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6.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7.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8.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9.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0.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1.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2.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3.xml" ContentType="application/vnd.openxmlformats-officedocument.spreadsheetml.pivotTab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4.xml" ContentType="application/vnd.openxmlformats-officedocument.spreadsheetml.pivotTab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5.xml" ContentType="application/vnd.openxmlformats-officedocument.spreadsheetml.pivotTab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6.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slicers/slicer1.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E:\Study\Tution_2\Lectures\Lecture - 10\"/>
    </mc:Choice>
  </mc:AlternateContent>
  <xr:revisionPtr revIDLastSave="0" documentId="13_ncr:1_{1B8AD6BD-8D68-416F-8F7E-E2233EEBF69A}" xr6:coauthVersionLast="47" xr6:coauthVersionMax="47" xr10:uidLastSave="{00000000-0000-0000-0000-000000000000}"/>
  <bookViews>
    <workbookView xWindow="-108" yWindow="-108" windowWidth="23256" windowHeight="12456" tabRatio="917" firstSheet="1" activeTab="24" xr2:uid="{E1B9E170-8C40-429E-AE66-BB695FF34040}"/>
  </bookViews>
  <sheets>
    <sheet name="Original Data" sheetId="1" r:id="rId1"/>
    <sheet name="Table1" sheetId="2" r:id="rId2"/>
    <sheet name="KPI List" sheetId="3" r:id="rId3"/>
    <sheet name="Q1" sheetId="4" r:id="rId4"/>
    <sheet name="Q2" sheetId="5" r:id="rId5"/>
    <sheet name="Q3" sheetId="9" r:id="rId6"/>
    <sheet name="Q4" sheetId="6" r:id="rId7"/>
    <sheet name="Q5" sheetId="7" r:id="rId8"/>
    <sheet name="Q6" sheetId="8" r:id="rId9"/>
    <sheet name="Q7" sheetId="10" r:id="rId10"/>
    <sheet name="Q8" sheetId="11" r:id="rId11"/>
    <sheet name="Q9" sheetId="12" r:id="rId12"/>
    <sheet name="Q10" sheetId="13" r:id="rId13"/>
    <sheet name="Q11" sheetId="14" r:id="rId14"/>
    <sheet name="Q12" sheetId="15" r:id="rId15"/>
    <sheet name="Q13" sheetId="19" r:id="rId16"/>
    <sheet name="Q14" sheetId="20" r:id="rId17"/>
    <sheet name="Q15" sheetId="21" r:id="rId18"/>
    <sheet name="Q16" sheetId="22" r:id="rId19"/>
    <sheet name="Q17" sheetId="23" r:id="rId20"/>
    <sheet name="Q18" sheetId="24" r:id="rId21"/>
    <sheet name="Q19" sheetId="26" r:id="rId22"/>
    <sheet name="Q20" sheetId="27" r:id="rId23"/>
    <sheet name="Q21" sheetId="28" r:id="rId24"/>
    <sheet name="Dashboard" sheetId="29" r:id="rId25"/>
  </sheets>
  <definedNames>
    <definedName name="ExternalData_1" localSheetId="1" hidden="1">Table1!$A$1:$O$1001</definedName>
    <definedName name="Slicer_Business_Unit">#N/A</definedName>
    <definedName name="Slicer_Gender">#N/A</definedName>
  </definedNames>
  <calcPr calcId="191029"/>
  <pivotCaches>
    <pivotCache cacheId="0" r:id="rId26"/>
  </pivotCaches>
  <extLs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3" l="1"/>
  <c r="B32" i="3"/>
  <c r="B31" i="3"/>
  <c r="B30" i="3"/>
  <c r="B29" i="3"/>
  <c r="B11" i="3"/>
  <c r="B8" i="3"/>
  <c r="B20" i="3"/>
  <c r="B23" i="3"/>
  <c r="B17" i="3"/>
  <c r="B14" i="3"/>
  <c r="B5" i="3"/>
  <c r="B2" i="3"/>
  <c r="B2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00D918-67FE-4062-8857-F22A68C89F0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<sst xmlns="http://schemas.openxmlformats.org/spreadsheetml/2006/main" count="15415" uniqueCount="134">
  <si>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</si>
  <si>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</si>
  <si>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</si>
  <si>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</si>
  <si>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</si>
  <si>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</si>
  <si>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</si>
  <si>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</si>
  <si>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</si>
  <si>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</si>
  <si>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</si>
  <si>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</si>
  <si>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</si>
  <si>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</si>
  <si>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</si>
  <si>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</si>
  <si>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</si>
  <si>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</si>
  <si>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</si>
  <si>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</si>
  <si>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</si>
  <si>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</si>
  <si>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</si>
  <si>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</si>
  <si>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</si>
  <si>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</si>
  <si>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</si>
  <si>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</si>
  <si>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</si>
  <si>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</si>
  <si>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</si>
  <si>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</si>
  <si>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</si>
  <si>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</si>
  <si>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</si>
  <si>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</si>
  <si>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</si>
  <si>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</si>
  <si>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</si>
  <si>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</si>
  <si>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</si>
  <si>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</si>
  <si>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</si>
  <si>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</si>
  <si>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</si>
  <si>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</si>
  <si>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</si>
  <si>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</si>
  <si>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</si>
  <si>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</si>
  <si>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</si>
  <si>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</si>
  <si>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</si>
  <si>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</si>
  <si>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</si>
  <si>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</si>
  <si>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</si>
  <si>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</si>
  <si>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</si>
  <si>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</si>
  <si>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</si>
  <si>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</si>
  <si>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</si>
  <si>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</si>
  <si>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</si>
  <si>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</si>
  <si>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</si>
  <si>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</si>
  <si>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</si>
  <si>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</si>
  <si>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</si>
  <si>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</si>
  <si>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</si>
  <si>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</si>
  <si>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</si>
  <si>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</si>
  <si>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</si>
  <si>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</si>
  <si>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</si>
  <si>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Employee Id</t>
  </si>
  <si>
    <t>Age Range</t>
  </si>
  <si>
    <t>Total Salary</t>
  </si>
  <si>
    <t>Exit Status</t>
  </si>
  <si>
    <t>50-60</t>
  </si>
  <si>
    <t>20-30</t>
  </si>
  <si>
    <t>30-40</t>
  </si>
  <si>
    <t>40-50</t>
  </si>
  <si>
    <t>60-70</t>
  </si>
  <si>
    <t>No of Employees</t>
  </si>
  <si>
    <t>==</t>
  </si>
  <si>
    <t>No of Department</t>
  </si>
  <si>
    <t>Row Labels</t>
  </si>
  <si>
    <t>Grand Total</t>
  </si>
  <si>
    <t>Total no of Countries</t>
  </si>
  <si>
    <t>Total Employees Left</t>
  </si>
  <si>
    <t>Active Employees</t>
  </si>
  <si>
    <t>Count of Employee Id</t>
  </si>
  <si>
    <t>Count of Gender</t>
  </si>
  <si>
    <t>No of Male/Femle Employees(Percentage of Male/Female Employees)</t>
  </si>
  <si>
    <t>No of employees per country</t>
  </si>
  <si>
    <t>No of Employees per City</t>
  </si>
  <si>
    <t>No of employees in each job title</t>
  </si>
  <si>
    <t>No of employees in each business unit</t>
  </si>
  <si>
    <t>20-30 =</t>
  </si>
  <si>
    <t>30-40 =</t>
  </si>
  <si>
    <t>40-50 =</t>
  </si>
  <si>
    <t>50-60 =</t>
  </si>
  <si>
    <t>60-70 =</t>
  </si>
  <si>
    <t>Average salary of employees in each department</t>
  </si>
  <si>
    <t>Average salary of employees in each job title</t>
  </si>
  <si>
    <t>Sum of Total Salary</t>
  </si>
  <si>
    <t>Average of Total Salary</t>
  </si>
  <si>
    <t>Average salary of employees in each business unit</t>
  </si>
  <si>
    <t>Average bonus percentage by department</t>
  </si>
  <si>
    <t>Sum of Bonus %</t>
  </si>
  <si>
    <t>Average of Bonus %</t>
  </si>
  <si>
    <t>Average bonus percentage by job title</t>
  </si>
  <si>
    <t>Average bonus percentage by business unit</t>
  </si>
  <si>
    <t>Total No of Cities</t>
  </si>
  <si>
    <t>No of Job Title</t>
  </si>
  <si>
    <t>No of Business Unit</t>
  </si>
  <si>
    <t>Total salary of employees in each department</t>
  </si>
  <si>
    <t>Total salary of employees in each job title</t>
  </si>
  <si>
    <t>Total salary of employees in each business unit</t>
  </si>
  <si>
    <t>Total bonus percentage by department</t>
  </si>
  <si>
    <t>Total bonus percentage by job title</t>
  </si>
  <si>
    <t>Total bonus percentage by business unit</t>
  </si>
  <si>
    <t>No of employees in each age range</t>
  </si>
  <si>
    <t>Column Labels</t>
  </si>
  <si>
    <t>No of Male/Female employees in each Job Title</t>
  </si>
  <si>
    <t>No of Male/Female employees in each Department</t>
  </si>
  <si>
    <t>No of Male/Female employees in each Business Unit</t>
  </si>
  <si>
    <t>No of employees in each Department</t>
  </si>
  <si>
    <t>Employees details for each Business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</si>
</sst>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quot;$&quot;#,##0\);&quot;$&quot;0_)"/>
    <numFmt numFmtId="165" formatCode="#,##0%_);\(#,##0%\);0%_)"/>
    <numFmt numFmtId="166" formatCode="&quot;₹&quot;\ #,##0.00"/>
  </numFmts>
  <fonts count="6" x14ac:knownFonts="1">
    <font>
      <sz val="11"/>
      <color theme="1"/>
      <name val="Calibri"/>
      <family val="2"/>
      <scheme val="minor"/>
    </font>
    <font>
      <b/>
      <sz val="11"/>
      <name val="Calibri"/>
      <family val="2"/>
      <scheme val="minor"/>
    </font>
    <font>
      <b/>
      <sz val="14"/>
      <color theme="1"/>
      <name val="Calibri"/>
      <family val="2"/>
      <scheme val="minor"/>
    </font>
    <font>
      <b/>
      <sz val="14"/>
      <color rgb="FF000000"/>
      <name val="Calibri"/>
      <family val="2"/>
      <scheme val="minor"/>
    </font>
    <font>
      <sz val="11"/>
      <color rgb="FF000000"/>
      <name val="Calibri"/>
      <family val="2"/>
      <scheme val="minor"/>
    </font>
    <font>
      <b/>
      <sz val="48"/>
      <color theme="0" tint="-0.14999847407452621"/>
      <name val="Times New Roman"/>
      <family val="1"/>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249977111117893"/>
        <bgColor indexed="64"/>
      </patternFill>
    </fill>
  </fills>
  <borders count="4">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21">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4" fontId="0" fillId="0" borderId="0" xfId="0" applyNumberFormat="1"/>
    <xf numFmtId="0" fontId="0" fillId="0" borderId="0" xfId="0" quotePrefix="1" applyAlignment="1">
      <alignment horizontal="right"/>
    </xf>
    <xf numFmtId="0" fontId="2" fillId="0" borderId="0" xfId="0" applyFont="1"/>
    <xf numFmtId="0" fontId="0" fillId="0" borderId="0" xfId="0" pivotButton="1"/>
    <xf numFmtId="0" fontId="0" fillId="0" borderId="0" xfId="0" applyAlignment="1">
      <alignment horizontal="left"/>
    </xf>
    <xf numFmtId="166" fontId="0" fillId="0" borderId="0" xfId="0" applyNumberFormat="1"/>
    <xf numFmtId="0" fontId="3" fillId="0" borderId="0" xfId="0" applyFont="1"/>
    <xf numFmtId="0" fontId="4" fillId="0" borderId="0" xfId="0" applyFont="1" applyAlignment="1">
      <alignment horizontal="right"/>
    </xf>
    <xf numFmtId="0" fontId="0" fillId="2" borderId="0" xfId="0" applyFill="1"/>
    <xf numFmtId="0" fontId="0" fillId="0" borderId="0" xfId="0"/>
    <xf numFmtId="0" fontId="5" fillId="4" borderId="0" xfId="0" applyFont="1"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23">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dd/mm/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1" defaultTableStyle="TableStyleMedium2" defaultPivotStyle="PivotStyleLight16">
    <tableStyle name="Invisible" pivot="0" table="0" count="0" xr9:uid="{1B43B7D5-8792-4B40-86B8-C3811041A7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07/relationships/slicerCache" Target="slicerCaches/slicerCache2.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3.xlsx]Q1!PivotTable3</c:name>
    <c:fmtId val="3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'Q1'!$A$4:$A$11</c:f>
              <c:strCache>
                <c:ptCount val="7"/>
                <c:pt idx="0">
                  <c:v>Accounting</c:v>
                </c:pt>
                <c:pt idx="1">
                  <c:v>Engineering</c:v>
                </c:pt>
                <c:pt idx="2">
                  <c:v>Finance</c:v>
                </c:pt>
                <c:pt idx="3">
                  <c:v>Human Resources</c:v>
                </c:pt>
                <c:pt idx="4">
                  <c:v>IT</c:v>
                </c:pt>
                <c:pt idx="5">
                  <c:v>Marketing</c:v>
                </c:pt>
                <c:pt idx="6">
                  <c:v>Sales</c:v>
                </c:pt>
              </c:strCache>
            </c:strRef>
          </c:cat>
          <c:val>
            <c:numRef>
              <c:f>'Q1'!$B$4:$B$11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2FE7-4291-B276-710ACABF34F9}"/>
            </c:ext>
          </c:extLst>
        </c:ser>
        <c:dLbls>
          <c:showLegendKey val="0"/>
          <c:showVal val="1"/>
          <c:showCatName val="0"/>
          <c:showSerName val="0"/>
          <c:showPercent val="0"/>
          <c:showBubbleSize val="0"/>
        </c:dLbls>
        <c:gapWidth val="75"/>
        <c:shape val="box"/>
        <c:axId val="196744223"/>
        <c:axId val="196743743"/>
        <c:axId val="0"/>
      </c:bar3DChart>
      <c:catAx>
        <c:axId val="19674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43743"/>
        <c:crosses val="autoZero"/>
        <c:auto val="1"/>
        <c:lblAlgn val="ctr"/>
        <c:lblOffset val="100"/>
        <c:noMultiLvlLbl val="0"/>
      </c:catAx>
      <c:valAx>
        <c:axId val="1967437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744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3.xlsx]Q10!PivotTable12</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'Q10'!$B$3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'Q10'!$A$4:$A$11</c:f>
              <c:strCache>
                <c:ptCount val="7"/>
                <c:pt idx="0">
                  <c:v>Accounting</c:v>
                </c:pt>
                <c:pt idx="1">
                  <c:v>Engineering</c:v>
                </c:pt>
                <c:pt idx="2">
                  <c:v>Finance</c:v>
                </c:pt>
                <c:pt idx="3">
                  <c:v>Human Resources</c:v>
                </c:pt>
                <c:pt idx="4">
                  <c:v>IT</c:v>
                </c:pt>
                <c:pt idx="5">
                  <c:v>Marketing</c:v>
                </c:pt>
                <c:pt idx="6">
                  <c:v>Sales</c:v>
                </c:pt>
              </c:strCache>
            </c:strRef>
          </c:cat>
          <c:val>
            <c:numRef>
              <c:f>'Q10'!$B$4:$B$11</c:f>
              <c:numCache>
                <c:formatCode>General</c:formatCode>
                <c:ptCount val="7"/>
                <c:pt idx="0">
                  <c:v>0.1113541666666667</c:v>
                </c:pt>
                <c:pt idx="1">
                  <c:v>7.1645569620253161E-2</c:v>
                </c:pt>
                <c:pt idx="2">
                  <c:v>0.11158333333333337</c:v>
                </c:pt>
                <c:pt idx="3">
                  <c:v>0.10728000000000006</c:v>
                </c:pt>
                <c:pt idx="4">
                  <c:v>5.4813278008298758E-2</c:v>
                </c:pt>
                <c:pt idx="5">
                  <c:v>0.12424999999999997</c:v>
                </c:pt>
                <c:pt idx="6">
                  <c:v>8.3785714285714283E-2</c:v>
                </c:pt>
              </c:numCache>
            </c:numRef>
          </c:val>
          <c:extLst>
            <c:ext xmlns:c16="http://schemas.microsoft.com/office/drawing/2014/chart" uri="{C3380CC4-5D6E-409C-BE32-E72D297353CC}">
              <c16:uniqueId val="{00000000-AF5B-46F6-8EAF-6CC5F080E042}"/>
            </c:ext>
          </c:extLst>
        </c:ser>
        <c:dLbls>
          <c:showLegendKey val="0"/>
          <c:showVal val="1"/>
          <c:showCatName val="0"/>
          <c:showSerName val="0"/>
          <c:showPercent val="0"/>
          <c:showBubbleSize val="0"/>
        </c:dLbls>
        <c:gapWidth val="75"/>
        <c:shape val="box"/>
        <c:axId val="468444223"/>
        <c:axId val="468438463"/>
        <c:axId val="526574847"/>
      </c:bar3DChart>
      <c:catAx>
        <c:axId val="46844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38463"/>
        <c:crosses val="autoZero"/>
        <c:auto val="1"/>
        <c:lblAlgn val="ctr"/>
        <c:lblOffset val="100"/>
        <c:noMultiLvlLbl val="0"/>
      </c:catAx>
      <c:valAx>
        <c:axId val="46843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4223"/>
        <c:crosses val="autoZero"/>
        <c:crossBetween val="between"/>
      </c:valAx>
      <c:serAx>
        <c:axId val="526574847"/>
        <c:scaling>
          <c:orientation val="minMax"/>
        </c:scaling>
        <c:delete val="1"/>
        <c:axPos val="b"/>
        <c:majorTickMark val="none"/>
        <c:minorTickMark val="none"/>
        <c:tickLblPos val="nextTo"/>
        <c:crossAx val="46843846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3.xlsx]Q11!PivotTable13</c:name>
    <c:fmtId val="1"/>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'Q11'!$A$4:$A$37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'Q11'!$B$4:$B$37</c:f>
              <c:numCache>
                <c:formatCode>General</c:formatCode>
                <c:ptCount val="33"/>
                <c:pt idx="0">
                  <c:v>0</c:v>
                </c:pt>
                <c:pt idx="1">
                  <c:v>0</c:v>
                </c:pt>
                <c:pt idx="2">
                  <c:v>0</c:v>
                </c:pt>
                <c:pt idx="3">
                  <c:v>0</c:v>
                </c:pt>
                <c:pt idx="4">
                  <c:v>0</c:v>
                </c:pt>
                <c:pt idx="5">
                  <c:v>0</c:v>
                </c:pt>
                <c:pt idx="6">
                  <c:v>7.5714285714285734E-2</c:v>
                </c:pt>
                <c:pt idx="7">
                  <c:v>0</c:v>
                </c:pt>
                <c:pt idx="8">
                  <c:v>0</c:v>
                </c:pt>
                <c:pt idx="9">
                  <c:v>0.227603305785124</c:v>
                </c:pt>
                <c:pt idx="10">
                  <c:v>0.12600000000000006</c:v>
                </c:pt>
                <c:pt idx="11">
                  <c:v>0</c:v>
                </c:pt>
                <c:pt idx="12">
                  <c:v>0</c:v>
                </c:pt>
                <c:pt idx="13">
                  <c:v>0</c:v>
                </c:pt>
                <c:pt idx="14">
                  <c:v>0</c:v>
                </c:pt>
                <c:pt idx="15">
                  <c:v>0</c:v>
                </c:pt>
                <c:pt idx="16">
                  <c:v>7.3469387755101978E-2</c:v>
                </c:pt>
                <c:pt idx="17">
                  <c:v>0</c:v>
                </c:pt>
                <c:pt idx="18">
                  <c:v>0</c:v>
                </c:pt>
                <c:pt idx="19">
                  <c:v>0</c:v>
                </c:pt>
                <c:pt idx="20">
                  <c:v>0</c:v>
                </c:pt>
                <c:pt idx="21">
                  <c:v>0</c:v>
                </c:pt>
                <c:pt idx="22">
                  <c:v>0</c:v>
                </c:pt>
                <c:pt idx="23">
                  <c:v>0</c:v>
                </c:pt>
                <c:pt idx="24">
                  <c:v>0</c:v>
                </c:pt>
                <c:pt idx="25">
                  <c:v>0</c:v>
                </c:pt>
                <c:pt idx="26">
                  <c:v>0</c:v>
                </c:pt>
                <c:pt idx="27">
                  <c:v>0.12554545454545452</c:v>
                </c:pt>
                <c:pt idx="28">
                  <c:v>0</c:v>
                </c:pt>
                <c:pt idx="29">
                  <c:v>0</c:v>
                </c:pt>
                <c:pt idx="30">
                  <c:v>0</c:v>
                </c:pt>
                <c:pt idx="31">
                  <c:v>0</c:v>
                </c:pt>
                <c:pt idx="32">
                  <c:v>0.3428571428571428</c:v>
                </c:pt>
              </c:numCache>
            </c:numRef>
          </c:val>
          <c:extLst>
            <c:ext xmlns:c16="http://schemas.microsoft.com/office/drawing/2014/chart" uri="{C3380CC4-5D6E-409C-BE32-E72D297353CC}">
              <c16:uniqueId val="{00000000-8090-4B1E-9915-3EE77F0D364D}"/>
            </c:ext>
          </c:extLst>
        </c:ser>
        <c:dLbls>
          <c:showLegendKey val="0"/>
          <c:showVal val="0"/>
          <c:showCatName val="0"/>
          <c:showSerName val="0"/>
          <c:showPercent val="0"/>
          <c:showBubbleSize val="0"/>
        </c:dLbls>
        <c:gapWidth val="150"/>
        <c:shape val="box"/>
        <c:axId val="1224338144"/>
        <c:axId val="1224338624"/>
        <c:axId val="526550207"/>
      </c:bar3DChart>
      <c:catAx>
        <c:axId val="1224338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338624"/>
        <c:crosses val="autoZero"/>
        <c:auto val="1"/>
        <c:lblAlgn val="ctr"/>
        <c:lblOffset val="100"/>
        <c:noMultiLvlLbl val="0"/>
      </c:catAx>
      <c:valAx>
        <c:axId val="1224338624"/>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338144"/>
        <c:crosses val="autoZero"/>
        <c:crossBetween val="between"/>
      </c:valAx>
      <c:serAx>
        <c:axId val="52655020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3386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3.xlsx]Q12!PivotTable14</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'Q12'!$B$3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'Q12'!$A$4:$A$8</c:f>
              <c:strCache>
                <c:ptCount val="4"/>
                <c:pt idx="0">
                  <c:v>Corporate</c:v>
                </c:pt>
                <c:pt idx="1">
                  <c:v>Manufacturing</c:v>
                </c:pt>
                <c:pt idx="2">
                  <c:v>Research &amp; Development</c:v>
                </c:pt>
                <c:pt idx="3">
                  <c:v>Speciality Products</c:v>
                </c:pt>
              </c:strCache>
            </c:strRef>
          </c:cat>
          <c:val>
            <c:numRef>
              <c:f>'Q12'!$B$4:$B$8</c:f>
              <c:numCache>
                <c:formatCode>General</c:formatCode>
                <c:ptCount val="4"/>
                <c:pt idx="0">
                  <c:v>0.10236286919831221</c:v>
                </c:pt>
                <c:pt idx="1">
                  <c:v>7.0408921933085553E-2</c:v>
                </c:pt>
                <c:pt idx="2">
                  <c:v>8.8646288209606974E-2</c:v>
                </c:pt>
                <c:pt idx="3">
                  <c:v>9.4943396226415108E-2</c:v>
                </c:pt>
              </c:numCache>
            </c:numRef>
          </c:val>
          <c:extLst>
            <c:ext xmlns:c16="http://schemas.microsoft.com/office/drawing/2014/chart" uri="{C3380CC4-5D6E-409C-BE32-E72D297353CC}">
              <c16:uniqueId val="{00000000-07D3-4B06-B4A2-934AD20E8200}"/>
            </c:ext>
          </c:extLst>
        </c:ser>
        <c:dLbls>
          <c:showLegendKey val="0"/>
          <c:showVal val="1"/>
          <c:showCatName val="0"/>
          <c:showSerName val="0"/>
          <c:showPercent val="0"/>
          <c:showBubbleSize val="0"/>
        </c:dLbls>
        <c:gapWidth val="75"/>
        <c:shape val="box"/>
        <c:axId val="296863903"/>
        <c:axId val="296862943"/>
        <c:axId val="291843391"/>
      </c:bar3DChart>
      <c:catAx>
        <c:axId val="2968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1"/>
        <c:axPos val="b"/>
        <c:majorTickMark val="none"/>
        <c:minorTickMark val="none"/>
        <c:tickLblPos val="nextTo"/>
        <c:crossAx val="29686294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3.xlsx]Q13!PivotTable9</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'Q13'!$A$4:$A$11</c:f>
              <c:strCache>
                <c:ptCount val="7"/>
                <c:pt idx="0">
                  <c:v>Accounting</c:v>
                </c:pt>
                <c:pt idx="1">
                  <c:v>Engineering</c:v>
                </c:pt>
                <c:pt idx="2">
                  <c:v>Finance</c:v>
                </c:pt>
                <c:pt idx="3">
                  <c:v>Human Resources</c:v>
                </c:pt>
                <c:pt idx="4">
                  <c:v>IT</c:v>
                </c:pt>
                <c:pt idx="5">
                  <c:v>Marketing</c:v>
                </c:pt>
                <c:pt idx="6">
                  <c:v>Sales</c:v>
                </c:pt>
              </c:strCache>
            </c:strRef>
          </c:cat>
          <c:val>
            <c:numRef>
              <c:f>'Q13'!$B$4:$B$11</c:f>
              <c:numCache>
                <c:formatCode>General</c:formatCode>
                <c:ptCount val="7"/>
                <c:pt idx="0">
                  <c:v>13800576.559999999</c:v>
                </c:pt>
                <c:pt idx="1">
                  <c:v>19213939.330000002</c:v>
                </c:pt>
                <c:pt idx="2">
                  <c:v>17143516.710000008</c:v>
                </c:pt>
                <c:pt idx="3">
                  <c:v>17115143.829999998</c:v>
                </c:pt>
                <c:pt idx="4">
                  <c:v>25902496.43</c:v>
                </c:pt>
                <c:pt idx="5">
                  <c:v>18303061.760000009</c:v>
                </c:pt>
                <c:pt idx="6">
                  <c:v>17612431.850000001</c:v>
                </c:pt>
              </c:numCache>
            </c:numRef>
          </c:val>
          <c:extLst>
            <c:ext xmlns:c16="http://schemas.microsoft.com/office/drawing/2014/chart" uri="{C3380CC4-5D6E-409C-BE32-E72D297353CC}">
              <c16:uniqueId val="{00000000-34F5-4B90-993A-AE70AE428414}"/>
            </c:ext>
          </c:extLst>
        </c:ser>
        <c:dLbls>
          <c:showLegendKey val="0"/>
          <c:showVal val="1"/>
          <c:showCatName val="0"/>
          <c:showSerName val="0"/>
          <c:showPercent val="0"/>
          <c:showBubbleSize val="0"/>
        </c:dLbls>
        <c:gapWidth val="75"/>
        <c:shape val="box"/>
        <c:axId val="190727119"/>
        <c:axId val="382829823"/>
        <c:axId val="291860191"/>
      </c:bar3DChart>
      <c:catAx>
        <c:axId val="19072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2829823"/>
        <c:crosses val="autoZero"/>
        <c:auto val="1"/>
        <c:lblAlgn val="ctr"/>
        <c:lblOffset val="100"/>
        <c:noMultiLvlLbl val="0"/>
      </c:catAx>
      <c:valAx>
        <c:axId val="38282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27119"/>
        <c:crosses val="autoZero"/>
        <c:crossBetween val="between"/>
      </c:valAx>
      <c:serAx>
        <c:axId val="291860191"/>
        <c:scaling>
          <c:orientation val="minMax"/>
        </c:scaling>
        <c:delete val="1"/>
        <c:axPos val="b"/>
        <c:majorTickMark val="none"/>
        <c:minorTickMark val="none"/>
        <c:tickLblPos val="nextTo"/>
        <c:crossAx val="38282982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3.xlsx]Q14!PivotTable10</c:name>
    <c:fmtId val="4"/>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'Q14'!$B$3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'Q14'!$A$4:$A$37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'Q14'!$B$4:$B$37</c:f>
              <c:numCache>
                <c:formatCode>General</c:formatCode>
                <c:ptCount val="33"/>
                <c:pt idx="0">
                  <c:v>1307914</c:v>
                </c:pt>
                <c:pt idx="1">
                  <c:v>2547484</c:v>
                </c:pt>
                <c:pt idx="2">
                  <c:v>3320316</c:v>
                </c:pt>
                <c:pt idx="3">
                  <c:v>665748</c:v>
                </c:pt>
                <c:pt idx="4">
                  <c:v>941636</c:v>
                </c:pt>
                <c:pt idx="5">
                  <c:v>1304420</c:v>
                </c:pt>
                <c:pt idx="6">
                  <c:v>1815261.7999999998</c:v>
                </c:pt>
                <c:pt idx="7">
                  <c:v>1494392</c:v>
                </c:pt>
                <c:pt idx="8">
                  <c:v>1479895</c:v>
                </c:pt>
                <c:pt idx="9">
                  <c:v>25487003.280000009</c:v>
                </c:pt>
                <c:pt idx="10">
                  <c:v>2293217.0300000003</c:v>
                </c:pt>
                <c:pt idx="11">
                  <c:v>1524576</c:v>
                </c:pt>
                <c:pt idx="12">
                  <c:v>1657508</c:v>
                </c:pt>
                <c:pt idx="13">
                  <c:v>988166</c:v>
                </c:pt>
                <c:pt idx="14">
                  <c:v>528269</c:v>
                </c:pt>
                <c:pt idx="15">
                  <c:v>977962</c:v>
                </c:pt>
                <c:pt idx="16">
                  <c:v>11917376.890000008</c:v>
                </c:pt>
                <c:pt idx="17">
                  <c:v>759084</c:v>
                </c:pt>
                <c:pt idx="18">
                  <c:v>1441666</c:v>
                </c:pt>
                <c:pt idx="19">
                  <c:v>519202</c:v>
                </c:pt>
                <c:pt idx="20">
                  <c:v>1213623</c:v>
                </c:pt>
                <c:pt idx="21">
                  <c:v>1671288</c:v>
                </c:pt>
                <c:pt idx="22">
                  <c:v>823292</c:v>
                </c:pt>
                <c:pt idx="23">
                  <c:v>1172449</c:v>
                </c:pt>
                <c:pt idx="24">
                  <c:v>763274</c:v>
                </c:pt>
                <c:pt idx="25">
                  <c:v>6048207</c:v>
                </c:pt>
                <c:pt idx="26">
                  <c:v>1445601</c:v>
                </c:pt>
                <c:pt idx="27">
                  <c:v>17461675.129999999</c:v>
                </c:pt>
                <c:pt idx="28">
                  <c:v>1197790</c:v>
                </c:pt>
                <c:pt idx="29">
                  <c:v>731819</c:v>
                </c:pt>
                <c:pt idx="30">
                  <c:v>1356155</c:v>
                </c:pt>
                <c:pt idx="31">
                  <c:v>894610</c:v>
                </c:pt>
                <c:pt idx="32">
                  <c:v>31340286.340000004</c:v>
                </c:pt>
              </c:numCache>
            </c:numRef>
          </c:val>
          <c:extLst>
            <c:ext xmlns:c16="http://schemas.microsoft.com/office/drawing/2014/chart" uri="{C3380CC4-5D6E-409C-BE32-E72D297353CC}">
              <c16:uniqueId val="{00000000-BAE8-4DB8-810A-86EDFB600C4D}"/>
            </c:ext>
          </c:extLst>
        </c:ser>
        <c:dLbls>
          <c:showLegendKey val="0"/>
          <c:showVal val="0"/>
          <c:showCatName val="0"/>
          <c:showSerName val="0"/>
          <c:showPercent val="0"/>
          <c:showBubbleSize val="0"/>
        </c:dLbls>
        <c:gapWidth val="150"/>
        <c:shape val="box"/>
        <c:axId val="172359103"/>
        <c:axId val="172356223"/>
        <c:axId val="1787144048"/>
      </c:bar3DChart>
      <c:catAx>
        <c:axId val="172359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6223"/>
        <c:crosses val="autoZero"/>
        <c:auto val="1"/>
        <c:lblAlgn val="ctr"/>
        <c:lblOffset val="100"/>
        <c:noMultiLvlLbl val="0"/>
      </c:catAx>
      <c:valAx>
        <c:axId val="172356223"/>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9103"/>
        <c:crosses val="autoZero"/>
        <c:crossBetween val="between"/>
      </c:valAx>
      <c:serAx>
        <c:axId val="17871440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62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3.xlsx]Q15!PivotTable11</c:name>
    <c:fmtId val="5"/>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'Q15'!$B$3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'Q15'!$A$4:$A$8</c:f>
              <c:strCache>
                <c:ptCount val="4"/>
                <c:pt idx="0">
                  <c:v>Corporate</c:v>
                </c:pt>
                <c:pt idx="1">
                  <c:v>Manufacturing</c:v>
                </c:pt>
                <c:pt idx="2">
                  <c:v>Research &amp; Development</c:v>
                </c:pt>
                <c:pt idx="3">
                  <c:v>Speciality Products</c:v>
                </c:pt>
              </c:strCache>
            </c:strRef>
          </c:cat>
          <c:val>
            <c:numRef>
              <c:f>'Q15'!$B$4:$B$8</c:f>
              <c:numCache>
                <c:formatCode>General</c:formatCode>
                <c:ptCount val="4"/>
                <c:pt idx="0">
                  <c:v>33136220.930000003</c:v>
                </c:pt>
                <c:pt idx="1">
                  <c:v>31171393.130000006</c:v>
                </c:pt>
                <c:pt idx="2">
                  <c:v>29311109.819999985</c:v>
                </c:pt>
                <c:pt idx="3">
                  <c:v>35472442.589999981</c:v>
                </c:pt>
              </c:numCache>
            </c:numRef>
          </c:val>
          <c:extLst>
            <c:ext xmlns:c16="http://schemas.microsoft.com/office/drawing/2014/chart" uri="{C3380CC4-5D6E-409C-BE32-E72D297353CC}">
              <c16:uniqueId val="{00000000-EA01-42E2-9533-84F0CD46B83F}"/>
            </c:ext>
          </c:extLst>
        </c:ser>
        <c:dLbls>
          <c:showLegendKey val="0"/>
          <c:showVal val="1"/>
          <c:showCatName val="0"/>
          <c:showSerName val="0"/>
          <c:showPercent val="0"/>
          <c:showBubbleSize val="0"/>
        </c:dLbls>
        <c:gapWidth val="75"/>
        <c:shape val="box"/>
        <c:axId val="468446623"/>
        <c:axId val="468441823"/>
        <c:axId val="649613920"/>
      </c:bar3DChart>
      <c:catAx>
        <c:axId val="46844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1823"/>
        <c:crosses val="autoZero"/>
        <c:auto val="1"/>
        <c:lblAlgn val="ctr"/>
        <c:lblOffset val="100"/>
        <c:noMultiLvlLbl val="0"/>
      </c:catAx>
      <c:valAx>
        <c:axId val="46844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6623"/>
        <c:crosses val="autoZero"/>
        <c:crossBetween val="between"/>
      </c:valAx>
      <c:serAx>
        <c:axId val="649613920"/>
        <c:scaling>
          <c:orientation val="minMax"/>
        </c:scaling>
        <c:delete val="1"/>
        <c:axPos val="b"/>
        <c:majorTickMark val="none"/>
        <c:minorTickMark val="none"/>
        <c:tickLblPos val="nextTo"/>
        <c:crossAx val="46844182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3.xlsx]Q16!PivotTable12</c:name>
    <c:fmtId val="4"/>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'Q16'!$A$4:$A$11</c:f>
              <c:strCache>
                <c:ptCount val="7"/>
                <c:pt idx="0">
                  <c:v>Accounting</c:v>
                </c:pt>
                <c:pt idx="1">
                  <c:v>Engineering</c:v>
                </c:pt>
                <c:pt idx="2">
                  <c:v>Finance</c:v>
                </c:pt>
                <c:pt idx="3">
                  <c:v>Human Resources</c:v>
                </c:pt>
                <c:pt idx="4">
                  <c:v>IT</c:v>
                </c:pt>
                <c:pt idx="5">
                  <c:v>Marketing</c:v>
                </c:pt>
                <c:pt idx="6">
                  <c:v>Sales</c:v>
                </c:pt>
              </c:strCache>
            </c:strRef>
          </c:cat>
          <c:val>
            <c:numRef>
              <c:f>'Q16'!$B$4:$B$11</c:f>
              <c:numCache>
                <c:formatCode>General</c:formatCode>
                <c:ptCount val="7"/>
                <c:pt idx="0">
                  <c:v>10.690000000000003</c:v>
                </c:pt>
                <c:pt idx="1">
                  <c:v>11.319999999999999</c:v>
                </c:pt>
                <c:pt idx="2">
                  <c:v>13.390000000000004</c:v>
                </c:pt>
                <c:pt idx="3">
                  <c:v>13.410000000000007</c:v>
                </c:pt>
                <c:pt idx="4">
                  <c:v>13.21</c:v>
                </c:pt>
                <c:pt idx="5">
                  <c:v>14.909999999999997</c:v>
                </c:pt>
                <c:pt idx="6">
                  <c:v>11.729999999999999</c:v>
                </c:pt>
              </c:numCache>
            </c:numRef>
          </c:val>
          <c:extLst>
            <c:ext xmlns:c16="http://schemas.microsoft.com/office/drawing/2014/chart" uri="{C3380CC4-5D6E-409C-BE32-E72D297353CC}">
              <c16:uniqueId val="{00000000-C186-4762-9B3D-AB05BC16F27E}"/>
            </c:ext>
          </c:extLst>
        </c:ser>
        <c:dLbls>
          <c:showLegendKey val="0"/>
          <c:showVal val="1"/>
          <c:showCatName val="0"/>
          <c:showSerName val="0"/>
          <c:showPercent val="0"/>
          <c:showBubbleSize val="0"/>
        </c:dLbls>
        <c:gapWidth val="75"/>
        <c:shape val="box"/>
        <c:axId val="468444223"/>
        <c:axId val="468438463"/>
        <c:axId val="526574847"/>
      </c:bar3DChart>
      <c:catAx>
        <c:axId val="46844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38463"/>
        <c:crosses val="autoZero"/>
        <c:auto val="1"/>
        <c:lblAlgn val="ctr"/>
        <c:lblOffset val="100"/>
        <c:noMultiLvlLbl val="0"/>
      </c:catAx>
      <c:valAx>
        <c:axId val="46843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4223"/>
        <c:crosses val="autoZero"/>
        <c:crossBetween val="between"/>
      </c:valAx>
      <c:serAx>
        <c:axId val="526574847"/>
        <c:scaling>
          <c:orientation val="minMax"/>
        </c:scaling>
        <c:delete val="1"/>
        <c:axPos val="b"/>
        <c:majorTickMark val="none"/>
        <c:minorTickMark val="none"/>
        <c:tickLblPos val="nextTo"/>
        <c:crossAx val="46843846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3.xlsx]Q17!PivotTable13</c:name>
    <c:fmtId val="3"/>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'Q17'!$B$3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'Q17'!$A$4:$A$37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'Q17'!$B$4:$B$37</c:f>
              <c:numCache>
                <c:formatCode>General</c:formatCode>
                <c:ptCount val="33"/>
                <c:pt idx="0">
                  <c:v>0</c:v>
                </c:pt>
                <c:pt idx="1">
                  <c:v>0</c:v>
                </c:pt>
                <c:pt idx="2">
                  <c:v>0</c:v>
                </c:pt>
                <c:pt idx="3">
                  <c:v>0</c:v>
                </c:pt>
                <c:pt idx="4">
                  <c:v>0</c:v>
                </c:pt>
                <c:pt idx="5">
                  <c:v>0</c:v>
                </c:pt>
                <c:pt idx="6">
                  <c:v>1.5900000000000005</c:v>
                </c:pt>
                <c:pt idx="7">
                  <c:v>0</c:v>
                </c:pt>
                <c:pt idx="8">
                  <c:v>0</c:v>
                </c:pt>
                <c:pt idx="9">
                  <c:v>27.540000000000003</c:v>
                </c:pt>
                <c:pt idx="10">
                  <c:v>2.5200000000000009</c:v>
                </c:pt>
                <c:pt idx="11">
                  <c:v>0</c:v>
                </c:pt>
                <c:pt idx="12">
                  <c:v>0</c:v>
                </c:pt>
                <c:pt idx="13">
                  <c:v>0</c:v>
                </c:pt>
                <c:pt idx="14">
                  <c:v>0</c:v>
                </c:pt>
                <c:pt idx="15">
                  <c:v>0</c:v>
                </c:pt>
                <c:pt idx="16">
                  <c:v>7.199999999999994</c:v>
                </c:pt>
                <c:pt idx="17">
                  <c:v>0</c:v>
                </c:pt>
                <c:pt idx="18">
                  <c:v>0</c:v>
                </c:pt>
                <c:pt idx="19">
                  <c:v>0</c:v>
                </c:pt>
                <c:pt idx="20">
                  <c:v>0</c:v>
                </c:pt>
                <c:pt idx="21">
                  <c:v>0</c:v>
                </c:pt>
                <c:pt idx="22">
                  <c:v>0</c:v>
                </c:pt>
                <c:pt idx="23">
                  <c:v>0</c:v>
                </c:pt>
                <c:pt idx="24">
                  <c:v>0</c:v>
                </c:pt>
                <c:pt idx="25">
                  <c:v>0</c:v>
                </c:pt>
                <c:pt idx="26">
                  <c:v>0</c:v>
                </c:pt>
                <c:pt idx="27">
                  <c:v>13.809999999999997</c:v>
                </c:pt>
                <c:pt idx="28">
                  <c:v>0</c:v>
                </c:pt>
                <c:pt idx="29">
                  <c:v>0</c:v>
                </c:pt>
                <c:pt idx="30">
                  <c:v>0</c:v>
                </c:pt>
                <c:pt idx="31">
                  <c:v>0</c:v>
                </c:pt>
                <c:pt idx="32">
                  <c:v>35.999999999999993</c:v>
                </c:pt>
              </c:numCache>
            </c:numRef>
          </c:val>
          <c:extLst>
            <c:ext xmlns:c16="http://schemas.microsoft.com/office/drawing/2014/chart" uri="{C3380CC4-5D6E-409C-BE32-E72D297353CC}">
              <c16:uniqueId val="{00000000-309D-4796-8B11-C586AD886C7F}"/>
            </c:ext>
          </c:extLst>
        </c:ser>
        <c:dLbls>
          <c:showLegendKey val="0"/>
          <c:showVal val="0"/>
          <c:showCatName val="0"/>
          <c:showSerName val="0"/>
          <c:showPercent val="0"/>
          <c:showBubbleSize val="0"/>
        </c:dLbls>
        <c:gapWidth val="150"/>
        <c:shape val="box"/>
        <c:axId val="1224338144"/>
        <c:axId val="1224338624"/>
        <c:axId val="526550207"/>
      </c:bar3DChart>
      <c:catAx>
        <c:axId val="1224338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338624"/>
        <c:crosses val="autoZero"/>
        <c:auto val="1"/>
        <c:lblAlgn val="ctr"/>
        <c:lblOffset val="100"/>
        <c:noMultiLvlLbl val="0"/>
      </c:catAx>
      <c:valAx>
        <c:axId val="1224338624"/>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338144"/>
        <c:crosses val="autoZero"/>
        <c:crossBetween val="between"/>
      </c:valAx>
      <c:serAx>
        <c:axId val="52655020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43386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3.xlsx]Q18!PivotTable14</c:name>
    <c:fmtId val="4"/>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'Q18'!$B$3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'Q18'!$A$4:$A$8</c:f>
              <c:strCache>
                <c:ptCount val="4"/>
                <c:pt idx="0">
                  <c:v>Corporate</c:v>
                </c:pt>
                <c:pt idx="1">
                  <c:v>Manufacturing</c:v>
                </c:pt>
                <c:pt idx="2">
                  <c:v>Research &amp; Development</c:v>
                </c:pt>
                <c:pt idx="3">
                  <c:v>Speciality Products</c:v>
                </c:pt>
              </c:strCache>
            </c:strRef>
          </c:cat>
          <c:val>
            <c:numRef>
              <c:f>'Q18'!$B$4:$B$8</c:f>
              <c:numCache>
                <c:formatCode>General</c:formatCode>
                <c:ptCount val="4"/>
                <c:pt idx="0">
                  <c:v>24.259999999999994</c:v>
                </c:pt>
                <c:pt idx="1">
                  <c:v>18.940000000000015</c:v>
                </c:pt>
                <c:pt idx="2">
                  <c:v>20.299999999999997</c:v>
                </c:pt>
                <c:pt idx="3">
                  <c:v>25.160000000000004</c:v>
                </c:pt>
              </c:numCache>
            </c:numRef>
          </c:val>
          <c:extLst>
            <c:ext xmlns:c16="http://schemas.microsoft.com/office/drawing/2014/chart" uri="{C3380CC4-5D6E-409C-BE32-E72D297353CC}">
              <c16:uniqueId val="{00000000-9467-48C3-94D3-D4AF702A82DC}"/>
            </c:ext>
          </c:extLst>
        </c:ser>
        <c:dLbls>
          <c:showLegendKey val="0"/>
          <c:showVal val="1"/>
          <c:showCatName val="0"/>
          <c:showSerName val="0"/>
          <c:showPercent val="0"/>
          <c:showBubbleSize val="0"/>
        </c:dLbls>
        <c:gapWidth val="75"/>
        <c:shape val="box"/>
        <c:axId val="296863903"/>
        <c:axId val="296862943"/>
        <c:axId val="291843391"/>
      </c:bar3DChart>
      <c:catAx>
        <c:axId val="2968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1"/>
        <c:axPos val="b"/>
        <c:majorTickMark val="none"/>
        <c:minorTickMark val="none"/>
        <c:tickLblPos val="nextTo"/>
        <c:crossAx val="29686294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3.xlsx]Q19!PivotTable14</c:name>
    <c:fmtId val="5"/>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'Q19'!$B$3:$B$4</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32"/>
            <c:invertIfNegative val="0"/>
            <c:bubble3D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0-29D9-4F89-889D-A38D947030D6}"/>
              </c:ext>
            </c:extLst>
          </c:dPt>
          <c:cat>
            <c:strRef>
              <c:f>'Q19'!$A$5:$A$38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'Q19'!$B$5:$B$38</c:f>
              <c:numCache>
                <c:formatCode>General</c:formatCode>
                <c:ptCount val="33"/>
                <c:pt idx="0">
                  <c:v>15</c:v>
                </c:pt>
                <c:pt idx="1">
                  <c:v>31</c:v>
                </c:pt>
                <c:pt idx="2">
                  <c:v>21</c:v>
                </c:pt>
                <c:pt idx="3">
                  <c:v>4</c:v>
                </c:pt>
                <c:pt idx="4">
                  <c:v>12</c:v>
                </c:pt>
                <c:pt idx="5">
                  <c:v>10</c:v>
                </c:pt>
                <c:pt idx="6">
                  <c:v>9</c:v>
                </c:pt>
                <c:pt idx="7">
                  <c:v>10</c:v>
                </c:pt>
                <c:pt idx="8">
                  <c:v>11</c:v>
                </c:pt>
                <c:pt idx="9">
                  <c:v>66</c:v>
                </c:pt>
                <c:pt idx="10">
                  <c:v>8</c:v>
                </c:pt>
                <c:pt idx="11">
                  <c:v>12</c:v>
                </c:pt>
                <c:pt idx="12">
                  <c:v>12</c:v>
                </c:pt>
                <c:pt idx="13">
                  <c:v>7</c:v>
                </c:pt>
                <c:pt idx="14">
                  <c:v>4</c:v>
                </c:pt>
                <c:pt idx="15">
                  <c:v>5</c:v>
                </c:pt>
                <c:pt idx="16">
                  <c:v>44</c:v>
                </c:pt>
                <c:pt idx="17">
                  <c:v>4</c:v>
                </c:pt>
                <c:pt idx="18">
                  <c:v>10</c:v>
                </c:pt>
                <c:pt idx="19">
                  <c:v>2</c:v>
                </c:pt>
                <c:pt idx="20">
                  <c:v>7</c:v>
                </c:pt>
                <c:pt idx="21">
                  <c:v>8</c:v>
                </c:pt>
                <c:pt idx="22">
                  <c:v>5</c:v>
                </c:pt>
                <c:pt idx="23">
                  <c:v>8</c:v>
                </c:pt>
                <c:pt idx="24">
                  <c:v>6</c:v>
                </c:pt>
                <c:pt idx="25">
                  <c:v>34</c:v>
                </c:pt>
                <c:pt idx="26">
                  <c:v>8</c:v>
                </c:pt>
                <c:pt idx="27">
                  <c:v>66</c:v>
                </c:pt>
                <c:pt idx="28">
                  <c:v>7</c:v>
                </c:pt>
                <c:pt idx="29">
                  <c:v>6</c:v>
                </c:pt>
                <c:pt idx="30">
                  <c:v>9</c:v>
                </c:pt>
                <c:pt idx="31">
                  <c:v>7</c:v>
                </c:pt>
                <c:pt idx="32">
                  <c:v>50</c:v>
                </c:pt>
              </c:numCache>
            </c:numRef>
          </c:val>
          <c:extLst>
            <c:ext xmlns:c16="http://schemas.microsoft.com/office/drawing/2014/chart" uri="{C3380CC4-5D6E-409C-BE32-E72D297353CC}">
              <c16:uniqueId val="{00000000-5DBC-47C2-8028-1BCF52E99531}"/>
            </c:ext>
          </c:extLst>
        </c:ser>
        <c:ser>
          <c:idx val="1"/>
          <c:order val="1"/>
          <c:tx>
            <c:strRef>
              <c:f>'Q19'!$C$3:$C$4</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'Q19'!$A$5:$A$38</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'Q19'!$C$5:$C$38</c:f>
              <c:numCache>
                <c:formatCode>General</c:formatCode>
                <c:ptCount val="33"/>
                <c:pt idx="0">
                  <c:v>6</c:v>
                </c:pt>
                <c:pt idx="1">
                  <c:v>20</c:v>
                </c:pt>
                <c:pt idx="2">
                  <c:v>32</c:v>
                </c:pt>
                <c:pt idx="3">
                  <c:v>3</c:v>
                </c:pt>
                <c:pt idx="4">
                  <c:v>7</c:v>
                </c:pt>
                <c:pt idx="5">
                  <c:v>5</c:v>
                </c:pt>
                <c:pt idx="6">
                  <c:v>12</c:v>
                </c:pt>
                <c:pt idx="7">
                  <c:v>5</c:v>
                </c:pt>
                <c:pt idx="8">
                  <c:v>8</c:v>
                </c:pt>
                <c:pt idx="9">
                  <c:v>55</c:v>
                </c:pt>
                <c:pt idx="10">
                  <c:v>12</c:v>
                </c:pt>
                <c:pt idx="11">
                  <c:v>6</c:v>
                </c:pt>
                <c:pt idx="12">
                  <c:v>9</c:v>
                </c:pt>
                <c:pt idx="13">
                  <c:v>9</c:v>
                </c:pt>
                <c:pt idx="14">
                  <c:v>7</c:v>
                </c:pt>
                <c:pt idx="15">
                  <c:v>7</c:v>
                </c:pt>
                <c:pt idx="16">
                  <c:v>54</c:v>
                </c:pt>
                <c:pt idx="17">
                  <c:v>6</c:v>
                </c:pt>
                <c:pt idx="18">
                  <c:v>8</c:v>
                </c:pt>
                <c:pt idx="19">
                  <c:v>5</c:v>
                </c:pt>
                <c:pt idx="20">
                  <c:v>5</c:v>
                </c:pt>
                <c:pt idx="21">
                  <c:v>12</c:v>
                </c:pt>
                <c:pt idx="22">
                  <c:v>5</c:v>
                </c:pt>
                <c:pt idx="23">
                  <c:v>7</c:v>
                </c:pt>
                <c:pt idx="24">
                  <c:v>3</c:v>
                </c:pt>
                <c:pt idx="25">
                  <c:v>36</c:v>
                </c:pt>
                <c:pt idx="26">
                  <c:v>9</c:v>
                </c:pt>
                <c:pt idx="27">
                  <c:v>44</c:v>
                </c:pt>
                <c:pt idx="28">
                  <c:v>8</c:v>
                </c:pt>
                <c:pt idx="29">
                  <c:v>9</c:v>
                </c:pt>
                <c:pt idx="30">
                  <c:v>8</c:v>
                </c:pt>
                <c:pt idx="31">
                  <c:v>5</c:v>
                </c:pt>
                <c:pt idx="32">
                  <c:v>55</c:v>
                </c:pt>
              </c:numCache>
            </c:numRef>
          </c:val>
          <c:extLst>
            <c:ext xmlns:c16="http://schemas.microsoft.com/office/drawing/2014/chart" uri="{C3380CC4-5D6E-409C-BE32-E72D297353CC}">
              <c16:uniqueId val="{00000001-5DBC-47C2-8028-1BCF52E99531}"/>
            </c:ext>
          </c:extLst>
        </c:ser>
        <c:dLbls>
          <c:showLegendKey val="0"/>
          <c:showVal val="0"/>
          <c:showCatName val="0"/>
          <c:showSerName val="0"/>
          <c:showPercent val="0"/>
          <c:showBubbleSize val="0"/>
        </c:dLbls>
        <c:gapWidth val="150"/>
        <c:shape val="box"/>
        <c:axId val="296863903"/>
        <c:axId val="296862943"/>
        <c:axId val="291843391"/>
      </c:bar3DChart>
      <c:catAx>
        <c:axId val="2968639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3.xlsx]Q2!PivotTable4</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9E8-48F9-9845-2B7F2AD2881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9E8-48F9-9845-2B7F2AD288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'Q2'!$A$4:$A$6</c:f>
              <c:strCache>
                <c:ptCount val="2"/>
                <c:pt idx="0">
                  <c:v>Female</c:v>
                </c:pt>
                <c:pt idx="1">
                  <c:v>Male</c:v>
                </c:pt>
              </c:strCache>
            </c:strRef>
          </c:cat>
          <c:val>
            <c:numRef>
              <c:f>'Q2'!$B$4:$B$6</c:f>
              <c:numCache>
                <c:formatCode>General</c:formatCode>
                <c:ptCount val="2"/>
                <c:pt idx="0">
                  <c:v>518</c:v>
                </c:pt>
                <c:pt idx="1">
                  <c:v>482</c:v>
                </c:pt>
              </c:numCache>
            </c:numRef>
          </c:val>
          <c:extLst>
            <c:ext xmlns:c16="http://schemas.microsoft.com/office/drawing/2014/chart" uri="{C3380CC4-5D6E-409C-BE32-E72D297353CC}">
              <c16:uniqueId val="{00000000-6E2F-46B9-B889-569653D127A4}"/>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3.xlsx]Q20!PivotTable14</c:name>
    <c:fmtId val="8"/>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'Q20'!$B$3:$B$4</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'Q20'!$A$5:$A$12</c:f>
              <c:strCache>
                <c:ptCount val="7"/>
                <c:pt idx="0">
                  <c:v>Accounting</c:v>
                </c:pt>
                <c:pt idx="1">
                  <c:v>Engineering</c:v>
                </c:pt>
                <c:pt idx="2">
                  <c:v>Finance</c:v>
                </c:pt>
                <c:pt idx="3">
                  <c:v>Human Resources</c:v>
                </c:pt>
                <c:pt idx="4">
                  <c:v>IT</c:v>
                </c:pt>
                <c:pt idx="5">
                  <c:v>Marketing</c:v>
                </c:pt>
                <c:pt idx="6">
                  <c:v>Sales</c:v>
                </c:pt>
              </c:strCache>
            </c:strRef>
          </c:cat>
          <c:val>
            <c:numRef>
              <c:f>'Q20'!$B$5:$B$12</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0-5EE9-46FD-94DA-46E44E5EBC53}"/>
            </c:ext>
          </c:extLst>
        </c:ser>
        <c:ser>
          <c:idx val="1"/>
          <c:order val="1"/>
          <c:tx>
            <c:strRef>
              <c:f>'Q20'!$C$3:$C$4</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'Q20'!$A$5:$A$12</c:f>
              <c:strCache>
                <c:ptCount val="7"/>
                <c:pt idx="0">
                  <c:v>Accounting</c:v>
                </c:pt>
                <c:pt idx="1">
                  <c:v>Engineering</c:v>
                </c:pt>
                <c:pt idx="2">
                  <c:v>Finance</c:v>
                </c:pt>
                <c:pt idx="3">
                  <c:v>Human Resources</c:v>
                </c:pt>
                <c:pt idx="4">
                  <c:v>IT</c:v>
                </c:pt>
                <c:pt idx="5">
                  <c:v>Marketing</c:v>
                </c:pt>
                <c:pt idx="6">
                  <c:v>Sales</c:v>
                </c:pt>
              </c:strCache>
            </c:strRef>
          </c:cat>
          <c:val>
            <c:numRef>
              <c:f>'Q20'!$C$5:$C$12</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1-5EE9-46FD-94DA-46E44E5EBC53}"/>
            </c:ext>
          </c:extLst>
        </c:ser>
        <c:dLbls>
          <c:showLegendKey val="0"/>
          <c:showVal val="1"/>
          <c:showCatName val="0"/>
          <c:showSerName val="0"/>
          <c:showPercent val="0"/>
          <c:showBubbleSize val="0"/>
        </c:dLbls>
        <c:gapWidth val="75"/>
        <c:shape val="box"/>
        <c:axId val="296863903"/>
        <c:axId val="296862943"/>
        <c:axId val="291843391"/>
      </c:bar3DChart>
      <c:catAx>
        <c:axId val="2968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1"/>
        <c:axPos val="b"/>
        <c:majorTickMark val="out"/>
        <c:minorTickMark val="none"/>
        <c:tickLblPos val="nextTo"/>
        <c:crossAx val="29686294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3.xlsx]Q21!PivotTable14</c:name>
    <c:fmtId val="8"/>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'Q21'!$B$3:$B$4</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32"/>
            <c:invertIfNegative val="0"/>
            <c:bubble3D val="0"/>
            <c:extLst>
              <c:ext xmlns:c16="http://schemas.microsoft.com/office/drawing/2014/chart" uri="{C3380CC4-5D6E-409C-BE32-E72D297353CC}">
                <c16:uniqueId val="{00000000-35CC-4FCC-9E8C-AEAE795BC69D}"/>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'Q21'!$A$5:$A$9</c:f>
              <c:strCache>
                <c:ptCount val="4"/>
                <c:pt idx="0">
                  <c:v>Corporate</c:v>
                </c:pt>
                <c:pt idx="1">
                  <c:v>Manufacturing</c:v>
                </c:pt>
                <c:pt idx="2">
                  <c:v>Research &amp; Development</c:v>
                </c:pt>
                <c:pt idx="3">
                  <c:v>Speciality Products</c:v>
                </c:pt>
              </c:strCache>
            </c:strRef>
          </c:cat>
          <c:val>
            <c:numRef>
              <c:f>'Q21'!$B$5:$B$9</c:f>
              <c:numCache>
                <c:formatCode>General</c:formatCode>
                <c:ptCount val="4"/>
                <c:pt idx="0">
                  <c:v>117</c:v>
                </c:pt>
                <c:pt idx="1">
                  <c:v>148</c:v>
                </c:pt>
                <c:pt idx="2">
                  <c:v>115</c:v>
                </c:pt>
                <c:pt idx="3">
                  <c:v>138</c:v>
                </c:pt>
              </c:numCache>
            </c:numRef>
          </c:val>
          <c:extLst>
            <c:ext xmlns:c16="http://schemas.microsoft.com/office/drawing/2014/chart" uri="{C3380CC4-5D6E-409C-BE32-E72D297353CC}">
              <c16:uniqueId val="{00000001-35CC-4FCC-9E8C-AEAE795BC69D}"/>
            </c:ext>
          </c:extLst>
        </c:ser>
        <c:ser>
          <c:idx val="1"/>
          <c:order val="1"/>
          <c:tx>
            <c:strRef>
              <c:f>'Q21'!$C$3:$C$4</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'Q21'!$A$5:$A$9</c:f>
              <c:strCache>
                <c:ptCount val="4"/>
                <c:pt idx="0">
                  <c:v>Corporate</c:v>
                </c:pt>
                <c:pt idx="1">
                  <c:v>Manufacturing</c:v>
                </c:pt>
                <c:pt idx="2">
                  <c:v>Research &amp; Development</c:v>
                </c:pt>
                <c:pt idx="3">
                  <c:v>Speciality Products</c:v>
                </c:pt>
              </c:strCache>
            </c:strRef>
          </c:cat>
          <c:val>
            <c:numRef>
              <c:f>'Q21'!$C$5:$C$9</c:f>
              <c:numCache>
                <c:formatCode>General</c:formatCode>
                <c:ptCount val="4"/>
                <c:pt idx="0">
                  <c:v>120</c:v>
                </c:pt>
                <c:pt idx="1">
                  <c:v>121</c:v>
                </c:pt>
                <c:pt idx="2">
                  <c:v>114</c:v>
                </c:pt>
                <c:pt idx="3">
                  <c:v>127</c:v>
                </c:pt>
              </c:numCache>
            </c:numRef>
          </c:val>
          <c:extLst>
            <c:ext xmlns:c16="http://schemas.microsoft.com/office/drawing/2014/chart" uri="{C3380CC4-5D6E-409C-BE32-E72D297353CC}">
              <c16:uniqueId val="{00000002-35CC-4FCC-9E8C-AEAE795BC69D}"/>
            </c:ext>
          </c:extLst>
        </c:ser>
        <c:dLbls>
          <c:showLegendKey val="0"/>
          <c:showVal val="1"/>
          <c:showCatName val="0"/>
          <c:showSerName val="0"/>
          <c:showPercent val="0"/>
          <c:showBubbleSize val="0"/>
        </c:dLbls>
        <c:gapWidth val="75"/>
        <c:shape val="box"/>
        <c:axId val="296863903"/>
        <c:axId val="296862943"/>
        <c:axId val="291843391"/>
      </c:bar3DChart>
      <c:catAx>
        <c:axId val="2968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1"/>
        <c:axPos val="b"/>
        <c:majorTickMark val="out"/>
        <c:minorTickMark val="none"/>
        <c:tickLblPos val="nextTo"/>
        <c:crossAx val="29686294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3.xlsx]Q2!PivotTable4</c:name>
    <c:fmtId val="11"/>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FAB-427E-8562-DB963F642A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FAB-427E-8562-DB963F642A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'Q2'!$A$4:$A$6</c:f>
              <c:strCache>
                <c:ptCount val="2"/>
                <c:pt idx="0">
                  <c:v>Female</c:v>
                </c:pt>
                <c:pt idx="1">
                  <c:v>Male</c:v>
                </c:pt>
              </c:strCache>
            </c:strRef>
          </c:cat>
          <c:val>
            <c:numRef>
              <c:f>'Q2'!$B$4:$B$6</c:f>
              <c:numCache>
                <c:formatCode>General</c:formatCode>
                <c:ptCount val="2"/>
                <c:pt idx="0">
                  <c:v>518</c:v>
                </c:pt>
                <c:pt idx="1">
                  <c:v>482</c:v>
                </c:pt>
              </c:numCache>
            </c:numRef>
          </c:val>
          <c:extLst>
            <c:ext xmlns:c16="http://schemas.microsoft.com/office/drawing/2014/chart" uri="{C3380CC4-5D6E-409C-BE32-E72D297353CC}">
              <c16:uniqueId val="{00000004-6FAB-427E-8562-DB963F642A20}"/>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3.xlsx]Q15!PivotTable11</c:name>
    <c:fmtId val="8"/>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'Q15'!$B$3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'Q15'!$A$4:$A$8</c:f>
              <c:strCache>
                <c:ptCount val="4"/>
                <c:pt idx="0">
                  <c:v>Corporate</c:v>
                </c:pt>
                <c:pt idx="1">
                  <c:v>Manufacturing</c:v>
                </c:pt>
                <c:pt idx="2">
                  <c:v>Research &amp; Development</c:v>
                </c:pt>
                <c:pt idx="3">
                  <c:v>Speciality Products</c:v>
                </c:pt>
              </c:strCache>
            </c:strRef>
          </c:cat>
          <c:val>
            <c:numRef>
              <c:f>'Q15'!$B$4:$B$8</c:f>
              <c:numCache>
                <c:formatCode>General</c:formatCode>
                <c:ptCount val="4"/>
                <c:pt idx="0">
                  <c:v>33136220.930000003</c:v>
                </c:pt>
                <c:pt idx="1">
                  <c:v>31171393.130000006</c:v>
                </c:pt>
                <c:pt idx="2">
                  <c:v>29311109.819999985</c:v>
                </c:pt>
                <c:pt idx="3">
                  <c:v>35472442.589999981</c:v>
                </c:pt>
              </c:numCache>
            </c:numRef>
          </c:val>
          <c:extLst>
            <c:ext xmlns:c16="http://schemas.microsoft.com/office/drawing/2014/chart" uri="{C3380CC4-5D6E-409C-BE32-E72D297353CC}">
              <c16:uniqueId val="{00000000-06A1-4EE5-AB99-9059887B2406}"/>
            </c:ext>
          </c:extLst>
        </c:ser>
        <c:dLbls>
          <c:showLegendKey val="0"/>
          <c:showVal val="1"/>
          <c:showCatName val="0"/>
          <c:showSerName val="0"/>
          <c:showPercent val="0"/>
          <c:showBubbleSize val="0"/>
        </c:dLbls>
        <c:gapWidth val="75"/>
        <c:shape val="box"/>
        <c:axId val="468446623"/>
        <c:axId val="468441823"/>
        <c:axId val="649613920"/>
      </c:bar3DChart>
      <c:catAx>
        <c:axId val="46844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1823"/>
        <c:crosses val="autoZero"/>
        <c:auto val="1"/>
        <c:lblAlgn val="ctr"/>
        <c:lblOffset val="100"/>
        <c:noMultiLvlLbl val="0"/>
      </c:catAx>
      <c:valAx>
        <c:axId val="468441823"/>
        <c:scaling>
          <c:orientation val="minMax"/>
        </c:scaling>
        <c:delete val="0"/>
        <c:axPos val="l"/>
        <c:majorGridlines>
          <c:spPr>
            <a:ln w="9525">
              <a:solidFill>
                <a:schemeClr val="lt1">
                  <a:lumMod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6623"/>
        <c:crosses val="autoZero"/>
        <c:crossBetween val="between"/>
      </c:valAx>
      <c:serAx>
        <c:axId val="649613920"/>
        <c:scaling>
          <c:orientation val="minMax"/>
        </c:scaling>
        <c:delete val="1"/>
        <c:axPos val="b"/>
        <c:majorTickMark val="none"/>
        <c:minorTickMark val="none"/>
        <c:tickLblPos val="nextTo"/>
        <c:crossAx val="4684418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3.xlsx]Q18!PivotTable14</c:name>
    <c:fmtId val="7"/>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'Q18'!$B$3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'Q18'!$A$4:$A$8</c:f>
              <c:strCache>
                <c:ptCount val="4"/>
                <c:pt idx="0">
                  <c:v>Corporate</c:v>
                </c:pt>
                <c:pt idx="1">
                  <c:v>Manufacturing</c:v>
                </c:pt>
                <c:pt idx="2">
                  <c:v>Research &amp; Development</c:v>
                </c:pt>
                <c:pt idx="3">
                  <c:v>Speciality Products</c:v>
                </c:pt>
              </c:strCache>
            </c:strRef>
          </c:cat>
          <c:val>
            <c:numRef>
              <c:f>'Q18'!$B$4:$B$8</c:f>
              <c:numCache>
                <c:formatCode>General</c:formatCode>
                <c:ptCount val="4"/>
                <c:pt idx="0">
                  <c:v>24.259999999999994</c:v>
                </c:pt>
                <c:pt idx="1">
                  <c:v>18.940000000000015</c:v>
                </c:pt>
                <c:pt idx="2">
                  <c:v>20.299999999999997</c:v>
                </c:pt>
                <c:pt idx="3">
                  <c:v>25.160000000000004</c:v>
                </c:pt>
              </c:numCache>
            </c:numRef>
          </c:val>
          <c:extLst>
            <c:ext xmlns:c16="http://schemas.microsoft.com/office/drawing/2014/chart" uri="{C3380CC4-5D6E-409C-BE32-E72D297353CC}">
              <c16:uniqueId val="{00000000-FEBD-4B84-BDFA-1037D08447DF}"/>
            </c:ext>
          </c:extLst>
        </c:ser>
        <c:dLbls>
          <c:showLegendKey val="0"/>
          <c:showVal val="1"/>
          <c:showCatName val="0"/>
          <c:showSerName val="0"/>
          <c:showPercent val="0"/>
          <c:showBubbleSize val="0"/>
        </c:dLbls>
        <c:gapWidth val="75"/>
        <c:shape val="box"/>
        <c:axId val="296863903"/>
        <c:axId val="296862943"/>
        <c:axId val="291843391"/>
      </c:bar3DChart>
      <c:catAx>
        <c:axId val="2968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majorGridlines>
          <c:spPr>
            <a:ln w="9525">
              <a:solidFill>
                <a:schemeClr val="lt1">
                  <a:lumMod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1"/>
        <c:axPos val="b"/>
        <c:majorTickMark val="none"/>
        <c:minorTickMark val="none"/>
        <c:tickLblPos val="nextTo"/>
        <c:crossAx val="2968629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3.xlsx]Q21!PivotTable14</c:name>
    <c:fmtId val="1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'Q21'!$B$3:$B$4</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32"/>
            <c:invertIfNegative val="0"/>
            <c:bubble3D val="0"/>
            <c:extLst>
              <c:ext xmlns:c16="http://schemas.microsoft.com/office/drawing/2014/chart" uri="{C3380CC4-5D6E-409C-BE32-E72D297353CC}">
                <c16:uniqueId val="{00000000-89DD-4E7E-B21B-BAEB56A0F9AC}"/>
              </c:ext>
            </c:extLst>
          </c:dPt>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'Q21'!$A$5:$A$9</c:f>
              <c:strCache>
                <c:ptCount val="4"/>
                <c:pt idx="0">
                  <c:v>Corporate</c:v>
                </c:pt>
                <c:pt idx="1">
                  <c:v>Manufacturing</c:v>
                </c:pt>
                <c:pt idx="2">
                  <c:v>Research &amp; Development</c:v>
                </c:pt>
                <c:pt idx="3">
                  <c:v>Speciality Products</c:v>
                </c:pt>
              </c:strCache>
            </c:strRef>
          </c:cat>
          <c:val>
            <c:numRef>
              <c:f>'Q21'!$B$5:$B$9</c:f>
              <c:numCache>
                <c:formatCode>General</c:formatCode>
                <c:ptCount val="4"/>
                <c:pt idx="0">
                  <c:v>117</c:v>
                </c:pt>
                <c:pt idx="1">
                  <c:v>148</c:v>
                </c:pt>
                <c:pt idx="2">
                  <c:v>115</c:v>
                </c:pt>
                <c:pt idx="3">
                  <c:v>138</c:v>
                </c:pt>
              </c:numCache>
            </c:numRef>
          </c:val>
          <c:extLst>
            <c:ext xmlns:c16="http://schemas.microsoft.com/office/drawing/2014/chart" uri="{C3380CC4-5D6E-409C-BE32-E72D297353CC}">
              <c16:uniqueId val="{00000001-89DD-4E7E-B21B-BAEB56A0F9AC}"/>
            </c:ext>
          </c:extLst>
        </c:ser>
        <c:ser>
          <c:idx val="1"/>
          <c:order val="1"/>
          <c:tx>
            <c:strRef>
              <c:f>'Q21'!$C$3:$C$4</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'Q21'!$A$5:$A$9</c:f>
              <c:strCache>
                <c:ptCount val="4"/>
                <c:pt idx="0">
                  <c:v>Corporate</c:v>
                </c:pt>
                <c:pt idx="1">
                  <c:v>Manufacturing</c:v>
                </c:pt>
                <c:pt idx="2">
                  <c:v>Research &amp; Development</c:v>
                </c:pt>
                <c:pt idx="3">
                  <c:v>Speciality Products</c:v>
                </c:pt>
              </c:strCache>
            </c:strRef>
          </c:cat>
          <c:val>
            <c:numRef>
              <c:f>'Q21'!$C$5:$C$9</c:f>
              <c:numCache>
                <c:formatCode>General</c:formatCode>
                <c:ptCount val="4"/>
                <c:pt idx="0">
                  <c:v>120</c:v>
                </c:pt>
                <c:pt idx="1">
                  <c:v>121</c:v>
                </c:pt>
                <c:pt idx="2">
                  <c:v>114</c:v>
                </c:pt>
                <c:pt idx="3">
                  <c:v>127</c:v>
                </c:pt>
              </c:numCache>
            </c:numRef>
          </c:val>
          <c:extLst>
            <c:ext xmlns:c16="http://schemas.microsoft.com/office/drawing/2014/chart" uri="{C3380CC4-5D6E-409C-BE32-E72D297353CC}">
              <c16:uniqueId val="{00000002-89DD-4E7E-B21B-BAEB56A0F9AC}"/>
            </c:ext>
          </c:extLst>
        </c:ser>
        <c:dLbls>
          <c:showLegendKey val="0"/>
          <c:showVal val="1"/>
          <c:showCatName val="0"/>
          <c:showSerName val="0"/>
          <c:showPercent val="0"/>
          <c:showBubbleSize val="0"/>
        </c:dLbls>
        <c:gapWidth val="75"/>
        <c:shape val="box"/>
        <c:axId val="296863903"/>
        <c:axId val="296862943"/>
        <c:axId val="291843391"/>
      </c:bar3DChart>
      <c:catAx>
        <c:axId val="29686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2943"/>
        <c:crosses val="autoZero"/>
        <c:auto val="1"/>
        <c:lblAlgn val="ctr"/>
        <c:lblOffset val="100"/>
        <c:noMultiLvlLbl val="0"/>
      </c:catAx>
      <c:valAx>
        <c:axId val="296862943"/>
        <c:scaling>
          <c:orientation val="minMax"/>
        </c:scaling>
        <c:delete val="0"/>
        <c:axPos val="l"/>
        <c:majorGridlines>
          <c:spPr>
            <a:ln w="9525">
              <a:solidFill>
                <a:schemeClr val="lt1">
                  <a:lumMod val="50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863903"/>
        <c:crosses val="autoZero"/>
        <c:crossBetween val="between"/>
      </c:valAx>
      <c:serAx>
        <c:axId val="291843391"/>
        <c:scaling>
          <c:orientation val="minMax"/>
        </c:scaling>
        <c:delete val="1"/>
        <c:axPos val="b"/>
        <c:majorTickMark val="out"/>
        <c:minorTickMark val="none"/>
        <c:tickLblPos val="nextTo"/>
        <c:crossAx val="2968629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63500">
        <a:schemeClr val="accent3">
          <a:satMod val="175000"/>
          <a:alpha val="40000"/>
        </a:schemeClr>
      </a:glow>
      <a:innerShdw blurRad="114300">
        <a:prstClr val="black"/>
      </a:innerShdw>
      <a:softEdge rad="1270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3.xlsx]Q3!PivotTable8</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'Q3'!$A$4:$A$8</c:f>
              <c:strCache>
                <c:ptCount val="4"/>
                <c:pt idx="0">
                  <c:v>Corporate</c:v>
                </c:pt>
                <c:pt idx="1">
                  <c:v>Manufacturing</c:v>
                </c:pt>
                <c:pt idx="2">
                  <c:v>Research &amp; Development</c:v>
                </c:pt>
                <c:pt idx="3">
                  <c:v>Speciality Products</c:v>
                </c:pt>
              </c:strCache>
            </c:strRef>
          </c:cat>
          <c:val>
            <c:numRef>
              <c:f>'Q3'!$B$4:$B$8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230A-4113-9457-63C0BBD520D5}"/>
            </c:ext>
          </c:extLst>
        </c:ser>
        <c:dLbls>
          <c:showLegendKey val="0"/>
          <c:showVal val="1"/>
          <c:showCatName val="0"/>
          <c:showSerName val="0"/>
          <c:showPercent val="0"/>
          <c:showBubbleSize val="0"/>
        </c:dLbls>
        <c:gapWidth val="75"/>
        <c:shape val="box"/>
        <c:axId val="468445183"/>
        <c:axId val="468448543"/>
        <c:axId val="291833311"/>
      </c:bar3DChart>
      <c:catAx>
        <c:axId val="468445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8543"/>
        <c:crosses val="autoZero"/>
        <c:auto val="1"/>
        <c:lblAlgn val="ctr"/>
        <c:lblOffset val="100"/>
        <c:noMultiLvlLbl val="0"/>
      </c:catAx>
      <c:valAx>
        <c:axId val="468448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5183"/>
        <c:crosses val="autoZero"/>
        <c:crossBetween val="between"/>
      </c:valAx>
      <c:serAx>
        <c:axId val="291833311"/>
        <c:scaling>
          <c:orientation val="minMax"/>
        </c:scaling>
        <c:delete val="1"/>
        <c:axPos val="b"/>
        <c:majorTickMark val="none"/>
        <c:minorTickMark val="none"/>
        <c:tickLblPos val="nextTo"/>
        <c:crossAx val="46844854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3.xlsx]Q4!PivotTable5</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'Q4'!$B$3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'Q4'!$A$4:$A$7</c:f>
              <c:strCache>
                <c:ptCount val="3"/>
                <c:pt idx="0">
                  <c:v>Brazil</c:v>
                </c:pt>
                <c:pt idx="1">
                  <c:v>China</c:v>
                </c:pt>
                <c:pt idx="2">
                  <c:v>United States</c:v>
                </c:pt>
              </c:strCache>
            </c:strRef>
          </c:cat>
          <c:val>
            <c:numRef>
              <c:f>'Q4'!$B$4:$B$7</c:f>
              <c:numCache>
                <c:formatCode>General</c:formatCode>
                <c:ptCount val="3"/>
                <c:pt idx="0">
                  <c:v>139</c:v>
                </c:pt>
                <c:pt idx="1">
                  <c:v>218</c:v>
                </c:pt>
                <c:pt idx="2">
                  <c:v>643</c:v>
                </c:pt>
              </c:numCache>
            </c:numRef>
          </c:val>
          <c:extLst>
            <c:ext xmlns:c16="http://schemas.microsoft.com/office/drawing/2014/chart" uri="{C3380CC4-5D6E-409C-BE32-E72D297353CC}">
              <c16:uniqueId val="{00000000-8126-48F2-A18C-2DF69B58BA6B}"/>
            </c:ext>
          </c:extLst>
        </c:ser>
        <c:dLbls>
          <c:showLegendKey val="0"/>
          <c:showVal val="1"/>
          <c:showCatName val="0"/>
          <c:showSerName val="0"/>
          <c:showPercent val="0"/>
          <c:showBubbleSize val="0"/>
        </c:dLbls>
        <c:gapWidth val="75"/>
        <c:shape val="box"/>
        <c:axId val="1797189616"/>
        <c:axId val="1797191056"/>
        <c:axId val="291840031"/>
      </c:bar3DChart>
      <c:catAx>
        <c:axId val="179718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7191056"/>
        <c:crosses val="autoZero"/>
        <c:auto val="1"/>
        <c:lblAlgn val="ctr"/>
        <c:lblOffset val="100"/>
        <c:noMultiLvlLbl val="0"/>
      </c:catAx>
      <c:valAx>
        <c:axId val="179719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7189616"/>
        <c:crosses val="autoZero"/>
        <c:crossBetween val="between"/>
      </c:valAx>
      <c:serAx>
        <c:axId val="291840031"/>
        <c:scaling>
          <c:orientation val="minMax"/>
        </c:scaling>
        <c:delete val="1"/>
        <c:axPos val="b"/>
        <c:majorTickMark val="none"/>
        <c:minorTickMark val="none"/>
        <c:tickLblPos val="nextTo"/>
        <c:crossAx val="17971910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3.xlsx]Q5!PivotTable6</c:name>
    <c:fmtId val="3"/>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'Q5'!$B$3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'Q5'!$A$4:$A$17</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'Q5'!$B$4:$B$17</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extLst>
            <c:ext xmlns:c16="http://schemas.microsoft.com/office/drawing/2014/chart" uri="{C3380CC4-5D6E-409C-BE32-E72D297353CC}">
              <c16:uniqueId val="{00000000-C8B8-4F9B-A2D4-CE736D921978}"/>
            </c:ext>
          </c:extLst>
        </c:ser>
        <c:dLbls>
          <c:showLegendKey val="0"/>
          <c:showVal val="1"/>
          <c:showCatName val="0"/>
          <c:showSerName val="0"/>
          <c:showPercent val="0"/>
          <c:showBubbleSize val="0"/>
        </c:dLbls>
        <c:gapWidth val="75"/>
        <c:shape val="box"/>
        <c:axId val="171051263"/>
        <c:axId val="378611519"/>
        <c:axId val="291849551"/>
      </c:bar3DChart>
      <c:catAx>
        <c:axId val="171051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611519"/>
        <c:crosses val="autoZero"/>
        <c:auto val="1"/>
        <c:lblAlgn val="ctr"/>
        <c:lblOffset val="100"/>
        <c:noMultiLvlLbl val="0"/>
      </c:catAx>
      <c:valAx>
        <c:axId val="37861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051263"/>
        <c:crosses val="autoZero"/>
        <c:crossBetween val="between"/>
      </c:valAx>
      <c:serAx>
        <c:axId val="291849551"/>
        <c:scaling>
          <c:orientation val="minMax"/>
        </c:scaling>
        <c:delete val="1"/>
        <c:axPos val="b"/>
        <c:majorTickMark val="none"/>
        <c:minorTickMark val="none"/>
        <c:tickLblPos val="nextTo"/>
        <c:crossAx val="378611519"/>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3.xlsx]Q6!PivotTable7</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'Q6'!$B$3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'Q6'!$A$4:$A$37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'Q6'!$B$4:$B$37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extLst>
            <c:ext xmlns:c16="http://schemas.microsoft.com/office/drawing/2014/chart" uri="{C3380CC4-5D6E-409C-BE32-E72D297353CC}">
              <c16:uniqueId val="{00000000-D368-44B5-9D19-8BFA65D24651}"/>
            </c:ext>
          </c:extLst>
        </c:ser>
        <c:dLbls>
          <c:showLegendKey val="0"/>
          <c:showVal val="1"/>
          <c:showCatName val="0"/>
          <c:showSerName val="0"/>
          <c:showPercent val="0"/>
          <c:showBubbleSize val="0"/>
        </c:dLbls>
        <c:gapWidth val="75"/>
        <c:shape val="box"/>
        <c:axId val="1234647520"/>
        <c:axId val="1234644640"/>
        <c:axId val="1122223680"/>
      </c:bar3DChart>
      <c:catAx>
        <c:axId val="123464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44640"/>
        <c:crosses val="autoZero"/>
        <c:auto val="1"/>
        <c:lblAlgn val="ctr"/>
        <c:lblOffset val="100"/>
        <c:noMultiLvlLbl val="0"/>
      </c:catAx>
      <c:valAx>
        <c:axId val="1234644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647520"/>
        <c:crosses val="autoZero"/>
        <c:crossBetween val="between"/>
      </c:valAx>
      <c:serAx>
        <c:axId val="1122223680"/>
        <c:scaling>
          <c:orientation val="minMax"/>
        </c:scaling>
        <c:delete val="1"/>
        <c:axPos val="b"/>
        <c:majorTickMark val="none"/>
        <c:minorTickMark val="none"/>
        <c:tickLblPos val="nextTo"/>
        <c:crossAx val="123464464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3.xlsx]Q7!PivotTable9</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'Q7'!$B$3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'Q7'!$A$4:$A$11</c:f>
              <c:strCache>
                <c:ptCount val="7"/>
                <c:pt idx="0">
                  <c:v>Accounting</c:v>
                </c:pt>
                <c:pt idx="1">
                  <c:v>Engineering</c:v>
                </c:pt>
                <c:pt idx="2">
                  <c:v>Finance</c:v>
                </c:pt>
                <c:pt idx="3">
                  <c:v>Human Resources</c:v>
                </c:pt>
                <c:pt idx="4">
                  <c:v>IT</c:v>
                </c:pt>
                <c:pt idx="5">
                  <c:v>Marketing</c:v>
                </c:pt>
                <c:pt idx="6">
                  <c:v>Sales</c:v>
                </c:pt>
              </c:strCache>
            </c:strRef>
          </c:cat>
          <c:val>
            <c:numRef>
              <c:f>'Q7'!$B$4:$B$11</c:f>
              <c:numCache>
                <c:formatCode>General</c:formatCode>
                <c:ptCount val="7"/>
                <c:pt idx="0">
                  <c:v>143756.00583333333</c:v>
                </c:pt>
                <c:pt idx="1">
                  <c:v>121607.2109493671</c:v>
                </c:pt>
                <c:pt idx="2">
                  <c:v>142862.63925000007</c:v>
                </c:pt>
                <c:pt idx="3">
                  <c:v>136921.15063999998</c:v>
                </c:pt>
                <c:pt idx="4">
                  <c:v>107479.23829875518</c:v>
                </c:pt>
                <c:pt idx="5">
                  <c:v>152525.51466666674</c:v>
                </c:pt>
                <c:pt idx="6">
                  <c:v>125803.08464285715</c:v>
                </c:pt>
              </c:numCache>
            </c:numRef>
          </c:val>
          <c:extLst>
            <c:ext xmlns:c16="http://schemas.microsoft.com/office/drawing/2014/chart" uri="{C3380CC4-5D6E-409C-BE32-E72D297353CC}">
              <c16:uniqueId val="{00000002-A719-4D9E-94C8-BA7CC6D3A97A}"/>
            </c:ext>
          </c:extLst>
        </c:ser>
        <c:dLbls>
          <c:showLegendKey val="0"/>
          <c:showVal val="1"/>
          <c:showCatName val="0"/>
          <c:showSerName val="0"/>
          <c:showPercent val="0"/>
          <c:showBubbleSize val="0"/>
        </c:dLbls>
        <c:gapWidth val="75"/>
        <c:shape val="box"/>
        <c:axId val="190727119"/>
        <c:axId val="382829823"/>
        <c:axId val="291860191"/>
      </c:bar3DChart>
      <c:catAx>
        <c:axId val="19072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2829823"/>
        <c:crosses val="autoZero"/>
        <c:auto val="1"/>
        <c:lblAlgn val="ctr"/>
        <c:lblOffset val="100"/>
        <c:noMultiLvlLbl val="0"/>
      </c:catAx>
      <c:valAx>
        <c:axId val="382829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27119"/>
        <c:crosses val="autoZero"/>
        <c:crossBetween val="between"/>
      </c:valAx>
      <c:serAx>
        <c:axId val="291860191"/>
        <c:scaling>
          <c:orientation val="minMax"/>
        </c:scaling>
        <c:delete val="1"/>
        <c:axPos val="b"/>
        <c:majorTickMark val="none"/>
        <c:minorTickMark val="none"/>
        <c:tickLblPos val="nextTo"/>
        <c:crossAx val="38282982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3.xlsx]Q8!PivotTable10</c:name>
    <c:fmtId val="2"/>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'Q8'!$B$3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'Q8'!$A$4:$A$37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'Q8'!$B$4:$B$37</c:f>
              <c:numCache>
                <c:formatCode>General</c:formatCode>
                <c:ptCount val="33"/>
                <c:pt idx="0">
                  <c:v>62281.619047619046</c:v>
                </c:pt>
                <c:pt idx="1">
                  <c:v>49950.666666666664</c:v>
                </c:pt>
                <c:pt idx="2">
                  <c:v>62647.471698113208</c:v>
                </c:pt>
                <c:pt idx="3">
                  <c:v>95106.857142857145</c:v>
                </c:pt>
                <c:pt idx="4">
                  <c:v>49559.789473684214</c:v>
                </c:pt>
                <c:pt idx="5">
                  <c:v>86961.333333333328</c:v>
                </c:pt>
                <c:pt idx="6">
                  <c:v>86441.03809523808</c:v>
                </c:pt>
                <c:pt idx="7">
                  <c:v>99626.133333333331</c:v>
                </c:pt>
                <c:pt idx="8">
                  <c:v>77889.210526315786</c:v>
                </c:pt>
                <c:pt idx="9">
                  <c:v>210636.39074380172</c:v>
                </c:pt>
                <c:pt idx="10">
                  <c:v>114660.85150000002</c:v>
                </c:pt>
                <c:pt idx="11">
                  <c:v>84698.666666666672</c:v>
                </c:pt>
                <c:pt idx="12">
                  <c:v>78928.952380952382</c:v>
                </c:pt>
                <c:pt idx="13">
                  <c:v>61760.375</c:v>
                </c:pt>
                <c:pt idx="14">
                  <c:v>48024.454545454544</c:v>
                </c:pt>
                <c:pt idx="15">
                  <c:v>81496.833333333328</c:v>
                </c:pt>
                <c:pt idx="16">
                  <c:v>121605.88663265314</c:v>
                </c:pt>
                <c:pt idx="17">
                  <c:v>75908.399999999994</c:v>
                </c:pt>
                <c:pt idx="18">
                  <c:v>80092.555555555562</c:v>
                </c:pt>
                <c:pt idx="19">
                  <c:v>74171.71428571429</c:v>
                </c:pt>
                <c:pt idx="20">
                  <c:v>101135.25</c:v>
                </c:pt>
                <c:pt idx="21">
                  <c:v>83564.399999999994</c:v>
                </c:pt>
                <c:pt idx="22">
                  <c:v>82329.2</c:v>
                </c:pt>
                <c:pt idx="23">
                  <c:v>78163.266666666663</c:v>
                </c:pt>
                <c:pt idx="24">
                  <c:v>84808.222222222219</c:v>
                </c:pt>
                <c:pt idx="25">
                  <c:v>86402.957142857136</c:v>
                </c:pt>
                <c:pt idx="26">
                  <c:v>85035.352941176476</c:v>
                </c:pt>
                <c:pt idx="27">
                  <c:v>158742.50118181817</c:v>
                </c:pt>
                <c:pt idx="28">
                  <c:v>79852.666666666672</c:v>
                </c:pt>
                <c:pt idx="29">
                  <c:v>48787.933333333334</c:v>
                </c:pt>
                <c:pt idx="30">
                  <c:v>79773.823529411762</c:v>
                </c:pt>
                <c:pt idx="31">
                  <c:v>74550.833333333328</c:v>
                </c:pt>
                <c:pt idx="32">
                  <c:v>298478.91752380953</c:v>
                </c:pt>
              </c:numCache>
            </c:numRef>
          </c:val>
          <c:extLst>
            <c:ext xmlns:c16="http://schemas.microsoft.com/office/drawing/2014/chart" uri="{C3380CC4-5D6E-409C-BE32-E72D297353CC}">
              <c16:uniqueId val="{00000000-FAAF-4363-9D7E-21D01653430B}"/>
            </c:ext>
          </c:extLst>
        </c:ser>
        <c:dLbls>
          <c:showLegendKey val="0"/>
          <c:showVal val="0"/>
          <c:showCatName val="0"/>
          <c:showSerName val="0"/>
          <c:showPercent val="0"/>
          <c:showBubbleSize val="0"/>
        </c:dLbls>
        <c:gapWidth val="150"/>
        <c:shape val="box"/>
        <c:axId val="172359103"/>
        <c:axId val="172356223"/>
        <c:axId val="1787144048"/>
      </c:bar3DChart>
      <c:catAx>
        <c:axId val="172359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6223"/>
        <c:crosses val="autoZero"/>
        <c:auto val="1"/>
        <c:lblAlgn val="ctr"/>
        <c:lblOffset val="100"/>
        <c:noMultiLvlLbl val="0"/>
      </c:catAx>
      <c:valAx>
        <c:axId val="172356223"/>
        <c:scaling>
          <c:orientation val="minMax"/>
        </c:scaling>
        <c:delete val="0"/>
        <c:axPos val="l"/>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9103"/>
        <c:crosses val="autoZero"/>
        <c:crossBetween val="between"/>
      </c:valAx>
      <c:serAx>
        <c:axId val="17871440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562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3.xlsx]Q9!PivotTable11</c:name>
    <c:fmtId val="3"/>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'Q9'!$B$3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'Q9'!$A$4:$A$8</c:f>
              <c:strCache>
                <c:ptCount val="4"/>
                <c:pt idx="0">
                  <c:v>Corporate</c:v>
                </c:pt>
                <c:pt idx="1">
                  <c:v>Manufacturing</c:v>
                </c:pt>
                <c:pt idx="2">
                  <c:v>Research &amp; Development</c:v>
                </c:pt>
                <c:pt idx="3">
                  <c:v>Speciality Products</c:v>
                </c:pt>
              </c:strCache>
            </c:strRef>
          </c:cat>
          <c:val>
            <c:numRef>
              <c:f>'Q9'!$B$4:$B$8</c:f>
              <c:numCache>
                <c:formatCode>General</c:formatCode>
                <c:ptCount val="4"/>
                <c:pt idx="0">
                  <c:v>139815.27818565402</c:v>
                </c:pt>
                <c:pt idx="1">
                  <c:v>115878.78486988851</c:v>
                </c:pt>
                <c:pt idx="2">
                  <c:v>127996.11275109164</c:v>
                </c:pt>
                <c:pt idx="3">
                  <c:v>133858.27392452824</c:v>
                </c:pt>
              </c:numCache>
            </c:numRef>
          </c:val>
          <c:extLst>
            <c:ext xmlns:c16="http://schemas.microsoft.com/office/drawing/2014/chart" uri="{C3380CC4-5D6E-409C-BE32-E72D297353CC}">
              <c16:uniqueId val="{00000000-E818-4EC0-8F86-8D6142A550AD}"/>
            </c:ext>
          </c:extLst>
        </c:ser>
        <c:dLbls>
          <c:showLegendKey val="0"/>
          <c:showVal val="1"/>
          <c:showCatName val="0"/>
          <c:showSerName val="0"/>
          <c:showPercent val="0"/>
          <c:showBubbleSize val="0"/>
        </c:dLbls>
        <c:gapWidth val="75"/>
        <c:shape val="box"/>
        <c:axId val="468446623"/>
        <c:axId val="468441823"/>
        <c:axId val="649613920"/>
      </c:bar3DChart>
      <c:catAx>
        <c:axId val="46844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1823"/>
        <c:crosses val="autoZero"/>
        <c:auto val="1"/>
        <c:lblAlgn val="ctr"/>
        <c:lblOffset val="100"/>
        <c:noMultiLvlLbl val="0"/>
      </c:catAx>
      <c:valAx>
        <c:axId val="46844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446623"/>
        <c:crosses val="autoZero"/>
        <c:crossBetween val="between"/>
      </c:valAx>
      <c:serAx>
        <c:axId val="649613920"/>
        <c:scaling>
          <c:orientation val="minMax"/>
        </c:scaling>
        <c:delete val="1"/>
        <c:axPos val="b"/>
        <c:majorTickMark val="none"/>
        <c:minorTickMark val="none"/>
        <c:tickLblPos val="nextTo"/>
        <c:crossAx val="468441823"/>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17</xdr:row>
      <xdr:rowOff>3810</xdr:rowOff>
    </xdr:to>
    <xdr:graphicFrame macro="">
      <xdr:nvGraphicFramePr>
        <xdr:cNvPr id="4" name="Chart 3">
          <a:extLst>
            <a:ext uri="{FF2B5EF4-FFF2-40B4-BE49-F238E27FC236}">
              <a16:creationId xmlns:a16="http://schemas.microsoft.com/office/drawing/2014/main" id="{776E5443-B626-611B-CBA1-8FA20E81F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xdr:colOff>
      <xdr:row>2</xdr:row>
      <xdr:rowOff>3810</xdr:rowOff>
    </xdr:from>
    <xdr:to>
      <xdr:col>12</xdr:col>
      <xdr:colOff>7620</xdr:colOff>
      <xdr:row>17</xdr:row>
      <xdr:rowOff>3810</xdr:rowOff>
    </xdr:to>
    <xdr:graphicFrame macro="">
      <xdr:nvGraphicFramePr>
        <xdr:cNvPr id="2" name="Chart 1">
          <a:extLst>
            <a:ext uri="{FF2B5EF4-FFF2-40B4-BE49-F238E27FC236}">
              <a16:creationId xmlns:a16="http://schemas.microsoft.com/office/drawing/2014/main" id="{60680B76-F10A-EF8A-E187-8183EE734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2</xdr:row>
      <xdr:rowOff>3810</xdr:rowOff>
    </xdr:from>
    <xdr:to>
      <xdr:col>13</xdr:col>
      <xdr:colOff>0</xdr:colOff>
      <xdr:row>17</xdr:row>
      <xdr:rowOff>3810</xdr:rowOff>
    </xdr:to>
    <xdr:graphicFrame macro="">
      <xdr:nvGraphicFramePr>
        <xdr:cNvPr id="2" name="Chart 1">
          <a:extLst>
            <a:ext uri="{FF2B5EF4-FFF2-40B4-BE49-F238E27FC236}">
              <a16:creationId xmlns:a16="http://schemas.microsoft.com/office/drawing/2014/main" id="{1E9C0E14-8D10-98F4-343D-C8642D366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739D40E0-5A97-1B6D-DE30-F1D10248D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2</xdr:row>
      <xdr:rowOff>3810</xdr:rowOff>
    </xdr:from>
    <xdr:to>
      <xdr:col>13</xdr:col>
      <xdr:colOff>0</xdr:colOff>
      <xdr:row>17</xdr:row>
      <xdr:rowOff>3810</xdr:rowOff>
    </xdr:to>
    <xdr:graphicFrame macro="">
      <xdr:nvGraphicFramePr>
        <xdr:cNvPr id="2" name="Chart 1">
          <a:extLst>
            <a:ext uri="{FF2B5EF4-FFF2-40B4-BE49-F238E27FC236}">
              <a16:creationId xmlns:a16="http://schemas.microsoft.com/office/drawing/2014/main" id="{D58D438D-BB78-4233-B83C-61895834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2</xdr:row>
      <xdr:rowOff>3810</xdr:rowOff>
    </xdr:from>
    <xdr:to>
      <xdr:col>14</xdr:col>
      <xdr:colOff>7620</xdr:colOff>
      <xdr:row>17</xdr:row>
      <xdr:rowOff>3810</xdr:rowOff>
    </xdr:to>
    <xdr:graphicFrame macro="">
      <xdr:nvGraphicFramePr>
        <xdr:cNvPr id="2" name="Chart 1">
          <a:extLst>
            <a:ext uri="{FF2B5EF4-FFF2-40B4-BE49-F238E27FC236}">
              <a16:creationId xmlns:a16="http://schemas.microsoft.com/office/drawing/2014/main" id="{3E174E3D-0234-4F79-998E-AF80C1D0D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117EDF9D-E784-48BC-B10D-8B2F573E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7620</xdr:colOff>
      <xdr:row>2</xdr:row>
      <xdr:rowOff>3810</xdr:rowOff>
    </xdr:from>
    <xdr:to>
      <xdr:col>12</xdr:col>
      <xdr:colOff>7620</xdr:colOff>
      <xdr:row>17</xdr:row>
      <xdr:rowOff>3810</xdr:rowOff>
    </xdr:to>
    <xdr:graphicFrame macro="">
      <xdr:nvGraphicFramePr>
        <xdr:cNvPr id="2" name="Chart 1">
          <a:extLst>
            <a:ext uri="{FF2B5EF4-FFF2-40B4-BE49-F238E27FC236}">
              <a16:creationId xmlns:a16="http://schemas.microsoft.com/office/drawing/2014/main" id="{C68F8AD7-AA2B-4A69-BC23-4805576D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0</xdr:colOff>
      <xdr:row>2</xdr:row>
      <xdr:rowOff>3810</xdr:rowOff>
    </xdr:from>
    <xdr:to>
      <xdr:col>13</xdr:col>
      <xdr:colOff>0</xdr:colOff>
      <xdr:row>17</xdr:row>
      <xdr:rowOff>3810</xdr:rowOff>
    </xdr:to>
    <xdr:graphicFrame macro="">
      <xdr:nvGraphicFramePr>
        <xdr:cNvPr id="2" name="Chart 1">
          <a:extLst>
            <a:ext uri="{FF2B5EF4-FFF2-40B4-BE49-F238E27FC236}">
              <a16:creationId xmlns:a16="http://schemas.microsoft.com/office/drawing/2014/main" id="{37291BBF-01D2-4F71-8732-B4F4C024D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A6D86777-5989-4E61-8013-B3FA39595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7620</xdr:colOff>
      <xdr:row>2</xdr:row>
      <xdr:rowOff>3810</xdr:rowOff>
    </xdr:from>
    <xdr:to>
      <xdr:col>16</xdr:col>
      <xdr:colOff>601980</xdr:colOff>
      <xdr:row>17</xdr:row>
      <xdr:rowOff>3810</xdr:rowOff>
    </xdr:to>
    <xdr:graphicFrame macro="">
      <xdr:nvGraphicFramePr>
        <xdr:cNvPr id="2" name="Chart 1">
          <a:extLst>
            <a:ext uri="{FF2B5EF4-FFF2-40B4-BE49-F238E27FC236}">
              <a16:creationId xmlns:a16="http://schemas.microsoft.com/office/drawing/2014/main" id="{572AE51D-20EE-48A1-AA08-45A6145FE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17</xdr:row>
      <xdr:rowOff>3810</xdr:rowOff>
    </xdr:to>
    <xdr:graphicFrame macro="">
      <xdr:nvGraphicFramePr>
        <xdr:cNvPr id="3" name="Chart 2">
          <a:extLst>
            <a:ext uri="{FF2B5EF4-FFF2-40B4-BE49-F238E27FC236}">
              <a16:creationId xmlns:a16="http://schemas.microsoft.com/office/drawing/2014/main" id="{25E0B2AD-1237-81D7-E51F-6F8BB7BA6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7620</xdr:colOff>
      <xdr:row>2</xdr:row>
      <xdr:rowOff>3810</xdr:rowOff>
    </xdr:from>
    <xdr:to>
      <xdr:col>15</xdr:col>
      <xdr:colOff>0</xdr:colOff>
      <xdr:row>17</xdr:row>
      <xdr:rowOff>3810</xdr:rowOff>
    </xdr:to>
    <xdr:graphicFrame macro="">
      <xdr:nvGraphicFramePr>
        <xdr:cNvPr id="2" name="Chart 1">
          <a:extLst>
            <a:ext uri="{FF2B5EF4-FFF2-40B4-BE49-F238E27FC236}">
              <a16:creationId xmlns:a16="http://schemas.microsoft.com/office/drawing/2014/main" id="{FD35CF56-0450-4E88-B387-2E61F5C69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7620</xdr:colOff>
      <xdr:row>2</xdr:row>
      <xdr:rowOff>3810</xdr:rowOff>
    </xdr:from>
    <xdr:to>
      <xdr:col>13</xdr:col>
      <xdr:colOff>601980</xdr:colOff>
      <xdr:row>17</xdr:row>
      <xdr:rowOff>3810</xdr:rowOff>
    </xdr:to>
    <xdr:graphicFrame macro="">
      <xdr:nvGraphicFramePr>
        <xdr:cNvPr id="2" name="Chart 1">
          <a:extLst>
            <a:ext uri="{FF2B5EF4-FFF2-40B4-BE49-F238E27FC236}">
              <a16:creationId xmlns:a16="http://schemas.microsoft.com/office/drawing/2014/main" id="{598A1F4A-4013-4716-98A7-83C9E54BC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236220</xdr:colOff>
      <xdr:row>5</xdr:row>
      <xdr:rowOff>137160</xdr:rowOff>
    </xdr:from>
    <xdr:to>
      <xdr:col>11</xdr:col>
      <xdr:colOff>304800</xdr:colOff>
      <xdr:row>20</xdr:row>
      <xdr:rowOff>137160</xdr:rowOff>
    </xdr:to>
    <xdr:graphicFrame macro="">
      <xdr:nvGraphicFramePr>
        <xdr:cNvPr id="3" name="Chart 2">
          <a:extLst>
            <a:ext uri="{FF2B5EF4-FFF2-40B4-BE49-F238E27FC236}">
              <a16:creationId xmlns:a16="http://schemas.microsoft.com/office/drawing/2014/main" id="{C375E831-DC3A-41B3-86B7-80D3FF293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5</xdr:row>
      <xdr:rowOff>137160</xdr:rowOff>
    </xdr:from>
    <xdr:to>
      <xdr:col>21</xdr:col>
      <xdr:colOff>350520</xdr:colOff>
      <xdr:row>20</xdr:row>
      <xdr:rowOff>137160</xdr:rowOff>
    </xdr:to>
    <xdr:graphicFrame macro="">
      <xdr:nvGraphicFramePr>
        <xdr:cNvPr id="8" name="Chart 7">
          <a:extLst>
            <a:ext uri="{FF2B5EF4-FFF2-40B4-BE49-F238E27FC236}">
              <a16:creationId xmlns:a16="http://schemas.microsoft.com/office/drawing/2014/main" id="{6DA98883-868E-40C9-86A9-62EE0FC3D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525780</xdr:colOff>
      <xdr:row>22</xdr:row>
      <xdr:rowOff>15240</xdr:rowOff>
    </xdr:from>
    <xdr:to>
      <xdr:col>21</xdr:col>
      <xdr:colOff>373380</xdr:colOff>
      <xdr:row>37</xdr:row>
      <xdr:rowOff>15240</xdr:rowOff>
    </xdr:to>
    <xdr:graphicFrame macro="">
      <xdr:nvGraphicFramePr>
        <xdr:cNvPr id="9" name="Chart 8">
          <a:extLst>
            <a:ext uri="{FF2B5EF4-FFF2-40B4-BE49-F238E27FC236}">
              <a16:creationId xmlns:a16="http://schemas.microsoft.com/office/drawing/2014/main" id="{C5A94846-4A74-40E7-9AC5-884D69117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411480</xdr:colOff>
      <xdr:row>22</xdr:row>
      <xdr:rowOff>15240</xdr:rowOff>
    </xdr:from>
    <xdr:to>
      <xdr:col>13</xdr:col>
      <xdr:colOff>83820</xdr:colOff>
      <xdr:row>37</xdr:row>
      <xdr:rowOff>15240</xdr:rowOff>
    </xdr:to>
    <xdr:graphicFrame macro="">
      <xdr:nvGraphicFramePr>
        <xdr:cNvPr id="10" name="Chart 9">
          <a:extLst>
            <a:ext uri="{FF2B5EF4-FFF2-40B4-BE49-F238E27FC236}">
              <a16:creationId xmlns:a16="http://schemas.microsoft.com/office/drawing/2014/main" id="{0A323DC9-2C7C-4AD8-9A15-41D76373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53340</xdr:colOff>
      <xdr:row>5</xdr:row>
      <xdr:rowOff>129540</xdr:rowOff>
    </xdr:from>
    <xdr:to>
      <xdr:col>4</xdr:col>
      <xdr:colOff>53340</xdr:colOff>
      <xdr:row>20</xdr:row>
      <xdr:rowOff>121920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60B2959-4A96-00F9-D99B-405294E9A87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2940" y="1043940"/>
              <a:ext cx="1828800" cy="2735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xdr:colOff>
      <xdr:row>22</xdr:row>
      <xdr:rowOff>7620</xdr:rowOff>
    </xdr:from>
    <xdr:to>
      <xdr:col>4</xdr:col>
      <xdr:colOff>45720</xdr:colOff>
      <xdr:row>37</xdr:row>
      <xdr:rowOff>7620</xdr:rowOff>
    </xdr:to>
    <mc:AlternateContent xmlns:mc="http://schemas.openxmlformats.org/markup-compatibility/2006">
      <mc:Choice xmlns:a14="http://schemas.microsoft.com/office/drawing/2010/main" Requires="a14">
        <xdr:graphicFrame macro="">
          <xdr:nvGraphicFramePr>
            <xdr:cNvPr id="6" name="Business Unit">
              <a:extLst>
                <a:ext uri="{FF2B5EF4-FFF2-40B4-BE49-F238E27FC236}">
                  <a16:creationId xmlns:a16="http://schemas.microsoft.com/office/drawing/2014/main" id="{4CF67947-E596-1634-5F92-6B12C959F2BF}"/>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dr:sp macro="" textlink="">
          <xdr:nvSpPr>
            <xdr:cNvPr id="0" name=""/>
            <xdr:cNvSpPr>
              <a:spLocks noTextEdit="1"/>
            </xdr:cNvSpPr>
          </xdr:nvSpPr>
          <xdr:spPr>
            <a:xfrm>
              <a:off x="655320" y="4030980"/>
              <a:ext cx="18288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179070</xdr:rowOff>
    </xdr:from>
    <xdr:to>
      <xdr:col>10</xdr:col>
      <xdr:colOff>312420</xdr:colOff>
      <xdr:row>16</xdr:row>
      <xdr:rowOff>179070</xdr:rowOff>
    </xdr:to>
    <xdr:graphicFrame macro="">
      <xdr:nvGraphicFramePr>
        <xdr:cNvPr id="2" name="Chart 1">
          <a:extLst>
            <a:ext uri="{FF2B5EF4-FFF2-40B4-BE49-F238E27FC236}">
              <a16:creationId xmlns:a16="http://schemas.microsoft.com/office/drawing/2014/main" id="{E411FB7C-C90F-FC5D-533C-D9AE4FC1E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83790229-924A-1B84-95D0-4B1816A74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48664D19-00C9-CC02-0288-DEEEC428D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179070</xdr:rowOff>
    </xdr:from>
    <xdr:to>
      <xdr:col>14</xdr:col>
      <xdr:colOff>0</xdr:colOff>
      <xdr:row>16</xdr:row>
      <xdr:rowOff>179070</xdr:rowOff>
    </xdr:to>
    <xdr:graphicFrame macro="">
      <xdr:nvGraphicFramePr>
        <xdr:cNvPr id="2" name="Chart 1">
          <a:extLst>
            <a:ext uri="{FF2B5EF4-FFF2-40B4-BE49-F238E27FC236}">
              <a16:creationId xmlns:a16="http://schemas.microsoft.com/office/drawing/2014/main" id="{8DC4C934-44AC-6308-6371-C587CAF37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3810</xdr:rowOff>
    </xdr:from>
    <xdr:to>
      <xdr:col>13</xdr:col>
      <xdr:colOff>0</xdr:colOff>
      <xdr:row>17</xdr:row>
      <xdr:rowOff>3810</xdr:rowOff>
    </xdr:to>
    <xdr:graphicFrame macro="">
      <xdr:nvGraphicFramePr>
        <xdr:cNvPr id="2" name="Chart 1">
          <a:extLst>
            <a:ext uri="{FF2B5EF4-FFF2-40B4-BE49-F238E27FC236}">
              <a16:creationId xmlns:a16="http://schemas.microsoft.com/office/drawing/2014/main" id="{AFB8775C-417B-8C97-AA0F-76A645979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2</xdr:row>
      <xdr:rowOff>3810</xdr:rowOff>
    </xdr:from>
    <xdr:to>
      <xdr:col>14</xdr:col>
      <xdr:colOff>7620</xdr:colOff>
      <xdr:row>17</xdr:row>
      <xdr:rowOff>3810</xdr:rowOff>
    </xdr:to>
    <xdr:graphicFrame macro="">
      <xdr:nvGraphicFramePr>
        <xdr:cNvPr id="2" name="Chart 1">
          <a:extLst>
            <a:ext uri="{FF2B5EF4-FFF2-40B4-BE49-F238E27FC236}">
              <a16:creationId xmlns:a16="http://schemas.microsoft.com/office/drawing/2014/main" id="{A8901D99-A38E-3688-66A1-78CEF52F4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7620</xdr:colOff>
      <xdr:row>2</xdr:row>
      <xdr:rowOff>3810</xdr:rowOff>
    </xdr:from>
    <xdr:to>
      <xdr:col>10</xdr:col>
      <xdr:colOff>312420</xdr:colOff>
      <xdr:row>17</xdr:row>
      <xdr:rowOff>3810</xdr:rowOff>
    </xdr:to>
    <xdr:graphicFrame macro="">
      <xdr:nvGraphicFramePr>
        <xdr:cNvPr id="2" name="Chart 1">
          <a:extLst>
            <a:ext uri="{FF2B5EF4-FFF2-40B4-BE49-F238E27FC236}">
              <a16:creationId xmlns:a16="http://schemas.microsoft.com/office/drawing/2014/main" id="{C0F9B753-ACD9-7749-CEE6-5C4926BC1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MORADIYA" refreshedDate="45454.387027083336" createdVersion="8" refreshedVersion="8" minRefreshableVersion="3" recordCount="1000" xr:uid="{2621C901-9AA4-40C2-BF0D-EE8C1DA43EB7}">
  <cacheSource type="worksheet">
    <worksheetSource name="Table1_1"/>
  </cacheSource>
  <cacheFields count="15">
    <cacheField name="Employee 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numFmtId="0">
      <sharedItems containsSemiMixedTypes="0" containsString="0" containsNumber="1" containsInteger="1" minValue="25" maxValue="65"/>
    </cacheField>
    <cacheField name="Age Range" numFmtId="0">
      <sharedItems/>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Salary" numFmtId="0">
      <sharedItems containsSemiMixedTypes="0" containsString="0" containsNumber="1" minValue="40063" maxValue="361796.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acheField>
    <cacheField name="Exit Statu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88567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55"/>
    <s v="50-60"/>
    <d v="2016-04-08T00:00:00"/>
    <n v="141604"/>
    <n v="0.15"/>
    <n v="162844.6"/>
    <x v="0"/>
    <x v="0"/>
    <d v="2021-10-16T00:00:00"/>
    <n v="1"/>
  </r>
  <r>
    <x v="1"/>
    <x v="1"/>
    <x v="0"/>
    <x v="1"/>
    <x v="1"/>
    <n v="59"/>
    <s v="50-60"/>
    <d v="1997-11-29T00:00:00"/>
    <n v="99975"/>
    <n v="0"/>
    <n v="99975"/>
    <x v="1"/>
    <x v="1"/>
    <m/>
    <n v="0"/>
  </r>
  <r>
    <x v="2"/>
    <x v="2"/>
    <x v="1"/>
    <x v="2"/>
    <x v="0"/>
    <n v="50"/>
    <s v="50-60"/>
    <d v="2006-10-26T00:00:00"/>
    <n v="163099"/>
    <n v="0.2"/>
    <n v="195718.8"/>
    <x v="0"/>
    <x v="2"/>
    <m/>
    <n v="0"/>
  </r>
  <r>
    <x v="3"/>
    <x v="3"/>
    <x v="0"/>
    <x v="1"/>
    <x v="0"/>
    <n v="26"/>
    <s v="20-30"/>
    <d v="2019-09-27T00:00:00"/>
    <n v="84913"/>
    <n v="7.0000000000000007E-2"/>
    <n v="90856.91"/>
    <x v="0"/>
    <x v="2"/>
    <m/>
    <n v="0"/>
  </r>
  <r>
    <x v="4"/>
    <x v="4"/>
    <x v="1"/>
    <x v="1"/>
    <x v="1"/>
    <n v="55"/>
    <s v="50-60"/>
    <d v="1995-11-20T00:00:00"/>
    <n v="95409"/>
    <n v="0"/>
    <n v="95409"/>
    <x v="0"/>
    <x v="3"/>
    <m/>
    <n v="0"/>
  </r>
  <r>
    <x v="5"/>
    <x v="5"/>
    <x v="2"/>
    <x v="3"/>
    <x v="1"/>
    <n v="57"/>
    <s v="50-60"/>
    <d v="2017-01-24T00:00:00"/>
    <n v="50994"/>
    <n v="0"/>
    <n v="50994"/>
    <x v="1"/>
    <x v="1"/>
    <m/>
    <n v="0"/>
  </r>
  <r>
    <x v="6"/>
    <x v="6"/>
    <x v="0"/>
    <x v="3"/>
    <x v="0"/>
    <n v="27"/>
    <s v="20-30"/>
    <d v="2020-07-01T00:00:00"/>
    <n v="119746"/>
    <n v="0.1"/>
    <n v="131720.6"/>
    <x v="0"/>
    <x v="3"/>
    <m/>
    <n v="0"/>
  </r>
  <r>
    <x v="7"/>
    <x v="7"/>
    <x v="1"/>
    <x v="1"/>
    <x v="1"/>
    <n v="25"/>
    <s v="20-30"/>
    <d v="2020-05-16T00:00:00"/>
    <n v="41336"/>
    <n v="0"/>
    <n v="41336"/>
    <x v="0"/>
    <x v="4"/>
    <d v="2021-05-20T00:00:00"/>
    <n v="1"/>
  </r>
  <r>
    <x v="8"/>
    <x v="6"/>
    <x v="3"/>
    <x v="1"/>
    <x v="1"/>
    <n v="29"/>
    <s v="20-30"/>
    <d v="2019-01-25T00:00:00"/>
    <n v="113527"/>
    <n v="0.06"/>
    <n v="120338.62"/>
    <x v="0"/>
    <x v="5"/>
    <m/>
    <n v="0"/>
  </r>
  <r>
    <x v="9"/>
    <x v="4"/>
    <x v="1"/>
    <x v="2"/>
    <x v="0"/>
    <n v="34"/>
    <s v="30-40"/>
    <d v="2018-06-13T00:00:00"/>
    <n v="77203"/>
    <n v="0"/>
    <n v="77203"/>
    <x v="0"/>
    <x v="2"/>
    <m/>
    <n v="0"/>
  </r>
  <r>
    <x v="10"/>
    <x v="0"/>
    <x v="4"/>
    <x v="1"/>
    <x v="0"/>
    <n v="36"/>
    <s v="30-40"/>
    <d v="2009-02-11T00:00:00"/>
    <n v="157333"/>
    <n v="0.15"/>
    <n v="180932.95"/>
    <x v="0"/>
    <x v="4"/>
    <m/>
    <n v="0"/>
  </r>
  <r>
    <x v="11"/>
    <x v="8"/>
    <x v="5"/>
    <x v="2"/>
    <x v="0"/>
    <n v="27"/>
    <s v="20-30"/>
    <d v="2021-10-21T00:00:00"/>
    <n v="109851"/>
    <n v="0"/>
    <n v="109851"/>
    <x v="0"/>
    <x v="0"/>
    <m/>
    <n v="0"/>
  </r>
  <r>
    <x v="12"/>
    <x v="6"/>
    <x v="4"/>
    <x v="1"/>
    <x v="1"/>
    <n v="59"/>
    <s v="50-60"/>
    <d v="1999-03-14T00:00:00"/>
    <n v="105086"/>
    <n v="0.09"/>
    <n v="114543.74"/>
    <x v="0"/>
    <x v="5"/>
    <m/>
    <n v="0"/>
  </r>
  <r>
    <x v="13"/>
    <x v="0"/>
    <x v="1"/>
    <x v="0"/>
    <x v="0"/>
    <n v="51"/>
    <s v="50-60"/>
    <d v="2021-06-10T00:00:00"/>
    <n v="146742"/>
    <n v="0.1"/>
    <n v="161416.20000000001"/>
    <x v="1"/>
    <x v="6"/>
    <m/>
    <n v="0"/>
  </r>
  <r>
    <x v="14"/>
    <x v="4"/>
    <x v="3"/>
    <x v="2"/>
    <x v="1"/>
    <n v="31"/>
    <s v="30-40"/>
    <d v="2017-11-04T00:00:00"/>
    <n v="97078"/>
    <n v="0"/>
    <n v="97078"/>
    <x v="0"/>
    <x v="5"/>
    <d v="2020-03-09T00:00:00"/>
    <n v="1"/>
  </r>
  <r>
    <x v="15"/>
    <x v="9"/>
    <x v="6"/>
    <x v="0"/>
    <x v="0"/>
    <n v="41"/>
    <s v="40-50"/>
    <d v="2013-03-13T00:00:00"/>
    <n v="249270"/>
    <n v="0.3"/>
    <n v="324051"/>
    <x v="0"/>
    <x v="0"/>
    <m/>
    <n v="0"/>
  </r>
  <r>
    <x v="16"/>
    <x v="2"/>
    <x v="1"/>
    <x v="0"/>
    <x v="0"/>
    <n v="65"/>
    <s v="60-70"/>
    <d v="2002-03-04T00:00:00"/>
    <n v="175837"/>
    <n v="0.2"/>
    <n v="211004.4"/>
    <x v="0"/>
    <x v="3"/>
    <m/>
    <n v="0"/>
  </r>
  <r>
    <x v="17"/>
    <x v="0"/>
    <x v="6"/>
    <x v="2"/>
    <x v="0"/>
    <n v="64"/>
    <s v="60-70"/>
    <d v="2003-12-01T00:00:00"/>
    <n v="154828"/>
    <n v="0.13"/>
    <n v="174955.64"/>
    <x v="0"/>
    <x v="0"/>
    <m/>
    <n v="0"/>
  </r>
  <r>
    <x v="18"/>
    <x v="2"/>
    <x v="0"/>
    <x v="3"/>
    <x v="1"/>
    <n v="64"/>
    <s v="60-70"/>
    <d v="2013-11-03T00:00:00"/>
    <n v="186503"/>
    <n v="0.24"/>
    <n v="231263.72"/>
    <x v="0"/>
    <x v="7"/>
    <m/>
    <n v="0"/>
  </r>
  <r>
    <x v="19"/>
    <x v="2"/>
    <x v="2"/>
    <x v="0"/>
    <x v="1"/>
    <n v="45"/>
    <s v="40-50"/>
    <d v="2002-07-09T00:00:00"/>
    <n v="166331"/>
    <n v="0.18"/>
    <n v="196270.58"/>
    <x v="1"/>
    <x v="1"/>
    <m/>
    <n v="0"/>
  </r>
  <r>
    <x v="20"/>
    <x v="0"/>
    <x v="0"/>
    <x v="1"/>
    <x v="1"/>
    <n v="56"/>
    <s v="50-60"/>
    <d v="2012-01-09T00:00:00"/>
    <n v="146140"/>
    <n v="0.1"/>
    <n v="160754"/>
    <x v="2"/>
    <x v="8"/>
    <m/>
    <n v="0"/>
  </r>
  <r>
    <x v="21"/>
    <x v="2"/>
    <x v="2"/>
    <x v="1"/>
    <x v="0"/>
    <n v="36"/>
    <s v="30-40"/>
    <d v="2021-04-02T00:00:00"/>
    <n v="151703"/>
    <n v="0.21"/>
    <n v="183560.63"/>
    <x v="0"/>
    <x v="4"/>
    <m/>
    <n v="0"/>
  </r>
  <r>
    <x v="22"/>
    <x v="2"/>
    <x v="0"/>
    <x v="0"/>
    <x v="1"/>
    <n v="59"/>
    <s v="50-60"/>
    <d v="2002-05-24T00:00:00"/>
    <n v="172787"/>
    <n v="0.28000000000000003"/>
    <n v="221167.36000000002"/>
    <x v="2"/>
    <x v="9"/>
    <m/>
    <n v="0"/>
  </r>
  <r>
    <x v="23"/>
    <x v="7"/>
    <x v="2"/>
    <x v="2"/>
    <x v="1"/>
    <n v="37"/>
    <s v="30-40"/>
    <d v="2019-09-05T00:00:00"/>
    <n v="49998"/>
    <n v="0"/>
    <n v="49998"/>
    <x v="0"/>
    <x v="0"/>
    <m/>
    <n v="0"/>
  </r>
  <r>
    <x v="24"/>
    <x v="9"/>
    <x v="2"/>
    <x v="2"/>
    <x v="1"/>
    <n v="44"/>
    <s v="40-50"/>
    <d v="2014-03-02T00:00:00"/>
    <n v="207172"/>
    <n v="0.31"/>
    <n v="271395.32"/>
    <x v="1"/>
    <x v="1"/>
    <m/>
    <n v="0"/>
  </r>
  <r>
    <x v="25"/>
    <x v="2"/>
    <x v="4"/>
    <x v="2"/>
    <x v="1"/>
    <n v="41"/>
    <s v="40-50"/>
    <d v="2015-04-17T00:00:00"/>
    <n v="152239"/>
    <n v="0.23"/>
    <n v="187253.97"/>
    <x v="0"/>
    <x v="7"/>
    <m/>
    <n v="0"/>
  </r>
  <r>
    <x v="26"/>
    <x v="10"/>
    <x v="5"/>
    <x v="3"/>
    <x v="0"/>
    <n v="56"/>
    <s v="50-60"/>
    <d v="2005-02-05T00:00:00"/>
    <n v="98581"/>
    <n v="0"/>
    <n v="98581"/>
    <x v="2"/>
    <x v="9"/>
    <m/>
    <n v="0"/>
  </r>
  <r>
    <x v="27"/>
    <x v="9"/>
    <x v="5"/>
    <x v="2"/>
    <x v="1"/>
    <n v="43"/>
    <s v="40-50"/>
    <d v="2004-06-07T00:00:00"/>
    <n v="246231"/>
    <n v="0.31"/>
    <n v="322562.61"/>
    <x v="0"/>
    <x v="0"/>
    <m/>
    <n v="0"/>
  </r>
  <r>
    <x v="28"/>
    <x v="11"/>
    <x v="5"/>
    <x v="2"/>
    <x v="1"/>
    <n v="64"/>
    <s v="60-70"/>
    <d v="1996-12-04T00:00:00"/>
    <n v="99354"/>
    <n v="0.12"/>
    <n v="111276.48"/>
    <x v="1"/>
    <x v="10"/>
    <m/>
    <n v="0"/>
  </r>
  <r>
    <x v="29"/>
    <x v="9"/>
    <x v="0"/>
    <x v="3"/>
    <x v="1"/>
    <n v="63"/>
    <s v="60-70"/>
    <d v="2012-05-11T00:00:00"/>
    <n v="231141"/>
    <n v="0.34"/>
    <n v="309728.94"/>
    <x v="1"/>
    <x v="10"/>
    <m/>
    <n v="0"/>
  </r>
  <r>
    <x v="30"/>
    <x v="12"/>
    <x v="0"/>
    <x v="0"/>
    <x v="1"/>
    <n v="28"/>
    <s v="20-30"/>
    <d v="2017-06-25T00:00:00"/>
    <n v="54775"/>
    <n v="0"/>
    <n v="54775"/>
    <x v="0"/>
    <x v="7"/>
    <m/>
    <n v="0"/>
  </r>
  <r>
    <x v="31"/>
    <x v="7"/>
    <x v="1"/>
    <x v="1"/>
    <x v="1"/>
    <n v="65"/>
    <s v="60-70"/>
    <d v="2004-05-16T00:00:00"/>
    <n v="55499"/>
    <n v="0"/>
    <n v="55499"/>
    <x v="2"/>
    <x v="8"/>
    <m/>
    <n v="0"/>
  </r>
  <r>
    <x v="32"/>
    <x v="13"/>
    <x v="2"/>
    <x v="0"/>
    <x v="1"/>
    <n v="61"/>
    <s v="60-70"/>
    <d v="2008-07-11T00:00:00"/>
    <n v="66521"/>
    <n v="0"/>
    <n v="66521"/>
    <x v="0"/>
    <x v="0"/>
    <m/>
    <n v="0"/>
  </r>
  <r>
    <x v="33"/>
    <x v="5"/>
    <x v="2"/>
    <x v="2"/>
    <x v="1"/>
    <n v="30"/>
    <s v="30-40"/>
    <d v="2016-09-29T00:00:00"/>
    <n v="59100"/>
    <n v="0"/>
    <n v="59100"/>
    <x v="1"/>
    <x v="1"/>
    <m/>
    <n v="0"/>
  </r>
  <r>
    <x v="34"/>
    <x v="7"/>
    <x v="1"/>
    <x v="0"/>
    <x v="0"/>
    <n v="27"/>
    <s v="20-30"/>
    <d v="2018-05-06T00:00:00"/>
    <n v="49011"/>
    <n v="0"/>
    <n v="49011"/>
    <x v="0"/>
    <x v="2"/>
    <m/>
    <n v="0"/>
  </r>
  <r>
    <x v="35"/>
    <x v="14"/>
    <x v="0"/>
    <x v="1"/>
    <x v="0"/>
    <n v="32"/>
    <s v="30-40"/>
    <d v="2014-02-11T00:00:00"/>
    <n v="99575"/>
    <n v="0"/>
    <n v="99575"/>
    <x v="0"/>
    <x v="5"/>
    <m/>
    <n v="0"/>
  </r>
  <r>
    <x v="36"/>
    <x v="8"/>
    <x v="5"/>
    <x v="1"/>
    <x v="0"/>
    <n v="34"/>
    <s v="30-40"/>
    <d v="2019-12-16T00:00:00"/>
    <n v="99989"/>
    <n v="0"/>
    <n v="99989"/>
    <x v="1"/>
    <x v="11"/>
    <m/>
    <n v="0"/>
  </r>
  <r>
    <x v="37"/>
    <x v="9"/>
    <x v="6"/>
    <x v="0"/>
    <x v="1"/>
    <n v="27"/>
    <s v="20-30"/>
    <d v="2019-10-20T00:00:00"/>
    <n v="256420"/>
    <n v="0.3"/>
    <n v="333346"/>
    <x v="0"/>
    <x v="3"/>
    <m/>
    <n v="0"/>
  </r>
  <r>
    <x v="38"/>
    <x v="1"/>
    <x v="0"/>
    <x v="1"/>
    <x v="0"/>
    <n v="35"/>
    <s v="30-40"/>
    <d v="2013-05-15T00:00:00"/>
    <n v="78940"/>
    <n v="0"/>
    <n v="78940"/>
    <x v="0"/>
    <x v="4"/>
    <m/>
    <n v="0"/>
  </r>
  <r>
    <x v="39"/>
    <x v="14"/>
    <x v="0"/>
    <x v="3"/>
    <x v="0"/>
    <n v="57"/>
    <s v="50-60"/>
    <d v="1994-01-03T00:00:00"/>
    <n v="82872"/>
    <n v="0"/>
    <n v="82872"/>
    <x v="2"/>
    <x v="8"/>
    <m/>
    <n v="0"/>
  </r>
  <r>
    <x v="40"/>
    <x v="15"/>
    <x v="4"/>
    <x v="2"/>
    <x v="1"/>
    <n v="30"/>
    <s v="30-40"/>
    <d v="2017-05-29T00:00:00"/>
    <n v="86317"/>
    <n v="0"/>
    <n v="86317"/>
    <x v="1"/>
    <x v="11"/>
    <d v="2017-07-16T00:00:00"/>
    <n v="1"/>
  </r>
  <r>
    <x v="41"/>
    <x v="6"/>
    <x v="6"/>
    <x v="2"/>
    <x v="0"/>
    <n v="53"/>
    <s v="50-60"/>
    <d v="2013-11-23T00:00:00"/>
    <n v="113135"/>
    <n v="0.05"/>
    <n v="118791.75"/>
    <x v="0"/>
    <x v="5"/>
    <m/>
    <n v="0"/>
  </r>
  <r>
    <x v="42"/>
    <x v="9"/>
    <x v="0"/>
    <x v="2"/>
    <x v="1"/>
    <n v="52"/>
    <s v="50-60"/>
    <d v="2005-11-08T00:00:00"/>
    <n v="199808"/>
    <n v="0.32"/>
    <n v="263746.56"/>
    <x v="0"/>
    <x v="0"/>
    <m/>
    <n v="0"/>
  </r>
  <r>
    <x v="43"/>
    <x v="5"/>
    <x v="2"/>
    <x v="2"/>
    <x v="1"/>
    <n v="37"/>
    <s v="30-40"/>
    <d v="2013-11-14T00:00:00"/>
    <n v="56037"/>
    <n v="0"/>
    <n v="56037"/>
    <x v="1"/>
    <x v="6"/>
    <m/>
    <n v="0"/>
  </r>
  <r>
    <x v="44"/>
    <x v="0"/>
    <x v="6"/>
    <x v="0"/>
    <x v="0"/>
    <n v="29"/>
    <s v="20-30"/>
    <d v="2019-05-24T00:00:00"/>
    <n v="122350"/>
    <n v="0.12"/>
    <n v="137032"/>
    <x v="0"/>
    <x v="3"/>
    <m/>
    <n v="0"/>
  </r>
  <r>
    <x v="45"/>
    <x v="14"/>
    <x v="0"/>
    <x v="0"/>
    <x v="1"/>
    <n v="40"/>
    <s v="40-50"/>
    <d v="2010-11-04T00:00:00"/>
    <n v="92952"/>
    <n v="0"/>
    <n v="92952"/>
    <x v="0"/>
    <x v="0"/>
    <m/>
    <n v="0"/>
  </r>
  <r>
    <x v="46"/>
    <x v="3"/>
    <x v="0"/>
    <x v="3"/>
    <x v="1"/>
    <n v="32"/>
    <s v="30-40"/>
    <d v="2013-03-20T00:00:00"/>
    <n v="79921"/>
    <n v="0.05"/>
    <n v="83917.05"/>
    <x v="0"/>
    <x v="5"/>
    <m/>
    <n v="0"/>
  </r>
  <r>
    <x v="47"/>
    <x v="2"/>
    <x v="0"/>
    <x v="0"/>
    <x v="0"/>
    <n v="37"/>
    <s v="30-40"/>
    <d v="2009-09-20T00:00:00"/>
    <n v="167199"/>
    <n v="0.2"/>
    <n v="200638.8"/>
    <x v="0"/>
    <x v="0"/>
    <m/>
    <n v="0"/>
  </r>
  <r>
    <x v="48"/>
    <x v="10"/>
    <x v="5"/>
    <x v="0"/>
    <x v="1"/>
    <n v="52"/>
    <s v="50-60"/>
    <d v="2012-10-17T00:00:00"/>
    <n v="71476"/>
    <n v="0"/>
    <n v="71476"/>
    <x v="0"/>
    <x v="3"/>
    <m/>
    <n v="0"/>
  </r>
  <r>
    <x v="49"/>
    <x v="2"/>
    <x v="5"/>
    <x v="1"/>
    <x v="0"/>
    <n v="45"/>
    <s v="40-50"/>
    <d v="2014-10-29T00:00:00"/>
    <n v="189420"/>
    <n v="0.2"/>
    <n v="227304"/>
    <x v="0"/>
    <x v="0"/>
    <m/>
    <n v="0"/>
  </r>
  <r>
    <x v="50"/>
    <x v="16"/>
    <x v="4"/>
    <x v="0"/>
    <x v="0"/>
    <n v="64"/>
    <s v="60-70"/>
    <d v="2001-10-20T00:00:00"/>
    <n v="64057"/>
    <n v="0"/>
    <n v="64057"/>
    <x v="0"/>
    <x v="3"/>
    <m/>
    <n v="0"/>
  </r>
  <r>
    <x v="51"/>
    <x v="13"/>
    <x v="6"/>
    <x v="1"/>
    <x v="0"/>
    <n v="27"/>
    <s v="20-30"/>
    <d v="2021-09-21T00:00:00"/>
    <n v="68728"/>
    <n v="0"/>
    <n v="68728"/>
    <x v="0"/>
    <x v="3"/>
    <m/>
    <n v="0"/>
  </r>
  <r>
    <x v="52"/>
    <x v="0"/>
    <x v="0"/>
    <x v="1"/>
    <x v="0"/>
    <n v="25"/>
    <s v="20-30"/>
    <d v="2021-07-02T00:00:00"/>
    <n v="125633"/>
    <n v="0.11"/>
    <n v="139452.63"/>
    <x v="1"/>
    <x v="10"/>
    <m/>
    <n v="0"/>
  </r>
  <r>
    <x v="53"/>
    <x v="13"/>
    <x v="6"/>
    <x v="1"/>
    <x v="1"/>
    <n v="35"/>
    <s v="30-40"/>
    <d v="2011-05-15T00:00:00"/>
    <n v="66889"/>
    <n v="0"/>
    <n v="66889"/>
    <x v="0"/>
    <x v="7"/>
    <m/>
    <n v="0"/>
  </r>
  <r>
    <x v="54"/>
    <x v="2"/>
    <x v="3"/>
    <x v="0"/>
    <x v="0"/>
    <n v="36"/>
    <s v="30-40"/>
    <d v="2015-09-29T00:00:00"/>
    <n v="178700"/>
    <n v="0.28999999999999998"/>
    <n v="230523"/>
    <x v="0"/>
    <x v="0"/>
    <m/>
    <n v="0"/>
  </r>
  <r>
    <x v="55"/>
    <x v="17"/>
    <x v="5"/>
    <x v="0"/>
    <x v="0"/>
    <n v="33"/>
    <s v="30-40"/>
    <d v="2018-12-22T00:00:00"/>
    <n v="83990"/>
    <n v="0"/>
    <n v="83990"/>
    <x v="0"/>
    <x v="2"/>
    <m/>
    <n v="0"/>
  </r>
  <r>
    <x v="56"/>
    <x v="18"/>
    <x v="5"/>
    <x v="3"/>
    <x v="0"/>
    <n v="52"/>
    <s v="50-60"/>
    <d v="2005-12-10T00:00:00"/>
    <n v="102043"/>
    <n v="0"/>
    <n v="102043"/>
    <x v="0"/>
    <x v="2"/>
    <m/>
    <n v="0"/>
  </r>
  <r>
    <x v="57"/>
    <x v="19"/>
    <x v="5"/>
    <x v="1"/>
    <x v="0"/>
    <n v="46"/>
    <s v="40-50"/>
    <d v="2001-05-30T00:00:00"/>
    <n v="90678"/>
    <n v="0"/>
    <n v="90678"/>
    <x v="0"/>
    <x v="7"/>
    <m/>
    <n v="0"/>
  </r>
  <r>
    <x v="58"/>
    <x v="20"/>
    <x v="4"/>
    <x v="1"/>
    <x v="0"/>
    <n v="46"/>
    <s v="40-50"/>
    <d v="2008-08-21T00:00:00"/>
    <n v="59067"/>
    <n v="0"/>
    <n v="59067"/>
    <x v="0"/>
    <x v="4"/>
    <m/>
    <n v="0"/>
  </r>
  <r>
    <x v="59"/>
    <x v="0"/>
    <x v="6"/>
    <x v="0"/>
    <x v="1"/>
    <n v="45"/>
    <s v="40-50"/>
    <d v="2021-03-11T00:00:00"/>
    <n v="135062"/>
    <n v="0.15"/>
    <n v="155321.29999999999"/>
    <x v="1"/>
    <x v="11"/>
    <m/>
    <n v="0"/>
  </r>
  <r>
    <x v="60"/>
    <x v="0"/>
    <x v="0"/>
    <x v="3"/>
    <x v="0"/>
    <n v="55"/>
    <s v="50-60"/>
    <d v="2006-08-16T00:00:00"/>
    <n v="159044"/>
    <n v="0.1"/>
    <n v="174948.4"/>
    <x v="2"/>
    <x v="8"/>
    <m/>
    <n v="0"/>
  </r>
  <r>
    <x v="61"/>
    <x v="4"/>
    <x v="3"/>
    <x v="1"/>
    <x v="0"/>
    <n v="44"/>
    <s v="40-50"/>
    <d v="2019-01-02T00:00:00"/>
    <n v="74691"/>
    <n v="0"/>
    <n v="74691"/>
    <x v="2"/>
    <x v="8"/>
    <d v="2020-07-08T00:00:00"/>
    <n v="1"/>
  </r>
  <r>
    <x v="62"/>
    <x v="11"/>
    <x v="5"/>
    <x v="3"/>
    <x v="0"/>
    <n v="44"/>
    <s v="40-50"/>
    <d v="2008-12-18T00:00:00"/>
    <n v="92753"/>
    <n v="0.13"/>
    <n v="104810.89"/>
    <x v="0"/>
    <x v="5"/>
    <d v="2021-06-24T00:00:00"/>
    <n v="1"/>
  </r>
  <r>
    <x v="63"/>
    <x v="9"/>
    <x v="4"/>
    <x v="2"/>
    <x v="1"/>
    <n v="45"/>
    <s v="40-50"/>
    <d v="2013-08-07T00:00:00"/>
    <n v="236946"/>
    <n v="0.37"/>
    <n v="324616.02"/>
    <x v="0"/>
    <x v="0"/>
    <m/>
    <n v="0"/>
  </r>
  <r>
    <x v="64"/>
    <x v="7"/>
    <x v="1"/>
    <x v="3"/>
    <x v="0"/>
    <n v="36"/>
    <s v="30-40"/>
    <d v="2021-08-27T00:00:00"/>
    <n v="48906"/>
    <n v="0"/>
    <n v="48906"/>
    <x v="0"/>
    <x v="4"/>
    <m/>
    <n v="0"/>
  </r>
  <r>
    <x v="65"/>
    <x v="4"/>
    <x v="2"/>
    <x v="3"/>
    <x v="0"/>
    <n v="38"/>
    <s v="30-40"/>
    <d v="2008-01-27T00:00:00"/>
    <n v="80024"/>
    <n v="0"/>
    <n v="80024"/>
    <x v="0"/>
    <x v="7"/>
    <m/>
    <n v="0"/>
  </r>
  <r>
    <x v="66"/>
    <x v="16"/>
    <x v="4"/>
    <x v="2"/>
    <x v="0"/>
    <n v="41"/>
    <s v="40-50"/>
    <d v="2009-10-23T00:00:00"/>
    <n v="54415"/>
    <n v="0"/>
    <n v="54415"/>
    <x v="0"/>
    <x v="0"/>
    <d v="2014-01-22T00:00:00"/>
    <n v="1"/>
  </r>
  <r>
    <x v="67"/>
    <x v="6"/>
    <x v="6"/>
    <x v="0"/>
    <x v="0"/>
    <n v="30"/>
    <s v="30-40"/>
    <d v="2016-04-24T00:00:00"/>
    <n v="120341"/>
    <n v="7.0000000000000007E-2"/>
    <n v="128764.87"/>
    <x v="0"/>
    <x v="0"/>
    <m/>
    <n v="0"/>
  </r>
  <r>
    <x v="68"/>
    <x v="9"/>
    <x v="0"/>
    <x v="2"/>
    <x v="0"/>
    <n v="43"/>
    <s v="40-50"/>
    <d v="2009-08-04T00:00:00"/>
    <n v="208415"/>
    <n v="0.35"/>
    <n v="281360.25"/>
    <x v="0"/>
    <x v="0"/>
    <m/>
    <n v="0"/>
  </r>
  <r>
    <x v="69"/>
    <x v="21"/>
    <x v="0"/>
    <x v="2"/>
    <x v="0"/>
    <n v="32"/>
    <s v="30-40"/>
    <d v="2020-01-05T00:00:00"/>
    <n v="78844"/>
    <n v="0"/>
    <n v="78844"/>
    <x v="0"/>
    <x v="0"/>
    <m/>
    <n v="0"/>
  </r>
  <r>
    <x v="70"/>
    <x v="17"/>
    <x v="5"/>
    <x v="1"/>
    <x v="1"/>
    <n v="58"/>
    <s v="50-60"/>
    <d v="2002-05-23T00:00:00"/>
    <n v="76354"/>
    <n v="0"/>
    <n v="76354"/>
    <x v="0"/>
    <x v="3"/>
    <d v="2021-09-26T00:00:00"/>
    <n v="1"/>
  </r>
  <r>
    <x v="71"/>
    <x v="2"/>
    <x v="1"/>
    <x v="2"/>
    <x v="0"/>
    <n v="37"/>
    <s v="30-40"/>
    <d v="2019-01-28T00:00:00"/>
    <n v="165927"/>
    <n v="0.2"/>
    <n v="199112.4"/>
    <x v="0"/>
    <x v="3"/>
    <m/>
    <n v="0"/>
  </r>
  <r>
    <x v="72"/>
    <x v="6"/>
    <x v="3"/>
    <x v="2"/>
    <x v="0"/>
    <n v="38"/>
    <s v="30-40"/>
    <d v="2021-11-16T00:00:00"/>
    <n v="109812"/>
    <n v="0.09"/>
    <n v="119695.08"/>
    <x v="2"/>
    <x v="8"/>
    <m/>
    <n v="0"/>
  </r>
  <r>
    <x v="73"/>
    <x v="8"/>
    <x v="5"/>
    <x v="3"/>
    <x v="1"/>
    <n v="55"/>
    <s v="50-60"/>
    <d v="1998-09-03T00:00:00"/>
    <n v="86299"/>
    <n v="0"/>
    <n v="86299"/>
    <x v="0"/>
    <x v="0"/>
    <m/>
    <n v="0"/>
  </r>
  <r>
    <x v="74"/>
    <x v="9"/>
    <x v="6"/>
    <x v="0"/>
    <x v="1"/>
    <n v="57"/>
    <s v="50-60"/>
    <d v="2003-07-26T00:00:00"/>
    <n v="206624"/>
    <n v="0.4"/>
    <n v="289273.59999999998"/>
    <x v="2"/>
    <x v="12"/>
    <m/>
    <n v="0"/>
  </r>
  <r>
    <x v="75"/>
    <x v="12"/>
    <x v="0"/>
    <x v="1"/>
    <x v="1"/>
    <n v="36"/>
    <s v="30-40"/>
    <d v="2010-12-23T00:00:00"/>
    <n v="53215"/>
    <n v="0"/>
    <n v="53215"/>
    <x v="2"/>
    <x v="12"/>
    <d v="2014-03-27T00:00:00"/>
    <n v="1"/>
  </r>
  <r>
    <x v="76"/>
    <x v="22"/>
    <x v="5"/>
    <x v="0"/>
    <x v="0"/>
    <n v="30"/>
    <s v="30-40"/>
    <d v="2017-05-22T00:00:00"/>
    <n v="86858"/>
    <n v="0"/>
    <n v="86858"/>
    <x v="1"/>
    <x v="1"/>
    <d v="2017-10-08T00:00:00"/>
    <n v="1"/>
  </r>
  <r>
    <x v="77"/>
    <x v="3"/>
    <x v="0"/>
    <x v="1"/>
    <x v="1"/>
    <n v="40"/>
    <s v="40-50"/>
    <d v="2007-07-02T00:00:00"/>
    <n v="93971"/>
    <n v="0.08"/>
    <n v="101488.68"/>
    <x v="1"/>
    <x v="1"/>
    <m/>
    <n v="0"/>
  </r>
  <r>
    <x v="78"/>
    <x v="13"/>
    <x v="1"/>
    <x v="3"/>
    <x v="1"/>
    <n v="34"/>
    <s v="30-40"/>
    <d v="2015-06-27T00:00:00"/>
    <n v="57008"/>
    <n v="0"/>
    <n v="57008"/>
    <x v="0"/>
    <x v="3"/>
    <m/>
    <n v="0"/>
  </r>
  <r>
    <x v="79"/>
    <x v="0"/>
    <x v="1"/>
    <x v="1"/>
    <x v="1"/>
    <n v="60"/>
    <s v="60-70"/>
    <d v="2015-09-23T00:00:00"/>
    <n v="141899"/>
    <n v="0.15"/>
    <n v="163183.85"/>
    <x v="0"/>
    <x v="3"/>
    <m/>
    <n v="0"/>
  </r>
  <r>
    <x v="80"/>
    <x v="13"/>
    <x v="6"/>
    <x v="3"/>
    <x v="1"/>
    <n v="41"/>
    <s v="40-50"/>
    <d v="2016-09-13T00:00:00"/>
    <n v="64847"/>
    <n v="0"/>
    <n v="64847"/>
    <x v="0"/>
    <x v="4"/>
    <m/>
    <n v="0"/>
  </r>
  <r>
    <x v="81"/>
    <x v="11"/>
    <x v="5"/>
    <x v="0"/>
    <x v="1"/>
    <n v="53"/>
    <s v="50-60"/>
    <d v="1992-04-08T00:00:00"/>
    <n v="116878"/>
    <n v="0.11"/>
    <n v="129734.58"/>
    <x v="0"/>
    <x v="4"/>
    <m/>
    <n v="0"/>
  </r>
  <r>
    <x v="82"/>
    <x v="10"/>
    <x v="5"/>
    <x v="2"/>
    <x v="1"/>
    <n v="45"/>
    <s v="40-50"/>
    <d v="2005-02-05T00:00:00"/>
    <n v="70505"/>
    <n v="0"/>
    <n v="70505"/>
    <x v="0"/>
    <x v="5"/>
    <m/>
    <n v="0"/>
  </r>
  <r>
    <x v="83"/>
    <x v="2"/>
    <x v="5"/>
    <x v="0"/>
    <x v="0"/>
    <n v="30"/>
    <s v="30-40"/>
    <d v="2016-05-22T00:00:00"/>
    <n v="189702"/>
    <n v="0.28000000000000003"/>
    <n v="242818.56"/>
    <x v="2"/>
    <x v="8"/>
    <d v="2020-12-21T00:00:00"/>
    <n v="1"/>
  </r>
  <r>
    <x v="84"/>
    <x v="2"/>
    <x v="3"/>
    <x v="2"/>
    <x v="1"/>
    <n v="26"/>
    <s v="20-30"/>
    <d v="2020-07-28T00:00:00"/>
    <n v="180664"/>
    <n v="0.27"/>
    <n v="229443.28"/>
    <x v="0"/>
    <x v="2"/>
    <m/>
    <n v="0"/>
  </r>
  <r>
    <x v="85"/>
    <x v="20"/>
    <x v="4"/>
    <x v="1"/>
    <x v="0"/>
    <n v="45"/>
    <s v="40-50"/>
    <d v="2003-12-17T00:00:00"/>
    <n v="48345"/>
    <n v="0"/>
    <n v="48345"/>
    <x v="1"/>
    <x v="11"/>
    <m/>
    <n v="0"/>
  </r>
  <r>
    <x v="86"/>
    <x v="2"/>
    <x v="4"/>
    <x v="1"/>
    <x v="1"/>
    <n v="42"/>
    <s v="40-50"/>
    <d v="2014-01-16T00:00:00"/>
    <n v="152214"/>
    <n v="0.3"/>
    <n v="197878.2"/>
    <x v="1"/>
    <x v="10"/>
    <m/>
    <n v="0"/>
  </r>
  <r>
    <x v="87"/>
    <x v="21"/>
    <x v="0"/>
    <x v="3"/>
    <x v="0"/>
    <n v="41"/>
    <s v="40-50"/>
    <d v="2009-04-28T00:00:00"/>
    <n v="69803"/>
    <n v="0"/>
    <n v="69803"/>
    <x v="2"/>
    <x v="8"/>
    <m/>
    <n v="0"/>
  </r>
  <r>
    <x v="88"/>
    <x v="23"/>
    <x v="0"/>
    <x v="3"/>
    <x v="0"/>
    <n v="48"/>
    <s v="40-50"/>
    <d v="2019-07-04T00:00:00"/>
    <n v="76588"/>
    <n v="0"/>
    <n v="76588"/>
    <x v="2"/>
    <x v="9"/>
    <m/>
    <n v="0"/>
  </r>
  <r>
    <x v="89"/>
    <x v="24"/>
    <x v="0"/>
    <x v="1"/>
    <x v="1"/>
    <n v="29"/>
    <s v="20-30"/>
    <d v="2018-12-10T00:00:00"/>
    <n v="84596"/>
    <n v="0"/>
    <n v="84596"/>
    <x v="0"/>
    <x v="4"/>
    <m/>
    <n v="0"/>
  </r>
  <r>
    <x v="90"/>
    <x v="6"/>
    <x v="6"/>
    <x v="0"/>
    <x v="1"/>
    <n v="27"/>
    <s v="20-30"/>
    <d v="2018-09-25T00:00:00"/>
    <n v="114441"/>
    <n v="0.1"/>
    <n v="125885.1"/>
    <x v="1"/>
    <x v="1"/>
    <d v="2019-12-22T00:00:00"/>
    <n v="1"/>
  </r>
  <r>
    <x v="91"/>
    <x v="0"/>
    <x v="1"/>
    <x v="2"/>
    <x v="0"/>
    <n v="33"/>
    <s v="30-40"/>
    <d v="2018-04-21T00:00:00"/>
    <n v="140402"/>
    <n v="0.15"/>
    <n v="161462.29999999999"/>
    <x v="1"/>
    <x v="10"/>
    <m/>
    <n v="0"/>
  </r>
  <r>
    <x v="92"/>
    <x v="13"/>
    <x v="1"/>
    <x v="3"/>
    <x v="0"/>
    <n v="26"/>
    <s v="20-30"/>
    <d v="2019-04-23T00:00:00"/>
    <n v="59817"/>
    <n v="0"/>
    <n v="59817"/>
    <x v="2"/>
    <x v="12"/>
    <m/>
    <n v="0"/>
  </r>
  <r>
    <x v="93"/>
    <x v="5"/>
    <x v="2"/>
    <x v="1"/>
    <x v="1"/>
    <n v="31"/>
    <s v="30-40"/>
    <d v="2017-07-22T00:00:00"/>
    <n v="55854"/>
    <n v="0"/>
    <n v="55854"/>
    <x v="0"/>
    <x v="5"/>
    <m/>
    <n v="0"/>
  </r>
  <r>
    <x v="94"/>
    <x v="15"/>
    <x v="4"/>
    <x v="0"/>
    <x v="1"/>
    <n v="53"/>
    <s v="50-60"/>
    <d v="2002-11-16T00:00:00"/>
    <n v="95998"/>
    <n v="0"/>
    <n v="95998"/>
    <x v="0"/>
    <x v="0"/>
    <m/>
    <n v="0"/>
  </r>
  <r>
    <x v="95"/>
    <x v="0"/>
    <x v="2"/>
    <x v="1"/>
    <x v="0"/>
    <n v="34"/>
    <s v="30-40"/>
    <d v="2015-04-22T00:00:00"/>
    <n v="154941"/>
    <n v="0.13"/>
    <n v="175083.33000000002"/>
    <x v="0"/>
    <x v="3"/>
    <m/>
    <n v="0"/>
  </r>
  <r>
    <x v="96"/>
    <x v="9"/>
    <x v="1"/>
    <x v="2"/>
    <x v="0"/>
    <n v="54"/>
    <s v="50-60"/>
    <d v="2011-07-10T00:00:00"/>
    <n v="247022"/>
    <n v="0.3"/>
    <n v="321128.59999999998"/>
    <x v="1"/>
    <x v="10"/>
    <m/>
    <n v="0"/>
  </r>
  <r>
    <x v="97"/>
    <x v="23"/>
    <x v="0"/>
    <x v="1"/>
    <x v="0"/>
    <n v="32"/>
    <s v="30-40"/>
    <d v="2021-10-05T00:00:00"/>
    <n v="88072"/>
    <n v="0"/>
    <n v="88072"/>
    <x v="2"/>
    <x v="12"/>
    <m/>
    <n v="0"/>
  </r>
  <r>
    <x v="98"/>
    <x v="3"/>
    <x v="0"/>
    <x v="0"/>
    <x v="1"/>
    <n v="28"/>
    <s v="20-30"/>
    <d v="2020-05-26T00:00:00"/>
    <n v="67925"/>
    <n v="0.08"/>
    <n v="73359"/>
    <x v="1"/>
    <x v="6"/>
    <m/>
    <n v="0"/>
  </r>
  <r>
    <x v="99"/>
    <x v="9"/>
    <x v="2"/>
    <x v="1"/>
    <x v="0"/>
    <n v="31"/>
    <s v="30-40"/>
    <d v="2020-08-20T00:00:00"/>
    <n v="219693"/>
    <n v="0.3"/>
    <n v="285600.90000000002"/>
    <x v="0"/>
    <x v="5"/>
    <m/>
    <n v="0"/>
  </r>
  <r>
    <x v="100"/>
    <x v="22"/>
    <x v="5"/>
    <x v="0"/>
    <x v="0"/>
    <n v="45"/>
    <s v="40-50"/>
    <d v="2013-04-22T00:00:00"/>
    <n v="61773"/>
    <n v="0"/>
    <n v="61773"/>
    <x v="0"/>
    <x v="0"/>
    <m/>
    <n v="0"/>
  </r>
  <r>
    <x v="101"/>
    <x v="3"/>
    <x v="0"/>
    <x v="2"/>
    <x v="0"/>
    <n v="48"/>
    <s v="40-50"/>
    <d v="2007-01-09T00:00:00"/>
    <n v="74546"/>
    <n v="0.09"/>
    <n v="81255.14"/>
    <x v="0"/>
    <x v="0"/>
    <m/>
    <n v="0"/>
  </r>
  <r>
    <x v="102"/>
    <x v="25"/>
    <x v="5"/>
    <x v="2"/>
    <x v="1"/>
    <n v="56"/>
    <s v="50-60"/>
    <d v="2015-01-27T00:00:00"/>
    <n v="62575"/>
    <n v="0"/>
    <n v="62575"/>
    <x v="0"/>
    <x v="4"/>
    <m/>
    <n v="0"/>
  </r>
  <r>
    <x v="103"/>
    <x v="2"/>
    <x v="4"/>
    <x v="3"/>
    <x v="0"/>
    <n v="27"/>
    <s v="20-30"/>
    <d v="2021-02-23T00:00:00"/>
    <n v="199041"/>
    <n v="0.16"/>
    <n v="230887.56"/>
    <x v="1"/>
    <x v="10"/>
    <m/>
    <n v="0"/>
  </r>
  <r>
    <x v="104"/>
    <x v="13"/>
    <x v="3"/>
    <x v="2"/>
    <x v="1"/>
    <n v="55"/>
    <s v="50-60"/>
    <d v="2007-04-05T00:00:00"/>
    <n v="52310"/>
    <n v="0"/>
    <n v="52310"/>
    <x v="0"/>
    <x v="4"/>
    <d v="2018-10-12T00:00:00"/>
    <n v="1"/>
  </r>
  <r>
    <x v="105"/>
    <x v="0"/>
    <x v="1"/>
    <x v="2"/>
    <x v="1"/>
    <n v="64"/>
    <s v="60-70"/>
    <d v="2013-06-29T00:00:00"/>
    <n v="159571"/>
    <n v="0.1"/>
    <n v="175528.1"/>
    <x v="0"/>
    <x v="7"/>
    <m/>
    <n v="0"/>
  </r>
  <r>
    <x v="106"/>
    <x v="17"/>
    <x v="5"/>
    <x v="0"/>
    <x v="0"/>
    <n v="50"/>
    <s v="50-60"/>
    <d v="1997-10-23T00:00:00"/>
    <n v="91763"/>
    <n v="0"/>
    <n v="91763"/>
    <x v="0"/>
    <x v="5"/>
    <m/>
    <n v="0"/>
  </r>
  <r>
    <x v="107"/>
    <x v="25"/>
    <x v="5"/>
    <x v="3"/>
    <x v="0"/>
    <n v="51"/>
    <s v="50-60"/>
    <d v="1995-12-22T00:00:00"/>
    <n v="96475"/>
    <n v="0"/>
    <n v="96475"/>
    <x v="0"/>
    <x v="5"/>
    <m/>
    <n v="0"/>
  </r>
  <r>
    <x v="108"/>
    <x v="8"/>
    <x v="5"/>
    <x v="1"/>
    <x v="1"/>
    <n v="36"/>
    <s v="30-40"/>
    <d v="2016-12-02T00:00:00"/>
    <n v="113781"/>
    <n v="0"/>
    <n v="113781"/>
    <x v="0"/>
    <x v="7"/>
    <m/>
    <n v="0"/>
  </r>
  <r>
    <x v="109"/>
    <x v="2"/>
    <x v="1"/>
    <x v="0"/>
    <x v="1"/>
    <n v="42"/>
    <s v="40-50"/>
    <d v="2003-01-15T00:00:00"/>
    <n v="166599"/>
    <n v="0.26"/>
    <n v="209914.74"/>
    <x v="0"/>
    <x v="0"/>
    <m/>
    <n v="0"/>
  </r>
  <r>
    <x v="110"/>
    <x v="26"/>
    <x v="2"/>
    <x v="3"/>
    <x v="0"/>
    <n v="41"/>
    <s v="40-50"/>
    <d v="2005-02-15T00:00:00"/>
    <n v="95372"/>
    <n v="0"/>
    <n v="95372"/>
    <x v="1"/>
    <x v="6"/>
    <m/>
    <n v="0"/>
  </r>
  <r>
    <x v="111"/>
    <x v="2"/>
    <x v="0"/>
    <x v="0"/>
    <x v="0"/>
    <n v="29"/>
    <s v="20-30"/>
    <d v="2020-08-09T00:00:00"/>
    <n v="161203"/>
    <n v="0.15"/>
    <n v="185383.45"/>
    <x v="1"/>
    <x v="11"/>
    <m/>
    <n v="0"/>
  </r>
  <r>
    <x v="112"/>
    <x v="27"/>
    <x v="0"/>
    <x v="1"/>
    <x v="0"/>
    <n v="44"/>
    <s v="40-50"/>
    <d v="2006-12-13T00:00:00"/>
    <n v="74738"/>
    <n v="0"/>
    <n v="74738"/>
    <x v="0"/>
    <x v="4"/>
    <m/>
    <n v="0"/>
  </r>
  <r>
    <x v="113"/>
    <x v="2"/>
    <x v="2"/>
    <x v="0"/>
    <x v="0"/>
    <n v="41"/>
    <s v="40-50"/>
    <d v="2018-08-10T00:00:00"/>
    <n v="171173"/>
    <n v="0.21"/>
    <n v="207119.33000000002"/>
    <x v="0"/>
    <x v="7"/>
    <m/>
    <n v="0"/>
  </r>
  <r>
    <x v="114"/>
    <x v="9"/>
    <x v="2"/>
    <x v="3"/>
    <x v="1"/>
    <n v="61"/>
    <s v="60-70"/>
    <d v="2019-09-24T00:00:00"/>
    <n v="201464"/>
    <n v="0.37"/>
    <n v="276005.68"/>
    <x v="0"/>
    <x v="2"/>
    <m/>
    <n v="0"/>
  </r>
  <r>
    <x v="115"/>
    <x v="2"/>
    <x v="4"/>
    <x v="3"/>
    <x v="1"/>
    <n v="50"/>
    <s v="50-60"/>
    <d v="1998-07-22T00:00:00"/>
    <n v="174895"/>
    <n v="0.15"/>
    <n v="201129.25"/>
    <x v="0"/>
    <x v="2"/>
    <m/>
    <n v="0"/>
  </r>
  <r>
    <x v="116"/>
    <x v="0"/>
    <x v="0"/>
    <x v="1"/>
    <x v="0"/>
    <n v="49"/>
    <s v="40-50"/>
    <d v="2006-04-18T00:00:00"/>
    <n v="134486"/>
    <n v="0.14000000000000001"/>
    <n v="153314.04"/>
    <x v="0"/>
    <x v="5"/>
    <m/>
    <n v="0"/>
  </r>
  <r>
    <x v="117"/>
    <x v="4"/>
    <x v="1"/>
    <x v="1"/>
    <x v="0"/>
    <n v="60"/>
    <s v="60-70"/>
    <d v="2007-02-24T00:00:00"/>
    <n v="71699"/>
    <n v="0"/>
    <n v="71699"/>
    <x v="2"/>
    <x v="8"/>
    <m/>
    <n v="0"/>
  </r>
  <r>
    <x v="118"/>
    <x v="4"/>
    <x v="6"/>
    <x v="3"/>
    <x v="0"/>
    <n v="42"/>
    <s v="40-50"/>
    <d v="2021-01-02T00:00:00"/>
    <n v="94430"/>
    <n v="0"/>
    <n v="94430"/>
    <x v="0"/>
    <x v="0"/>
    <m/>
    <n v="0"/>
  </r>
  <r>
    <x v="119"/>
    <x v="6"/>
    <x v="1"/>
    <x v="3"/>
    <x v="1"/>
    <n v="39"/>
    <s v="30-40"/>
    <d v="2010-01-14T00:00:00"/>
    <n v="103504"/>
    <n v="7.0000000000000007E-2"/>
    <n v="110749.28"/>
    <x v="1"/>
    <x v="11"/>
    <m/>
    <n v="0"/>
  </r>
  <r>
    <x v="120"/>
    <x v="14"/>
    <x v="0"/>
    <x v="1"/>
    <x v="0"/>
    <n v="55"/>
    <s v="50-60"/>
    <d v="2005-08-09T00:00:00"/>
    <n v="92771"/>
    <n v="0"/>
    <n v="92771"/>
    <x v="0"/>
    <x v="4"/>
    <m/>
    <n v="0"/>
  </r>
  <r>
    <x v="121"/>
    <x v="13"/>
    <x v="1"/>
    <x v="2"/>
    <x v="0"/>
    <n v="39"/>
    <s v="30-40"/>
    <d v="2006-04-06T00:00:00"/>
    <n v="71531"/>
    <n v="0"/>
    <n v="71531"/>
    <x v="0"/>
    <x v="7"/>
    <m/>
    <n v="0"/>
  </r>
  <r>
    <x v="122"/>
    <x v="21"/>
    <x v="0"/>
    <x v="2"/>
    <x v="1"/>
    <n v="28"/>
    <s v="20-30"/>
    <d v="2019-03-06T00:00:00"/>
    <n v="90304"/>
    <n v="0"/>
    <n v="90304"/>
    <x v="0"/>
    <x v="2"/>
    <m/>
    <n v="0"/>
  </r>
  <r>
    <x v="123"/>
    <x v="6"/>
    <x v="6"/>
    <x v="1"/>
    <x v="0"/>
    <n v="65"/>
    <s v="60-70"/>
    <d v="2011-09-07T00:00:00"/>
    <n v="104903"/>
    <n v="0.1"/>
    <n v="115393.3"/>
    <x v="0"/>
    <x v="7"/>
    <m/>
    <n v="0"/>
  </r>
  <r>
    <x v="124"/>
    <x v="7"/>
    <x v="1"/>
    <x v="3"/>
    <x v="0"/>
    <n v="52"/>
    <s v="50-60"/>
    <d v="2019-02-19T00:00:00"/>
    <n v="55859"/>
    <n v="0"/>
    <n v="55859"/>
    <x v="1"/>
    <x v="10"/>
    <m/>
    <n v="0"/>
  </r>
  <r>
    <x v="125"/>
    <x v="19"/>
    <x v="5"/>
    <x v="3"/>
    <x v="0"/>
    <n v="62"/>
    <s v="60-70"/>
    <d v="2006-10-12T00:00:00"/>
    <n v="79785"/>
    <n v="0"/>
    <n v="79785"/>
    <x v="0"/>
    <x v="5"/>
    <m/>
    <n v="0"/>
  </r>
  <r>
    <x v="126"/>
    <x v="4"/>
    <x v="6"/>
    <x v="3"/>
    <x v="0"/>
    <n v="39"/>
    <s v="30-40"/>
    <d v="2007-11-05T00:00:00"/>
    <n v="99017"/>
    <n v="0"/>
    <n v="99017"/>
    <x v="1"/>
    <x v="10"/>
    <m/>
    <n v="0"/>
  </r>
  <r>
    <x v="127"/>
    <x v="28"/>
    <x v="0"/>
    <x v="1"/>
    <x v="0"/>
    <n v="63"/>
    <s v="60-70"/>
    <d v="1992-04-01T00:00:00"/>
    <n v="53809"/>
    <n v="0"/>
    <n v="53809"/>
    <x v="0"/>
    <x v="3"/>
    <m/>
    <n v="0"/>
  </r>
  <r>
    <x v="128"/>
    <x v="17"/>
    <x v="5"/>
    <x v="2"/>
    <x v="1"/>
    <n v="27"/>
    <s v="20-30"/>
    <d v="2020-04-16T00:00:00"/>
    <n v="71864"/>
    <n v="0"/>
    <n v="71864"/>
    <x v="1"/>
    <x v="11"/>
    <m/>
    <n v="0"/>
  </r>
  <r>
    <x v="129"/>
    <x v="9"/>
    <x v="1"/>
    <x v="3"/>
    <x v="0"/>
    <n v="37"/>
    <s v="30-40"/>
    <d v="2011-12-06T00:00:00"/>
    <n v="225558"/>
    <n v="0.33"/>
    <n v="299992.14"/>
    <x v="1"/>
    <x v="6"/>
    <m/>
    <n v="0"/>
  </r>
  <r>
    <x v="130"/>
    <x v="0"/>
    <x v="0"/>
    <x v="1"/>
    <x v="1"/>
    <n v="37"/>
    <s v="30-40"/>
    <d v="2014-02-25T00:00:00"/>
    <n v="128984"/>
    <n v="0.12"/>
    <n v="144462.07999999999"/>
    <x v="0"/>
    <x v="4"/>
    <d v="2021-05-01T00:00:00"/>
    <n v="1"/>
  </r>
  <r>
    <x v="131"/>
    <x v="17"/>
    <x v="5"/>
    <x v="2"/>
    <x v="1"/>
    <n v="46"/>
    <s v="40-50"/>
    <d v="1999-06-20T00:00:00"/>
    <n v="96997"/>
    <n v="0"/>
    <n v="96997"/>
    <x v="2"/>
    <x v="12"/>
    <m/>
    <n v="0"/>
  </r>
  <r>
    <x v="132"/>
    <x v="2"/>
    <x v="4"/>
    <x v="1"/>
    <x v="0"/>
    <n v="54"/>
    <s v="50-60"/>
    <d v="2018-01-22T00:00:00"/>
    <n v="176294"/>
    <n v="0.28000000000000003"/>
    <n v="225656.32000000001"/>
    <x v="0"/>
    <x v="5"/>
    <m/>
    <n v="0"/>
  </r>
  <r>
    <x v="133"/>
    <x v="7"/>
    <x v="2"/>
    <x v="0"/>
    <x v="0"/>
    <n v="30"/>
    <s v="30-40"/>
    <d v="2021-02-14T00:00:00"/>
    <n v="48340"/>
    <n v="0"/>
    <n v="48340"/>
    <x v="1"/>
    <x v="10"/>
    <m/>
    <n v="0"/>
  </r>
  <r>
    <x v="134"/>
    <x v="9"/>
    <x v="5"/>
    <x v="3"/>
    <x v="0"/>
    <n v="28"/>
    <s v="20-30"/>
    <d v="2017-07-06T00:00:00"/>
    <n v="240488"/>
    <n v="0.4"/>
    <n v="336683.2"/>
    <x v="2"/>
    <x v="9"/>
    <m/>
    <n v="0"/>
  </r>
  <r>
    <x v="135"/>
    <x v="14"/>
    <x v="0"/>
    <x v="1"/>
    <x v="1"/>
    <n v="40"/>
    <s v="40-50"/>
    <d v="2011-01-22T00:00:00"/>
    <n v="97339"/>
    <n v="0"/>
    <n v="97339"/>
    <x v="0"/>
    <x v="5"/>
    <m/>
    <n v="0"/>
  </r>
  <r>
    <x v="136"/>
    <x v="9"/>
    <x v="4"/>
    <x v="1"/>
    <x v="0"/>
    <n v="49"/>
    <s v="40-50"/>
    <d v="2003-02-28T00:00:00"/>
    <n v="211291"/>
    <n v="0.37"/>
    <n v="289468.67"/>
    <x v="1"/>
    <x v="1"/>
    <m/>
    <n v="0"/>
  </r>
  <r>
    <x v="137"/>
    <x v="9"/>
    <x v="2"/>
    <x v="0"/>
    <x v="1"/>
    <n v="39"/>
    <s v="30-40"/>
    <d v="2011-08-23T00:00:00"/>
    <n v="249506"/>
    <n v="0.3"/>
    <n v="324357.8"/>
    <x v="2"/>
    <x v="9"/>
    <m/>
    <n v="0"/>
  </r>
  <r>
    <x v="138"/>
    <x v="10"/>
    <x v="5"/>
    <x v="2"/>
    <x v="1"/>
    <n v="61"/>
    <s v="60-70"/>
    <d v="2002-11-22T00:00:00"/>
    <n v="80950"/>
    <n v="0"/>
    <n v="80950"/>
    <x v="1"/>
    <x v="1"/>
    <m/>
    <n v="0"/>
  </r>
  <r>
    <x v="139"/>
    <x v="18"/>
    <x v="5"/>
    <x v="0"/>
    <x v="0"/>
    <n v="46"/>
    <s v="40-50"/>
    <d v="2021-01-10T00:00:00"/>
    <n v="86538"/>
    <n v="0"/>
    <n v="86538"/>
    <x v="1"/>
    <x v="11"/>
    <m/>
    <n v="0"/>
  </r>
  <r>
    <x v="140"/>
    <x v="4"/>
    <x v="6"/>
    <x v="2"/>
    <x v="0"/>
    <n v="35"/>
    <s v="30-40"/>
    <d v="2019-09-07T00:00:00"/>
    <n v="70992"/>
    <n v="0"/>
    <n v="70992"/>
    <x v="0"/>
    <x v="5"/>
    <m/>
    <n v="0"/>
  </r>
  <r>
    <x v="141"/>
    <x v="9"/>
    <x v="5"/>
    <x v="3"/>
    <x v="1"/>
    <n v="33"/>
    <s v="30-40"/>
    <d v="2015-06-18T00:00:00"/>
    <n v="205314"/>
    <n v="0.3"/>
    <n v="266908.2"/>
    <x v="0"/>
    <x v="7"/>
    <m/>
    <n v="0"/>
  </r>
  <r>
    <x v="142"/>
    <x v="9"/>
    <x v="4"/>
    <x v="3"/>
    <x v="0"/>
    <n v="61"/>
    <s v="60-70"/>
    <d v="2017-03-10T00:00:00"/>
    <n v="196951"/>
    <n v="0.33"/>
    <n v="261944.83000000002"/>
    <x v="1"/>
    <x v="10"/>
    <m/>
    <n v="0"/>
  </r>
  <r>
    <x v="143"/>
    <x v="24"/>
    <x v="0"/>
    <x v="2"/>
    <x v="1"/>
    <n v="45"/>
    <s v="40-50"/>
    <d v="2005-09-18T00:00:00"/>
    <n v="67686"/>
    <n v="0"/>
    <n v="67686"/>
    <x v="1"/>
    <x v="10"/>
    <m/>
    <n v="0"/>
  </r>
  <r>
    <x v="144"/>
    <x v="1"/>
    <x v="0"/>
    <x v="0"/>
    <x v="1"/>
    <n v="51"/>
    <s v="50-60"/>
    <d v="2008-04-15T00:00:00"/>
    <n v="86431"/>
    <n v="0"/>
    <n v="86431"/>
    <x v="0"/>
    <x v="7"/>
    <m/>
    <n v="0"/>
  </r>
  <r>
    <x v="145"/>
    <x v="6"/>
    <x v="4"/>
    <x v="1"/>
    <x v="1"/>
    <n v="55"/>
    <s v="50-60"/>
    <d v="1995-11-16T00:00:00"/>
    <n v="125936"/>
    <n v="0.08"/>
    <n v="136010.88"/>
    <x v="1"/>
    <x v="1"/>
    <m/>
    <n v="0"/>
  </r>
  <r>
    <x v="146"/>
    <x v="0"/>
    <x v="2"/>
    <x v="3"/>
    <x v="0"/>
    <n v="46"/>
    <s v="40-50"/>
    <d v="2013-07-18T00:00:00"/>
    <n v="149712"/>
    <n v="0.14000000000000001"/>
    <n v="170671.68"/>
    <x v="0"/>
    <x v="7"/>
    <m/>
    <n v="0"/>
  </r>
  <r>
    <x v="147"/>
    <x v="17"/>
    <x v="5"/>
    <x v="2"/>
    <x v="1"/>
    <n v="30"/>
    <s v="30-40"/>
    <d v="2021-10-02T00:00:00"/>
    <n v="88758"/>
    <n v="0"/>
    <n v="88758"/>
    <x v="0"/>
    <x v="0"/>
    <m/>
    <n v="0"/>
  </r>
  <r>
    <x v="148"/>
    <x v="29"/>
    <x v="0"/>
    <x v="0"/>
    <x v="1"/>
    <n v="54"/>
    <s v="50-60"/>
    <d v="2013-07-13T00:00:00"/>
    <n v="83639"/>
    <n v="0"/>
    <n v="83639"/>
    <x v="1"/>
    <x v="10"/>
    <m/>
    <n v="0"/>
  </r>
  <r>
    <x v="149"/>
    <x v="23"/>
    <x v="0"/>
    <x v="0"/>
    <x v="0"/>
    <n v="54"/>
    <s v="50-60"/>
    <d v="1998-05-18T00:00:00"/>
    <n v="68268"/>
    <n v="0"/>
    <n v="68268"/>
    <x v="0"/>
    <x v="3"/>
    <m/>
    <n v="0"/>
  </r>
  <r>
    <x v="150"/>
    <x v="17"/>
    <x v="5"/>
    <x v="1"/>
    <x v="1"/>
    <n v="45"/>
    <s v="40-50"/>
    <d v="2002-02-26T00:00:00"/>
    <n v="75819"/>
    <n v="0"/>
    <n v="75819"/>
    <x v="2"/>
    <x v="12"/>
    <m/>
    <n v="0"/>
  </r>
  <r>
    <x v="151"/>
    <x v="4"/>
    <x v="2"/>
    <x v="2"/>
    <x v="0"/>
    <n v="49"/>
    <s v="40-50"/>
    <d v="1996-05-15T00:00:00"/>
    <n v="86658"/>
    <n v="0"/>
    <n v="86658"/>
    <x v="0"/>
    <x v="3"/>
    <m/>
    <n v="0"/>
  </r>
  <r>
    <x v="152"/>
    <x v="13"/>
    <x v="1"/>
    <x v="0"/>
    <x v="1"/>
    <n v="55"/>
    <s v="50-60"/>
    <d v="2014-03-16T00:00:00"/>
    <n v="74552"/>
    <n v="0"/>
    <n v="74552"/>
    <x v="1"/>
    <x v="11"/>
    <m/>
    <n v="0"/>
  </r>
  <r>
    <x v="153"/>
    <x v="14"/>
    <x v="0"/>
    <x v="1"/>
    <x v="0"/>
    <n v="62"/>
    <s v="60-70"/>
    <d v="2009-03-15T00:00:00"/>
    <n v="82839"/>
    <n v="0"/>
    <n v="82839"/>
    <x v="0"/>
    <x v="4"/>
    <m/>
    <n v="0"/>
  </r>
  <r>
    <x v="154"/>
    <x v="23"/>
    <x v="0"/>
    <x v="2"/>
    <x v="0"/>
    <n v="28"/>
    <s v="20-30"/>
    <d v="2021-10-08T00:00:00"/>
    <n v="64475"/>
    <n v="0"/>
    <n v="64475"/>
    <x v="0"/>
    <x v="3"/>
    <m/>
    <n v="0"/>
  </r>
  <r>
    <x v="155"/>
    <x v="23"/>
    <x v="0"/>
    <x v="1"/>
    <x v="1"/>
    <n v="33"/>
    <s v="30-40"/>
    <d v="2020-07-24T00:00:00"/>
    <n v="69453"/>
    <n v="0"/>
    <n v="69453"/>
    <x v="1"/>
    <x v="11"/>
    <m/>
    <n v="0"/>
  </r>
  <r>
    <x v="156"/>
    <x v="6"/>
    <x v="0"/>
    <x v="3"/>
    <x v="1"/>
    <n v="32"/>
    <s v="30-40"/>
    <d v="2014-01-03T00:00:00"/>
    <n v="127148"/>
    <n v="0.1"/>
    <n v="139862.79999999999"/>
    <x v="0"/>
    <x v="4"/>
    <m/>
    <n v="0"/>
  </r>
  <r>
    <x v="157"/>
    <x v="9"/>
    <x v="1"/>
    <x v="2"/>
    <x v="0"/>
    <n v="32"/>
    <s v="30-40"/>
    <d v="2018-01-02T00:00:00"/>
    <n v="190253"/>
    <n v="0.33"/>
    <n v="253036.49"/>
    <x v="0"/>
    <x v="5"/>
    <m/>
    <n v="0"/>
  </r>
  <r>
    <x v="158"/>
    <x v="6"/>
    <x v="3"/>
    <x v="0"/>
    <x v="1"/>
    <n v="55"/>
    <s v="50-60"/>
    <d v="2000-04-28T00:00:00"/>
    <n v="115798"/>
    <n v="0.05"/>
    <n v="121587.9"/>
    <x v="0"/>
    <x v="4"/>
    <m/>
    <n v="0"/>
  </r>
  <r>
    <x v="159"/>
    <x v="15"/>
    <x v="4"/>
    <x v="0"/>
    <x v="0"/>
    <n v="58"/>
    <s v="50-60"/>
    <d v="1994-08-21T00:00:00"/>
    <n v="93102"/>
    <n v="0"/>
    <n v="93102"/>
    <x v="0"/>
    <x v="0"/>
    <d v="2013-12-13T00:00:00"/>
    <n v="1"/>
  </r>
  <r>
    <x v="160"/>
    <x v="11"/>
    <x v="5"/>
    <x v="2"/>
    <x v="1"/>
    <n v="34"/>
    <s v="30-40"/>
    <d v="2017-11-16T00:00:00"/>
    <n v="110054"/>
    <n v="0.15"/>
    <n v="126562.1"/>
    <x v="0"/>
    <x v="4"/>
    <m/>
    <n v="0"/>
  </r>
  <r>
    <x v="161"/>
    <x v="10"/>
    <x v="5"/>
    <x v="0"/>
    <x v="0"/>
    <n v="27"/>
    <s v="20-30"/>
    <d v="2021-01-28T00:00:00"/>
    <n v="95786"/>
    <n v="0"/>
    <n v="95786"/>
    <x v="0"/>
    <x v="2"/>
    <m/>
    <n v="0"/>
  </r>
  <r>
    <x v="162"/>
    <x v="4"/>
    <x v="2"/>
    <x v="2"/>
    <x v="1"/>
    <n v="61"/>
    <s v="60-70"/>
    <d v="2017-05-03T00:00:00"/>
    <n v="90855"/>
    <n v="0"/>
    <n v="90855"/>
    <x v="2"/>
    <x v="12"/>
    <m/>
    <n v="0"/>
  </r>
  <r>
    <x v="163"/>
    <x v="14"/>
    <x v="0"/>
    <x v="1"/>
    <x v="1"/>
    <n v="47"/>
    <s v="40-50"/>
    <d v="1999-03-14T00:00:00"/>
    <n v="92897"/>
    <n v="0"/>
    <n v="92897"/>
    <x v="2"/>
    <x v="12"/>
    <m/>
    <n v="0"/>
  </r>
  <r>
    <x v="164"/>
    <x v="9"/>
    <x v="6"/>
    <x v="2"/>
    <x v="1"/>
    <n v="40"/>
    <s v="40-50"/>
    <d v="2009-02-28T00:00:00"/>
    <n v="242919"/>
    <n v="0.31"/>
    <n v="318223.89"/>
    <x v="1"/>
    <x v="1"/>
    <m/>
    <n v="0"/>
  </r>
  <r>
    <x v="165"/>
    <x v="2"/>
    <x v="5"/>
    <x v="2"/>
    <x v="1"/>
    <n v="30"/>
    <s v="30-40"/>
    <d v="2018-05-20T00:00:00"/>
    <n v="184368"/>
    <n v="0.28999999999999998"/>
    <n v="237834.72"/>
    <x v="0"/>
    <x v="5"/>
    <m/>
    <n v="0"/>
  </r>
  <r>
    <x v="166"/>
    <x v="0"/>
    <x v="1"/>
    <x v="3"/>
    <x v="1"/>
    <n v="45"/>
    <s v="40-50"/>
    <d v="2021-12-24T00:00:00"/>
    <n v="144754"/>
    <n v="0.15"/>
    <n v="166467.1"/>
    <x v="0"/>
    <x v="3"/>
    <m/>
    <n v="0"/>
  </r>
  <r>
    <x v="167"/>
    <x v="26"/>
    <x v="2"/>
    <x v="0"/>
    <x v="0"/>
    <n v="30"/>
    <s v="30-40"/>
    <d v="2016-12-18T00:00:00"/>
    <n v="89458"/>
    <n v="0"/>
    <n v="89458"/>
    <x v="0"/>
    <x v="5"/>
    <m/>
    <n v="0"/>
  </r>
  <r>
    <x v="168"/>
    <x v="9"/>
    <x v="3"/>
    <x v="3"/>
    <x v="0"/>
    <n v="56"/>
    <s v="50-60"/>
    <d v="2014-03-16T00:00:00"/>
    <n v="190815"/>
    <n v="0.4"/>
    <n v="267141"/>
    <x v="0"/>
    <x v="5"/>
    <m/>
    <n v="0"/>
  </r>
  <r>
    <x v="169"/>
    <x v="0"/>
    <x v="2"/>
    <x v="0"/>
    <x v="0"/>
    <n v="62"/>
    <s v="60-70"/>
    <d v="1999-08-02T00:00:00"/>
    <n v="137995"/>
    <n v="0.14000000000000001"/>
    <n v="157314.29999999999"/>
    <x v="0"/>
    <x v="5"/>
    <m/>
    <n v="0"/>
  </r>
  <r>
    <x v="170"/>
    <x v="15"/>
    <x v="4"/>
    <x v="1"/>
    <x v="0"/>
    <n v="45"/>
    <s v="40-50"/>
    <d v="2007-12-21T00:00:00"/>
    <n v="93840"/>
    <n v="0"/>
    <n v="93840"/>
    <x v="2"/>
    <x v="8"/>
    <m/>
    <n v="0"/>
  </r>
  <r>
    <x v="171"/>
    <x v="1"/>
    <x v="0"/>
    <x v="0"/>
    <x v="1"/>
    <n v="46"/>
    <s v="40-50"/>
    <d v="2021-10-26T00:00:00"/>
    <n v="94790"/>
    <n v="0"/>
    <n v="94790"/>
    <x v="1"/>
    <x v="1"/>
    <m/>
    <n v="0"/>
  </r>
  <r>
    <x v="172"/>
    <x v="9"/>
    <x v="4"/>
    <x v="0"/>
    <x v="1"/>
    <n v="48"/>
    <s v="40-50"/>
    <d v="2014-03-08T00:00:00"/>
    <n v="197367"/>
    <n v="0.39"/>
    <n v="274340.13"/>
    <x v="0"/>
    <x v="5"/>
    <m/>
    <n v="0"/>
  </r>
  <r>
    <x v="173"/>
    <x v="2"/>
    <x v="3"/>
    <x v="1"/>
    <x v="0"/>
    <n v="27"/>
    <s v="20-30"/>
    <d v="2018-06-25T00:00:00"/>
    <n v="174097"/>
    <n v="0.21"/>
    <n v="210657.37"/>
    <x v="0"/>
    <x v="3"/>
    <m/>
    <n v="0"/>
  </r>
  <r>
    <x v="174"/>
    <x v="6"/>
    <x v="0"/>
    <x v="2"/>
    <x v="1"/>
    <n v="53"/>
    <s v="50-60"/>
    <d v="2006-10-31T00:00:00"/>
    <n v="120128"/>
    <n v="0.1"/>
    <n v="132140.79999999999"/>
    <x v="0"/>
    <x v="5"/>
    <m/>
    <n v="0"/>
  </r>
  <r>
    <x v="175"/>
    <x v="6"/>
    <x v="6"/>
    <x v="1"/>
    <x v="0"/>
    <n v="59"/>
    <s v="50-60"/>
    <d v="2007-04-25T00:00:00"/>
    <n v="129708"/>
    <n v="0.05"/>
    <n v="136193.4"/>
    <x v="0"/>
    <x v="4"/>
    <m/>
    <n v="0"/>
  </r>
  <r>
    <x v="176"/>
    <x v="6"/>
    <x v="6"/>
    <x v="0"/>
    <x v="1"/>
    <n v="55"/>
    <s v="50-60"/>
    <d v="1994-09-18T00:00:00"/>
    <n v="102270"/>
    <n v="0.1"/>
    <n v="112497"/>
    <x v="0"/>
    <x v="2"/>
    <m/>
    <n v="0"/>
  </r>
  <r>
    <x v="177"/>
    <x v="9"/>
    <x v="1"/>
    <x v="2"/>
    <x v="0"/>
    <n v="43"/>
    <s v="40-50"/>
    <d v="2005-07-31T00:00:00"/>
    <n v="249686"/>
    <n v="0.31"/>
    <n v="327088.66000000003"/>
    <x v="1"/>
    <x v="1"/>
    <m/>
    <n v="0"/>
  </r>
  <r>
    <x v="178"/>
    <x v="7"/>
    <x v="1"/>
    <x v="1"/>
    <x v="0"/>
    <n v="55"/>
    <s v="50-60"/>
    <d v="2002-03-28T00:00:00"/>
    <n v="50475"/>
    <n v="0"/>
    <n v="50475"/>
    <x v="0"/>
    <x v="7"/>
    <m/>
    <n v="0"/>
  </r>
  <r>
    <x v="179"/>
    <x v="6"/>
    <x v="6"/>
    <x v="0"/>
    <x v="1"/>
    <n v="51"/>
    <s v="50-60"/>
    <d v="2020-07-02T00:00:00"/>
    <n v="100099"/>
    <n v="0.08"/>
    <n v="108106.92"/>
    <x v="0"/>
    <x v="4"/>
    <m/>
    <n v="0"/>
  </r>
  <r>
    <x v="180"/>
    <x v="12"/>
    <x v="0"/>
    <x v="1"/>
    <x v="0"/>
    <n v="54"/>
    <s v="50-60"/>
    <d v="2016-12-27T00:00:00"/>
    <n v="41673"/>
    <n v="0"/>
    <n v="41673"/>
    <x v="0"/>
    <x v="4"/>
    <m/>
    <n v="0"/>
  </r>
  <r>
    <x v="181"/>
    <x v="4"/>
    <x v="6"/>
    <x v="2"/>
    <x v="0"/>
    <n v="47"/>
    <s v="40-50"/>
    <d v="2017-07-12T00:00:00"/>
    <n v="70996"/>
    <n v="0"/>
    <n v="70996"/>
    <x v="1"/>
    <x v="11"/>
    <m/>
    <n v="0"/>
  </r>
  <r>
    <x v="182"/>
    <x v="7"/>
    <x v="6"/>
    <x v="3"/>
    <x v="1"/>
    <n v="55"/>
    <s v="50-60"/>
    <d v="2004-12-07T00:00:00"/>
    <n v="40752"/>
    <n v="0"/>
    <n v="40752"/>
    <x v="0"/>
    <x v="3"/>
    <m/>
    <n v="0"/>
  </r>
  <r>
    <x v="183"/>
    <x v="24"/>
    <x v="0"/>
    <x v="1"/>
    <x v="0"/>
    <n v="50"/>
    <s v="50-60"/>
    <d v="2001-01-23T00:00:00"/>
    <n v="97537"/>
    <n v="0"/>
    <n v="97537"/>
    <x v="1"/>
    <x v="11"/>
    <m/>
    <n v="0"/>
  </r>
  <r>
    <x v="184"/>
    <x v="30"/>
    <x v="0"/>
    <x v="0"/>
    <x v="1"/>
    <n v="31"/>
    <s v="30-40"/>
    <d v="2020-09-12T00:00:00"/>
    <n v="96567"/>
    <n v="0"/>
    <n v="96567"/>
    <x v="1"/>
    <x v="6"/>
    <m/>
    <n v="0"/>
  </r>
  <r>
    <x v="185"/>
    <x v="28"/>
    <x v="0"/>
    <x v="2"/>
    <x v="1"/>
    <n v="47"/>
    <s v="40-50"/>
    <d v="1999-03-10T00:00:00"/>
    <n v="49404"/>
    <n v="0"/>
    <n v="49404"/>
    <x v="1"/>
    <x v="10"/>
    <m/>
    <n v="0"/>
  </r>
  <r>
    <x v="186"/>
    <x v="30"/>
    <x v="0"/>
    <x v="0"/>
    <x v="1"/>
    <n v="29"/>
    <s v="20-30"/>
    <d v="2019-10-15T00:00:00"/>
    <n v="66819"/>
    <n v="0"/>
    <n v="66819"/>
    <x v="2"/>
    <x v="9"/>
    <m/>
    <n v="0"/>
  </r>
  <r>
    <x v="187"/>
    <x v="7"/>
    <x v="6"/>
    <x v="2"/>
    <x v="1"/>
    <n v="38"/>
    <s v="30-40"/>
    <d v="2016-05-02T00:00:00"/>
    <n v="50784"/>
    <n v="0"/>
    <n v="50784"/>
    <x v="2"/>
    <x v="9"/>
    <m/>
    <n v="0"/>
  </r>
  <r>
    <x v="188"/>
    <x v="0"/>
    <x v="4"/>
    <x v="0"/>
    <x v="1"/>
    <n v="29"/>
    <s v="20-30"/>
    <d v="2019-05-09T00:00:00"/>
    <n v="125828"/>
    <n v="0.15"/>
    <n v="144702.20000000001"/>
    <x v="2"/>
    <x v="12"/>
    <m/>
    <n v="0"/>
  </r>
  <r>
    <x v="189"/>
    <x v="15"/>
    <x v="4"/>
    <x v="1"/>
    <x v="1"/>
    <n v="33"/>
    <s v="30-40"/>
    <d v="2017-08-04T00:00:00"/>
    <n v="92610"/>
    <n v="0"/>
    <n v="92610"/>
    <x v="0"/>
    <x v="7"/>
    <m/>
    <n v="0"/>
  </r>
  <r>
    <x v="190"/>
    <x v="0"/>
    <x v="2"/>
    <x v="2"/>
    <x v="1"/>
    <n v="50"/>
    <s v="50-60"/>
    <d v="2003-03-25T00:00:00"/>
    <n v="123405"/>
    <n v="0.13"/>
    <n v="139447.65"/>
    <x v="0"/>
    <x v="7"/>
    <m/>
    <n v="0"/>
  </r>
  <r>
    <x v="191"/>
    <x v="5"/>
    <x v="2"/>
    <x v="1"/>
    <x v="0"/>
    <n v="46"/>
    <s v="40-50"/>
    <d v="2004-03-20T00:00:00"/>
    <n v="73004"/>
    <n v="0"/>
    <n v="73004"/>
    <x v="1"/>
    <x v="10"/>
    <m/>
    <n v="0"/>
  </r>
  <r>
    <x v="192"/>
    <x v="11"/>
    <x v="5"/>
    <x v="3"/>
    <x v="1"/>
    <n v="57"/>
    <s v="50-60"/>
    <d v="1999-04-25T00:00:00"/>
    <n v="95061"/>
    <n v="0.1"/>
    <n v="104567.1"/>
    <x v="1"/>
    <x v="6"/>
    <m/>
    <n v="0"/>
  </r>
  <r>
    <x v="193"/>
    <x v="2"/>
    <x v="2"/>
    <x v="3"/>
    <x v="0"/>
    <n v="49"/>
    <s v="40-50"/>
    <d v="1998-04-02T00:00:00"/>
    <n v="160832"/>
    <n v="0.3"/>
    <n v="209081.60000000001"/>
    <x v="0"/>
    <x v="3"/>
    <m/>
    <n v="0"/>
  </r>
  <r>
    <x v="194"/>
    <x v="31"/>
    <x v="0"/>
    <x v="1"/>
    <x v="1"/>
    <n v="54"/>
    <s v="50-60"/>
    <d v="2010-12-28T00:00:00"/>
    <n v="64417"/>
    <n v="0"/>
    <n v="64417"/>
    <x v="0"/>
    <x v="7"/>
    <m/>
    <n v="0"/>
  </r>
  <r>
    <x v="195"/>
    <x v="6"/>
    <x v="2"/>
    <x v="3"/>
    <x v="1"/>
    <n v="28"/>
    <s v="20-30"/>
    <d v="2021-03-19T00:00:00"/>
    <n v="127543"/>
    <n v="0.06"/>
    <n v="135195.57999999999"/>
    <x v="1"/>
    <x v="6"/>
    <m/>
    <n v="0"/>
  </r>
  <r>
    <x v="196"/>
    <x v="7"/>
    <x v="6"/>
    <x v="1"/>
    <x v="1"/>
    <n v="30"/>
    <s v="30-40"/>
    <d v="2018-06-21T00:00:00"/>
    <n v="56154"/>
    <n v="0"/>
    <n v="56154"/>
    <x v="2"/>
    <x v="12"/>
    <m/>
    <n v="0"/>
  </r>
  <r>
    <x v="197"/>
    <x v="9"/>
    <x v="2"/>
    <x v="1"/>
    <x v="0"/>
    <n v="36"/>
    <s v="30-40"/>
    <d v="2014-02-22T00:00:00"/>
    <n v="218530"/>
    <n v="0.3"/>
    <n v="284089"/>
    <x v="1"/>
    <x v="6"/>
    <m/>
    <n v="0"/>
  </r>
  <r>
    <x v="198"/>
    <x v="31"/>
    <x v="0"/>
    <x v="1"/>
    <x v="0"/>
    <n v="36"/>
    <s v="30-40"/>
    <d v="2019-12-19T00:00:00"/>
    <n v="91954"/>
    <n v="0"/>
    <n v="91954"/>
    <x v="0"/>
    <x v="7"/>
    <m/>
    <n v="0"/>
  </r>
  <r>
    <x v="199"/>
    <x v="9"/>
    <x v="6"/>
    <x v="3"/>
    <x v="0"/>
    <n v="30"/>
    <s v="30-40"/>
    <d v="2016-09-21T00:00:00"/>
    <n v="221217"/>
    <n v="0.32"/>
    <n v="292006.44"/>
    <x v="0"/>
    <x v="7"/>
    <d v="2017-09-25T00:00:00"/>
    <n v="1"/>
  </r>
  <r>
    <x v="200"/>
    <x v="27"/>
    <x v="0"/>
    <x v="1"/>
    <x v="1"/>
    <n v="29"/>
    <s v="20-30"/>
    <d v="2017-05-11T00:00:00"/>
    <n v="87536"/>
    <n v="0"/>
    <n v="87536"/>
    <x v="0"/>
    <x v="0"/>
    <m/>
    <n v="0"/>
  </r>
  <r>
    <x v="201"/>
    <x v="7"/>
    <x v="2"/>
    <x v="3"/>
    <x v="0"/>
    <n v="47"/>
    <s v="40-50"/>
    <d v="2015-06-09T00:00:00"/>
    <n v="41429"/>
    <n v="0"/>
    <n v="41429"/>
    <x v="0"/>
    <x v="0"/>
    <m/>
    <n v="0"/>
  </r>
  <r>
    <x v="202"/>
    <x v="9"/>
    <x v="5"/>
    <x v="1"/>
    <x v="1"/>
    <n v="35"/>
    <s v="30-40"/>
    <d v="2011-10-10T00:00:00"/>
    <n v="245482"/>
    <n v="0.39"/>
    <n v="341219.98"/>
    <x v="0"/>
    <x v="0"/>
    <m/>
    <n v="0"/>
  </r>
  <r>
    <x v="203"/>
    <x v="25"/>
    <x v="5"/>
    <x v="1"/>
    <x v="0"/>
    <n v="25"/>
    <s v="20-30"/>
    <d v="2020-01-20T00:00:00"/>
    <n v="71359"/>
    <n v="0"/>
    <n v="71359"/>
    <x v="0"/>
    <x v="3"/>
    <m/>
    <n v="0"/>
  </r>
  <r>
    <x v="204"/>
    <x v="2"/>
    <x v="5"/>
    <x v="2"/>
    <x v="1"/>
    <n v="45"/>
    <s v="40-50"/>
    <d v="2014-08-28T00:00:00"/>
    <n v="183161"/>
    <n v="0.22"/>
    <n v="223456.41999999998"/>
    <x v="0"/>
    <x v="4"/>
    <m/>
    <n v="0"/>
  </r>
  <r>
    <x v="205"/>
    <x v="32"/>
    <x v="0"/>
    <x v="3"/>
    <x v="1"/>
    <n v="58"/>
    <s v="50-60"/>
    <d v="1993-07-26T00:00:00"/>
    <n v="69260"/>
    <n v="0"/>
    <n v="69260"/>
    <x v="0"/>
    <x v="3"/>
    <m/>
    <n v="0"/>
  </r>
  <r>
    <x v="206"/>
    <x v="19"/>
    <x v="5"/>
    <x v="2"/>
    <x v="1"/>
    <n v="51"/>
    <s v="50-60"/>
    <d v="1999-10-09T00:00:00"/>
    <n v="95639"/>
    <n v="0"/>
    <n v="95639"/>
    <x v="0"/>
    <x v="5"/>
    <m/>
    <n v="0"/>
  </r>
  <r>
    <x v="207"/>
    <x v="6"/>
    <x v="4"/>
    <x v="0"/>
    <x v="1"/>
    <n v="48"/>
    <s v="40-50"/>
    <d v="2004-06-30T00:00:00"/>
    <n v="120660"/>
    <n v="7.0000000000000007E-2"/>
    <n v="129106.2"/>
    <x v="1"/>
    <x v="11"/>
    <m/>
    <n v="0"/>
  </r>
  <r>
    <x v="208"/>
    <x v="4"/>
    <x v="2"/>
    <x v="3"/>
    <x v="1"/>
    <n v="36"/>
    <s v="30-40"/>
    <d v="2021-12-26T00:00:00"/>
    <n v="75119"/>
    <n v="0"/>
    <n v="75119"/>
    <x v="0"/>
    <x v="2"/>
    <m/>
    <n v="0"/>
  </r>
  <r>
    <x v="209"/>
    <x v="9"/>
    <x v="3"/>
    <x v="0"/>
    <x v="1"/>
    <n v="59"/>
    <s v="50-60"/>
    <d v="2011-05-18T00:00:00"/>
    <n v="192213"/>
    <n v="0.4"/>
    <n v="269098.2"/>
    <x v="0"/>
    <x v="2"/>
    <m/>
    <n v="0"/>
  </r>
  <r>
    <x v="210"/>
    <x v="5"/>
    <x v="2"/>
    <x v="2"/>
    <x v="0"/>
    <n v="45"/>
    <s v="40-50"/>
    <d v="2014-05-10T00:00:00"/>
    <n v="65047"/>
    <n v="0"/>
    <n v="65047"/>
    <x v="2"/>
    <x v="12"/>
    <m/>
    <n v="0"/>
  </r>
  <r>
    <x v="211"/>
    <x v="0"/>
    <x v="2"/>
    <x v="1"/>
    <x v="1"/>
    <n v="29"/>
    <s v="20-30"/>
    <d v="2017-03-16T00:00:00"/>
    <n v="151413"/>
    <n v="0.15"/>
    <n v="174124.95"/>
    <x v="0"/>
    <x v="0"/>
    <m/>
    <n v="0"/>
  </r>
  <r>
    <x v="212"/>
    <x v="4"/>
    <x v="3"/>
    <x v="2"/>
    <x v="1"/>
    <n v="62"/>
    <s v="60-70"/>
    <d v="2003-04-22T00:00:00"/>
    <n v="76906"/>
    <n v="0"/>
    <n v="76906"/>
    <x v="0"/>
    <x v="0"/>
    <m/>
    <n v="0"/>
  </r>
  <r>
    <x v="213"/>
    <x v="6"/>
    <x v="0"/>
    <x v="3"/>
    <x v="1"/>
    <n v="51"/>
    <s v="50-60"/>
    <d v="1994-02-23T00:00:00"/>
    <n v="122802"/>
    <n v="0.05"/>
    <n v="128942.1"/>
    <x v="1"/>
    <x v="6"/>
    <m/>
    <n v="0"/>
  </r>
  <r>
    <x v="214"/>
    <x v="25"/>
    <x v="5"/>
    <x v="0"/>
    <x v="1"/>
    <n v="47"/>
    <s v="40-50"/>
    <d v="1998-07-14T00:00:00"/>
    <n v="99091"/>
    <n v="0"/>
    <n v="99091"/>
    <x v="0"/>
    <x v="5"/>
    <m/>
    <n v="0"/>
  </r>
  <r>
    <x v="215"/>
    <x v="8"/>
    <x v="5"/>
    <x v="1"/>
    <x v="1"/>
    <n v="40"/>
    <s v="40-50"/>
    <d v="2008-02-28T00:00:00"/>
    <n v="113987"/>
    <n v="0"/>
    <n v="113987"/>
    <x v="2"/>
    <x v="8"/>
    <m/>
    <n v="0"/>
  </r>
  <r>
    <x v="216"/>
    <x v="4"/>
    <x v="1"/>
    <x v="3"/>
    <x v="0"/>
    <n v="28"/>
    <s v="20-30"/>
    <d v="2020-09-04T00:00:00"/>
    <n v="95045"/>
    <n v="0"/>
    <n v="95045"/>
    <x v="0"/>
    <x v="2"/>
    <m/>
    <n v="0"/>
  </r>
  <r>
    <x v="217"/>
    <x v="9"/>
    <x v="6"/>
    <x v="2"/>
    <x v="0"/>
    <n v="29"/>
    <s v="20-30"/>
    <d v="2017-01-05T00:00:00"/>
    <n v="190401"/>
    <n v="0.37"/>
    <n v="260849.37"/>
    <x v="0"/>
    <x v="7"/>
    <m/>
    <n v="0"/>
  </r>
  <r>
    <x v="218"/>
    <x v="4"/>
    <x v="1"/>
    <x v="3"/>
    <x v="1"/>
    <n v="46"/>
    <s v="40-50"/>
    <d v="2013-01-20T00:00:00"/>
    <n v="86061"/>
    <n v="0"/>
    <n v="86061"/>
    <x v="2"/>
    <x v="9"/>
    <m/>
    <n v="0"/>
  </r>
  <r>
    <x v="219"/>
    <x v="26"/>
    <x v="2"/>
    <x v="2"/>
    <x v="1"/>
    <n v="45"/>
    <s v="40-50"/>
    <d v="2021-02-10T00:00:00"/>
    <n v="79882"/>
    <n v="0"/>
    <n v="79882"/>
    <x v="0"/>
    <x v="3"/>
    <m/>
    <n v="0"/>
  </r>
  <r>
    <x v="220"/>
    <x v="9"/>
    <x v="5"/>
    <x v="1"/>
    <x v="0"/>
    <n v="30"/>
    <s v="30-40"/>
    <d v="2018-03-06T00:00:00"/>
    <n v="255431"/>
    <n v="0.36"/>
    <n v="347386.16000000003"/>
    <x v="0"/>
    <x v="7"/>
    <m/>
    <n v="0"/>
  </r>
  <r>
    <x v="221"/>
    <x v="31"/>
    <x v="0"/>
    <x v="1"/>
    <x v="0"/>
    <n v="48"/>
    <s v="40-50"/>
    <d v="2003-08-22T00:00:00"/>
    <n v="82017"/>
    <n v="0"/>
    <n v="82017"/>
    <x v="1"/>
    <x v="10"/>
    <m/>
    <n v="0"/>
  </r>
  <r>
    <x v="222"/>
    <x v="7"/>
    <x v="1"/>
    <x v="1"/>
    <x v="0"/>
    <n v="51"/>
    <s v="50-60"/>
    <d v="2017-01-18T00:00:00"/>
    <n v="53799"/>
    <n v="0"/>
    <n v="53799"/>
    <x v="0"/>
    <x v="7"/>
    <m/>
    <n v="0"/>
  </r>
  <r>
    <x v="223"/>
    <x v="4"/>
    <x v="2"/>
    <x v="3"/>
    <x v="0"/>
    <n v="28"/>
    <s v="20-30"/>
    <d v="2021-07-03T00:00:00"/>
    <n v="82739"/>
    <n v="0"/>
    <n v="82739"/>
    <x v="0"/>
    <x v="3"/>
    <m/>
    <n v="0"/>
  </r>
  <r>
    <x v="224"/>
    <x v="21"/>
    <x v="0"/>
    <x v="1"/>
    <x v="0"/>
    <n v="36"/>
    <s v="30-40"/>
    <d v="2014-05-30T00:00:00"/>
    <n v="99080"/>
    <n v="0"/>
    <n v="99080"/>
    <x v="0"/>
    <x v="2"/>
    <m/>
    <n v="0"/>
  </r>
  <r>
    <x v="225"/>
    <x v="26"/>
    <x v="2"/>
    <x v="3"/>
    <x v="0"/>
    <n v="40"/>
    <s v="40-50"/>
    <d v="2011-01-20T00:00:00"/>
    <n v="96719"/>
    <n v="0"/>
    <n v="96719"/>
    <x v="1"/>
    <x v="11"/>
    <m/>
    <n v="0"/>
  </r>
  <r>
    <x v="226"/>
    <x v="2"/>
    <x v="4"/>
    <x v="0"/>
    <x v="0"/>
    <n v="51"/>
    <s v="50-60"/>
    <d v="2021-03-28T00:00:00"/>
    <n v="180687"/>
    <n v="0.19"/>
    <n v="215017.53"/>
    <x v="0"/>
    <x v="3"/>
    <m/>
    <n v="0"/>
  </r>
  <r>
    <x v="227"/>
    <x v="11"/>
    <x v="5"/>
    <x v="3"/>
    <x v="1"/>
    <n v="45"/>
    <s v="40-50"/>
    <d v="2001-04-12T00:00:00"/>
    <n v="95743"/>
    <n v="0.15"/>
    <n v="110104.45"/>
    <x v="0"/>
    <x v="5"/>
    <d v="2010-01-15T00:00:00"/>
    <n v="1"/>
  </r>
  <r>
    <x v="228"/>
    <x v="25"/>
    <x v="5"/>
    <x v="0"/>
    <x v="0"/>
    <n v="44"/>
    <s v="40-50"/>
    <d v="2009-09-04T00:00:00"/>
    <n v="89695"/>
    <n v="0"/>
    <n v="89695"/>
    <x v="0"/>
    <x v="5"/>
    <m/>
    <n v="0"/>
  </r>
  <r>
    <x v="229"/>
    <x v="6"/>
    <x v="1"/>
    <x v="1"/>
    <x v="1"/>
    <n v="64"/>
    <s v="60-70"/>
    <d v="1998-07-20T00:00:00"/>
    <n v="122753"/>
    <n v="0.09"/>
    <n v="133800.76999999999"/>
    <x v="1"/>
    <x v="1"/>
    <m/>
    <n v="0"/>
  </r>
  <r>
    <x v="230"/>
    <x v="15"/>
    <x v="4"/>
    <x v="0"/>
    <x v="1"/>
    <n v="30"/>
    <s v="30-40"/>
    <d v="2015-03-15T00:00:00"/>
    <n v="93734"/>
    <n v="0"/>
    <n v="93734"/>
    <x v="0"/>
    <x v="3"/>
    <m/>
    <n v="0"/>
  </r>
  <r>
    <x v="231"/>
    <x v="7"/>
    <x v="3"/>
    <x v="3"/>
    <x v="1"/>
    <n v="28"/>
    <s v="20-30"/>
    <d v="2017-05-12T00:00:00"/>
    <n v="52069"/>
    <n v="0"/>
    <n v="52069"/>
    <x v="1"/>
    <x v="1"/>
    <m/>
    <n v="0"/>
  </r>
  <r>
    <x v="232"/>
    <x v="9"/>
    <x v="3"/>
    <x v="3"/>
    <x v="0"/>
    <n v="33"/>
    <s v="30-40"/>
    <d v="2020-12-16T00:00:00"/>
    <n v="258426"/>
    <n v="0.4"/>
    <n v="361796.4"/>
    <x v="2"/>
    <x v="9"/>
    <m/>
    <n v="0"/>
  </r>
  <r>
    <x v="233"/>
    <x v="6"/>
    <x v="1"/>
    <x v="2"/>
    <x v="1"/>
    <n v="51"/>
    <s v="50-60"/>
    <d v="1995-02-16T00:00:00"/>
    <n v="125375"/>
    <n v="0.09"/>
    <n v="136658.75"/>
    <x v="0"/>
    <x v="2"/>
    <m/>
    <n v="0"/>
  </r>
  <r>
    <x v="234"/>
    <x v="9"/>
    <x v="3"/>
    <x v="1"/>
    <x v="1"/>
    <n v="25"/>
    <s v="20-30"/>
    <d v="2021-02-08T00:00:00"/>
    <n v="198243"/>
    <n v="0.31"/>
    <n v="259698.33000000002"/>
    <x v="0"/>
    <x v="4"/>
    <m/>
    <n v="0"/>
  </r>
  <r>
    <x v="235"/>
    <x v="22"/>
    <x v="5"/>
    <x v="0"/>
    <x v="0"/>
    <n v="42"/>
    <s v="40-50"/>
    <d v="2017-11-23T00:00:00"/>
    <n v="96023"/>
    <n v="0"/>
    <n v="96023"/>
    <x v="0"/>
    <x v="4"/>
    <m/>
    <n v="0"/>
  </r>
  <r>
    <x v="236"/>
    <x v="4"/>
    <x v="6"/>
    <x v="0"/>
    <x v="0"/>
    <n v="34"/>
    <s v="30-40"/>
    <d v="2012-06-25T00:00:00"/>
    <n v="83066"/>
    <n v="0"/>
    <n v="83066"/>
    <x v="0"/>
    <x v="2"/>
    <d v="2013-06-05T00:00:00"/>
    <n v="1"/>
  </r>
  <r>
    <x v="237"/>
    <x v="13"/>
    <x v="2"/>
    <x v="0"/>
    <x v="0"/>
    <n v="48"/>
    <s v="40-50"/>
    <d v="2014-05-14T00:00:00"/>
    <n v="61216"/>
    <n v="0"/>
    <n v="61216"/>
    <x v="0"/>
    <x v="0"/>
    <m/>
    <n v="0"/>
  </r>
  <r>
    <x v="238"/>
    <x v="0"/>
    <x v="3"/>
    <x v="3"/>
    <x v="1"/>
    <n v="33"/>
    <s v="30-40"/>
    <d v="2013-02-10T00:00:00"/>
    <n v="144231"/>
    <n v="0.14000000000000001"/>
    <n v="164423.34"/>
    <x v="0"/>
    <x v="7"/>
    <d v="2020-07-17T00:00:00"/>
    <n v="1"/>
  </r>
  <r>
    <x v="239"/>
    <x v="16"/>
    <x v="4"/>
    <x v="0"/>
    <x v="1"/>
    <n v="41"/>
    <s v="40-50"/>
    <d v="2007-10-24T00:00:00"/>
    <n v="51630"/>
    <n v="0"/>
    <n v="51630"/>
    <x v="1"/>
    <x v="10"/>
    <m/>
    <n v="0"/>
  </r>
  <r>
    <x v="240"/>
    <x v="0"/>
    <x v="2"/>
    <x v="3"/>
    <x v="1"/>
    <n v="55"/>
    <s v="50-60"/>
    <d v="2013-11-16T00:00:00"/>
    <n v="124129"/>
    <n v="0.15"/>
    <n v="142748.35"/>
    <x v="2"/>
    <x v="12"/>
    <m/>
    <n v="0"/>
  </r>
  <r>
    <x v="241"/>
    <x v="22"/>
    <x v="5"/>
    <x v="1"/>
    <x v="1"/>
    <n v="36"/>
    <s v="30-40"/>
    <d v="2009-04-09T00:00:00"/>
    <n v="60055"/>
    <n v="0"/>
    <n v="60055"/>
    <x v="0"/>
    <x v="0"/>
    <m/>
    <n v="0"/>
  </r>
  <r>
    <x v="242"/>
    <x v="2"/>
    <x v="5"/>
    <x v="0"/>
    <x v="1"/>
    <n v="31"/>
    <s v="30-40"/>
    <d v="2020-08-26T00:00:00"/>
    <n v="189290"/>
    <n v="0.22"/>
    <n v="230933.8"/>
    <x v="2"/>
    <x v="12"/>
    <d v="2020-09-25T00:00:00"/>
    <n v="1"/>
  </r>
  <r>
    <x v="243"/>
    <x v="9"/>
    <x v="0"/>
    <x v="3"/>
    <x v="0"/>
    <n v="53"/>
    <s v="50-60"/>
    <d v="2008-04-30T00:00:00"/>
    <n v="182202"/>
    <n v="0.3"/>
    <n v="236862.6"/>
    <x v="0"/>
    <x v="5"/>
    <m/>
    <n v="0"/>
  </r>
  <r>
    <x v="244"/>
    <x v="6"/>
    <x v="2"/>
    <x v="2"/>
    <x v="1"/>
    <n v="43"/>
    <s v="40-50"/>
    <d v="2006-01-31T00:00:00"/>
    <n v="117518"/>
    <n v="7.0000000000000007E-2"/>
    <n v="125744.26"/>
    <x v="0"/>
    <x v="0"/>
    <m/>
    <n v="0"/>
  </r>
  <r>
    <x v="245"/>
    <x v="0"/>
    <x v="1"/>
    <x v="1"/>
    <x v="0"/>
    <n v="37"/>
    <s v="30-40"/>
    <d v="2013-02-24T00:00:00"/>
    <n v="157474"/>
    <n v="0.11"/>
    <n v="174796.14"/>
    <x v="2"/>
    <x v="9"/>
    <m/>
    <n v="0"/>
  </r>
  <r>
    <x v="246"/>
    <x v="6"/>
    <x v="6"/>
    <x v="1"/>
    <x v="1"/>
    <n v="38"/>
    <s v="30-40"/>
    <d v="2008-04-06T00:00:00"/>
    <n v="126856"/>
    <n v="0.06"/>
    <n v="134467.35999999999"/>
    <x v="0"/>
    <x v="7"/>
    <m/>
    <n v="0"/>
  </r>
  <r>
    <x v="247"/>
    <x v="0"/>
    <x v="3"/>
    <x v="1"/>
    <x v="0"/>
    <n v="49"/>
    <s v="40-50"/>
    <d v="2001-04-02T00:00:00"/>
    <n v="129124"/>
    <n v="0.12"/>
    <n v="144618.88"/>
    <x v="1"/>
    <x v="6"/>
    <m/>
    <n v="0"/>
  </r>
  <r>
    <x v="248"/>
    <x v="2"/>
    <x v="2"/>
    <x v="0"/>
    <x v="0"/>
    <n v="45"/>
    <s v="40-50"/>
    <d v="2002-03-01T00:00:00"/>
    <n v="165181"/>
    <n v="0.16"/>
    <n v="191609.96"/>
    <x v="0"/>
    <x v="0"/>
    <m/>
    <n v="0"/>
  </r>
  <r>
    <x v="249"/>
    <x v="9"/>
    <x v="1"/>
    <x v="3"/>
    <x v="1"/>
    <n v="50"/>
    <s v="50-60"/>
    <d v="2004-01-18T00:00:00"/>
    <n v="247939"/>
    <n v="0.35"/>
    <n v="334717.65000000002"/>
    <x v="2"/>
    <x v="9"/>
    <m/>
    <n v="0"/>
  </r>
  <r>
    <x v="250"/>
    <x v="2"/>
    <x v="5"/>
    <x v="2"/>
    <x v="1"/>
    <n v="64"/>
    <s v="60-70"/>
    <d v="2017-08-25T00:00:00"/>
    <n v="169509"/>
    <n v="0.18"/>
    <n v="200020.62"/>
    <x v="2"/>
    <x v="8"/>
    <m/>
    <n v="0"/>
  </r>
  <r>
    <x v="251"/>
    <x v="0"/>
    <x v="3"/>
    <x v="1"/>
    <x v="0"/>
    <n v="55"/>
    <s v="50-60"/>
    <d v="2011-01-09T00:00:00"/>
    <n v="138521"/>
    <n v="0.1"/>
    <n v="152373.1"/>
    <x v="0"/>
    <x v="4"/>
    <m/>
    <n v="0"/>
  </r>
  <r>
    <x v="252"/>
    <x v="11"/>
    <x v="5"/>
    <x v="2"/>
    <x v="0"/>
    <n v="45"/>
    <s v="40-50"/>
    <d v="2014-03-14T00:00:00"/>
    <n v="113873"/>
    <n v="0.11"/>
    <n v="126399.03"/>
    <x v="2"/>
    <x v="9"/>
    <m/>
    <n v="0"/>
  </r>
  <r>
    <x v="253"/>
    <x v="14"/>
    <x v="0"/>
    <x v="3"/>
    <x v="0"/>
    <n v="39"/>
    <s v="30-40"/>
    <d v="2018-05-09T00:00:00"/>
    <n v="73317"/>
    <n v="0"/>
    <n v="73317"/>
    <x v="0"/>
    <x v="4"/>
    <m/>
    <n v="0"/>
  </r>
  <r>
    <x v="254"/>
    <x v="31"/>
    <x v="0"/>
    <x v="2"/>
    <x v="0"/>
    <n v="40"/>
    <s v="40-50"/>
    <d v="2013-06-26T00:00:00"/>
    <n v="69096"/>
    <n v="0"/>
    <n v="69096"/>
    <x v="0"/>
    <x v="0"/>
    <m/>
    <n v="0"/>
  </r>
  <r>
    <x v="255"/>
    <x v="15"/>
    <x v="4"/>
    <x v="1"/>
    <x v="1"/>
    <n v="48"/>
    <s v="40-50"/>
    <d v="2005-04-12T00:00:00"/>
    <n v="87158"/>
    <n v="0"/>
    <n v="87158"/>
    <x v="2"/>
    <x v="8"/>
    <m/>
    <n v="0"/>
  </r>
  <r>
    <x v="256"/>
    <x v="22"/>
    <x v="5"/>
    <x v="3"/>
    <x v="1"/>
    <n v="64"/>
    <s v="60-70"/>
    <d v="1992-09-28T00:00:00"/>
    <n v="70778"/>
    <n v="0"/>
    <n v="70778"/>
    <x v="0"/>
    <x v="5"/>
    <m/>
    <n v="0"/>
  </r>
  <r>
    <x v="257"/>
    <x v="2"/>
    <x v="4"/>
    <x v="2"/>
    <x v="0"/>
    <n v="65"/>
    <s v="60-70"/>
    <d v="2004-05-23T00:00:00"/>
    <n v="153938"/>
    <n v="0.2"/>
    <n v="184725.6"/>
    <x v="0"/>
    <x v="3"/>
    <m/>
    <n v="0"/>
  </r>
  <r>
    <x v="258"/>
    <x v="28"/>
    <x v="0"/>
    <x v="0"/>
    <x v="1"/>
    <n v="43"/>
    <s v="40-50"/>
    <d v="2018-05-04T00:00:00"/>
    <n v="59888"/>
    <n v="0"/>
    <n v="59888"/>
    <x v="1"/>
    <x v="10"/>
    <m/>
    <n v="0"/>
  </r>
  <r>
    <x v="259"/>
    <x v="22"/>
    <x v="5"/>
    <x v="3"/>
    <x v="1"/>
    <n v="50"/>
    <s v="50-60"/>
    <d v="2018-12-13T00:00:00"/>
    <n v="63098"/>
    <n v="0"/>
    <n v="63098"/>
    <x v="0"/>
    <x v="7"/>
    <m/>
    <n v="0"/>
  </r>
  <r>
    <x v="260"/>
    <x v="9"/>
    <x v="1"/>
    <x v="3"/>
    <x v="0"/>
    <n v="27"/>
    <s v="20-30"/>
    <d v="2021-12-15T00:00:00"/>
    <n v="255369"/>
    <n v="0.33"/>
    <n v="339640.77"/>
    <x v="2"/>
    <x v="12"/>
    <m/>
    <n v="0"/>
  </r>
  <r>
    <x v="261"/>
    <x v="0"/>
    <x v="4"/>
    <x v="1"/>
    <x v="0"/>
    <n v="55"/>
    <s v="50-60"/>
    <d v="2004-11-10T00:00:00"/>
    <n v="142318"/>
    <n v="0.14000000000000001"/>
    <n v="162242.51999999999"/>
    <x v="0"/>
    <x v="2"/>
    <m/>
    <n v="0"/>
  </r>
  <r>
    <x v="262"/>
    <x v="20"/>
    <x v="4"/>
    <x v="1"/>
    <x v="1"/>
    <n v="41"/>
    <s v="40-50"/>
    <d v="2004-08-20T00:00:00"/>
    <n v="49186"/>
    <n v="0"/>
    <n v="49186"/>
    <x v="0"/>
    <x v="5"/>
    <d v="2008-06-17T00:00:00"/>
    <n v="1"/>
  </r>
  <r>
    <x v="263"/>
    <x v="9"/>
    <x v="4"/>
    <x v="0"/>
    <x v="0"/>
    <n v="34"/>
    <s v="30-40"/>
    <d v="2019-07-27T00:00:00"/>
    <n v="220937"/>
    <n v="0.38"/>
    <n v="304893.06"/>
    <x v="0"/>
    <x v="5"/>
    <m/>
    <n v="0"/>
  </r>
  <r>
    <x v="264"/>
    <x v="2"/>
    <x v="0"/>
    <x v="2"/>
    <x v="0"/>
    <n v="47"/>
    <s v="40-50"/>
    <d v="2012-10-26T00:00:00"/>
    <n v="183156"/>
    <n v="0.3"/>
    <n v="238102.8"/>
    <x v="0"/>
    <x v="0"/>
    <m/>
    <n v="0"/>
  </r>
  <r>
    <x v="265"/>
    <x v="9"/>
    <x v="0"/>
    <x v="2"/>
    <x v="0"/>
    <n v="32"/>
    <s v="30-40"/>
    <d v="2020-07-22T00:00:00"/>
    <n v="192749"/>
    <n v="0.31"/>
    <n v="252501.19"/>
    <x v="0"/>
    <x v="2"/>
    <m/>
    <n v="0"/>
  </r>
  <r>
    <x v="266"/>
    <x v="0"/>
    <x v="0"/>
    <x v="1"/>
    <x v="0"/>
    <n v="39"/>
    <s v="30-40"/>
    <d v="2017-03-25T00:00:00"/>
    <n v="135325"/>
    <n v="0.14000000000000001"/>
    <n v="154270.5"/>
    <x v="0"/>
    <x v="3"/>
    <m/>
    <n v="0"/>
  </r>
  <r>
    <x v="267"/>
    <x v="4"/>
    <x v="2"/>
    <x v="2"/>
    <x v="0"/>
    <n v="26"/>
    <s v="20-30"/>
    <d v="2019-10-14T00:00:00"/>
    <n v="79356"/>
    <n v="0"/>
    <n v="79356"/>
    <x v="0"/>
    <x v="3"/>
    <m/>
    <n v="0"/>
  </r>
  <r>
    <x v="268"/>
    <x v="25"/>
    <x v="5"/>
    <x v="1"/>
    <x v="1"/>
    <n v="40"/>
    <s v="40-50"/>
    <d v="2005-07-07T00:00:00"/>
    <n v="74412"/>
    <n v="0"/>
    <n v="74412"/>
    <x v="0"/>
    <x v="0"/>
    <m/>
    <n v="0"/>
  </r>
  <r>
    <x v="269"/>
    <x v="3"/>
    <x v="0"/>
    <x v="1"/>
    <x v="0"/>
    <n v="32"/>
    <s v="30-40"/>
    <d v="2017-10-02T00:00:00"/>
    <n v="61886"/>
    <n v="0.09"/>
    <n v="67455.740000000005"/>
    <x v="2"/>
    <x v="9"/>
    <m/>
    <n v="0"/>
  </r>
  <r>
    <x v="270"/>
    <x v="2"/>
    <x v="3"/>
    <x v="0"/>
    <x v="0"/>
    <n v="58"/>
    <s v="50-60"/>
    <d v="2003-05-14T00:00:00"/>
    <n v="173071"/>
    <n v="0.28999999999999998"/>
    <n v="223261.59"/>
    <x v="0"/>
    <x v="7"/>
    <m/>
    <n v="0"/>
  </r>
  <r>
    <x v="271"/>
    <x v="17"/>
    <x v="5"/>
    <x v="0"/>
    <x v="0"/>
    <n v="58"/>
    <s v="50-60"/>
    <d v="1995-10-27T00:00:00"/>
    <n v="70189"/>
    <n v="0"/>
    <n v="70189"/>
    <x v="0"/>
    <x v="7"/>
    <m/>
    <n v="0"/>
  </r>
  <r>
    <x v="272"/>
    <x v="9"/>
    <x v="2"/>
    <x v="0"/>
    <x v="0"/>
    <n v="42"/>
    <s v="40-50"/>
    <d v="2013-09-11T00:00:00"/>
    <n v="181452"/>
    <n v="0.3"/>
    <n v="235887.6"/>
    <x v="0"/>
    <x v="7"/>
    <m/>
    <n v="0"/>
  </r>
  <r>
    <x v="273"/>
    <x v="16"/>
    <x v="4"/>
    <x v="2"/>
    <x v="1"/>
    <n v="26"/>
    <s v="20-30"/>
    <d v="2021-03-12T00:00:00"/>
    <n v="70369"/>
    <n v="0"/>
    <n v="70369"/>
    <x v="0"/>
    <x v="0"/>
    <m/>
    <n v="0"/>
  </r>
  <r>
    <x v="274"/>
    <x v="4"/>
    <x v="3"/>
    <x v="1"/>
    <x v="1"/>
    <n v="38"/>
    <s v="30-40"/>
    <d v="2008-07-05T00:00:00"/>
    <n v="78056"/>
    <n v="0"/>
    <n v="78056"/>
    <x v="2"/>
    <x v="12"/>
    <m/>
    <n v="0"/>
  </r>
  <r>
    <x v="275"/>
    <x v="2"/>
    <x v="1"/>
    <x v="0"/>
    <x v="1"/>
    <n v="64"/>
    <s v="60-70"/>
    <d v="1996-05-02T00:00:00"/>
    <n v="189933"/>
    <n v="0.23"/>
    <n v="233617.59"/>
    <x v="0"/>
    <x v="4"/>
    <m/>
    <n v="0"/>
  </r>
  <r>
    <x v="276"/>
    <x v="18"/>
    <x v="5"/>
    <x v="2"/>
    <x v="1"/>
    <n v="38"/>
    <s v="30-40"/>
    <d v="2010-07-01T00:00:00"/>
    <n v="78237"/>
    <n v="0"/>
    <n v="78237"/>
    <x v="0"/>
    <x v="3"/>
    <m/>
    <n v="0"/>
  </r>
  <r>
    <x v="277"/>
    <x v="7"/>
    <x v="3"/>
    <x v="0"/>
    <x v="0"/>
    <n v="55"/>
    <s v="50-60"/>
    <d v="1996-06-26T00:00:00"/>
    <n v="48687"/>
    <n v="0"/>
    <n v="48687"/>
    <x v="2"/>
    <x v="9"/>
    <m/>
    <n v="0"/>
  </r>
  <r>
    <x v="278"/>
    <x v="0"/>
    <x v="6"/>
    <x v="1"/>
    <x v="0"/>
    <n v="45"/>
    <s v="40-50"/>
    <d v="2004-08-19T00:00:00"/>
    <n v="121065"/>
    <n v="0.15"/>
    <n v="139224.75"/>
    <x v="2"/>
    <x v="9"/>
    <m/>
    <n v="0"/>
  </r>
  <r>
    <x v="279"/>
    <x v="4"/>
    <x v="2"/>
    <x v="3"/>
    <x v="1"/>
    <n v="43"/>
    <s v="40-50"/>
    <d v="2004-04-16T00:00:00"/>
    <n v="94246"/>
    <n v="0"/>
    <n v="94246"/>
    <x v="0"/>
    <x v="5"/>
    <m/>
    <n v="0"/>
  </r>
  <r>
    <x v="280"/>
    <x v="28"/>
    <x v="0"/>
    <x v="1"/>
    <x v="0"/>
    <n v="34"/>
    <s v="30-40"/>
    <d v="2016-05-22T00:00:00"/>
    <n v="44614"/>
    <n v="0"/>
    <n v="44614"/>
    <x v="0"/>
    <x v="4"/>
    <m/>
    <n v="0"/>
  </r>
  <r>
    <x v="281"/>
    <x v="9"/>
    <x v="0"/>
    <x v="0"/>
    <x v="1"/>
    <n v="40"/>
    <s v="40-50"/>
    <d v="2020-11-08T00:00:00"/>
    <n v="234469"/>
    <n v="0.31"/>
    <n v="307154.39"/>
    <x v="1"/>
    <x v="11"/>
    <m/>
    <n v="0"/>
  </r>
  <r>
    <x v="282"/>
    <x v="18"/>
    <x v="5"/>
    <x v="0"/>
    <x v="1"/>
    <n v="52"/>
    <s v="50-60"/>
    <d v="2020-07-10T00:00:00"/>
    <n v="88272"/>
    <n v="0"/>
    <n v="88272"/>
    <x v="2"/>
    <x v="12"/>
    <m/>
    <n v="0"/>
  </r>
  <r>
    <x v="283"/>
    <x v="13"/>
    <x v="1"/>
    <x v="3"/>
    <x v="1"/>
    <n v="52"/>
    <s v="50-60"/>
    <d v="2017-09-14T00:00:00"/>
    <n v="74449"/>
    <n v="0"/>
    <n v="74449"/>
    <x v="1"/>
    <x v="10"/>
    <m/>
    <n v="0"/>
  </r>
  <r>
    <x v="284"/>
    <x v="9"/>
    <x v="5"/>
    <x v="2"/>
    <x v="1"/>
    <n v="47"/>
    <s v="40-50"/>
    <d v="2012-06-11T00:00:00"/>
    <n v="222941"/>
    <n v="0.39"/>
    <n v="309887.99"/>
    <x v="1"/>
    <x v="10"/>
    <m/>
    <n v="0"/>
  </r>
  <r>
    <x v="285"/>
    <x v="7"/>
    <x v="6"/>
    <x v="1"/>
    <x v="0"/>
    <n v="65"/>
    <s v="60-70"/>
    <d v="2013-09-26T00:00:00"/>
    <n v="50341"/>
    <n v="0"/>
    <n v="50341"/>
    <x v="1"/>
    <x v="10"/>
    <m/>
    <n v="0"/>
  </r>
  <r>
    <x v="286"/>
    <x v="16"/>
    <x v="4"/>
    <x v="3"/>
    <x v="0"/>
    <n v="31"/>
    <s v="30-40"/>
    <d v="2021-04-11T00:00:00"/>
    <n v="72235"/>
    <n v="0"/>
    <n v="72235"/>
    <x v="2"/>
    <x v="8"/>
    <m/>
    <n v="0"/>
  </r>
  <r>
    <x v="287"/>
    <x v="4"/>
    <x v="3"/>
    <x v="3"/>
    <x v="0"/>
    <n v="41"/>
    <s v="40-50"/>
    <d v="2016-06-12T00:00:00"/>
    <n v="70165"/>
    <n v="0"/>
    <n v="70165"/>
    <x v="0"/>
    <x v="7"/>
    <m/>
    <n v="0"/>
  </r>
  <r>
    <x v="288"/>
    <x v="0"/>
    <x v="6"/>
    <x v="2"/>
    <x v="1"/>
    <n v="30"/>
    <s v="30-40"/>
    <d v="2020-07-18T00:00:00"/>
    <n v="148485"/>
    <n v="0.15"/>
    <n v="170757.75"/>
    <x v="0"/>
    <x v="4"/>
    <m/>
    <n v="0"/>
  </r>
  <r>
    <x v="289"/>
    <x v="1"/>
    <x v="0"/>
    <x v="1"/>
    <x v="0"/>
    <n v="58"/>
    <s v="50-60"/>
    <d v="2005-06-18T00:00:00"/>
    <n v="86089"/>
    <n v="0"/>
    <n v="86089"/>
    <x v="0"/>
    <x v="2"/>
    <m/>
    <n v="0"/>
  </r>
  <r>
    <x v="290"/>
    <x v="11"/>
    <x v="5"/>
    <x v="0"/>
    <x v="1"/>
    <n v="54"/>
    <s v="50-60"/>
    <d v="2007-10-27T00:00:00"/>
    <n v="106313"/>
    <n v="0.15"/>
    <n v="122259.95"/>
    <x v="0"/>
    <x v="2"/>
    <m/>
    <n v="0"/>
  </r>
  <r>
    <x v="291"/>
    <x v="7"/>
    <x v="6"/>
    <x v="0"/>
    <x v="0"/>
    <n v="40"/>
    <s v="40-50"/>
    <d v="2021-02-24T00:00:00"/>
    <n v="46833"/>
    <n v="0"/>
    <n v="46833"/>
    <x v="1"/>
    <x v="11"/>
    <d v="2021-11-10T00:00:00"/>
    <n v="1"/>
  </r>
  <r>
    <x v="292"/>
    <x v="2"/>
    <x v="1"/>
    <x v="0"/>
    <x v="0"/>
    <n v="63"/>
    <s v="60-70"/>
    <d v="2000-10-27T00:00:00"/>
    <n v="155320"/>
    <n v="0.17"/>
    <n v="181724.4"/>
    <x v="1"/>
    <x v="1"/>
    <m/>
    <n v="0"/>
  </r>
  <r>
    <x v="293"/>
    <x v="4"/>
    <x v="3"/>
    <x v="1"/>
    <x v="1"/>
    <n v="40"/>
    <s v="40-50"/>
    <d v="2016-01-15T00:00:00"/>
    <n v="89984"/>
    <n v="0"/>
    <n v="89984"/>
    <x v="1"/>
    <x v="11"/>
    <m/>
    <n v="0"/>
  </r>
  <r>
    <x v="294"/>
    <x v="11"/>
    <x v="5"/>
    <x v="2"/>
    <x v="0"/>
    <n v="65"/>
    <s v="60-70"/>
    <d v="2006-03-16T00:00:00"/>
    <n v="83756"/>
    <n v="0.14000000000000001"/>
    <n v="95481.84"/>
    <x v="1"/>
    <x v="6"/>
    <m/>
    <n v="0"/>
  </r>
  <r>
    <x v="295"/>
    <x v="2"/>
    <x v="4"/>
    <x v="3"/>
    <x v="0"/>
    <n v="57"/>
    <s v="50-60"/>
    <d v="2016-10-24T00:00:00"/>
    <n v="176324"/>
    <n v="0.23"/>
    <n v="216878.52000000002"/>
    <x v="1"/>
    <x v="6"/>
    <m/>
    <n v="0"/>
  </r>
  <r>
    <x v="296"/>
    <x v="4"/>
    <x v="3"/>
    <x v="2"/>
    <x v="1"/>
    <n v="27"/>
    <s v="20-30"/>
    <d v="2021-10-13T00:00:00"/>
    <n v="74077"/>
    <n v="0"/>
    <n v="74077"/>
    <x v="0"/>
    <x v="0"/>
    <m/>
    <n v="0"/>
  </r>
  <r>
    <x v="297"/>
    <x v="6"/>
    <x v="4"/>
    <x v="1"/>
    <x v="0"/>
    <n v="31"/>
    <s v="30-40"/>
    <d v="2021-01-18T00:00:00"/>
    <n v="104162"/>
    <n v="7.0000000000000007E-2"/>
    <n v="111453.34"/>
    <x v="0"/>
    <x v="5"/>
    <m/>
    <n v="0"/>
  </r>
  <r>
    <x v="298"/>
    <x v="30"/>
    <x v="0"/>
    <x v="3"/>
    <x v="0"/>
    <n v="45"/>
    <s v="40-50"/>
    <d v="2010-08-28T00:00:00"/>
    <n v="82162"/>
    <n v="0"/>
    <n v="82162"/>
    <x v="1"/>
    <x v="10"/>
    <d v="2020-10-03T00:00:00"/>
    <n v="1"/>
  </r>
  <r>
    <x v="299"/>
    <x v="5"/>
    <x v="2"/>
    <x v="2"/>
    <x v="0"/>
    <n v="47"/>
    <s v="40-50"/>
    <d v="2015-07-10T00:00:00"/>
    <n v="63880"/>
    <n v="0"/>
    <n v="63880"/>
    <x v="1"/>
    <x v="1"/>
    <m/>
    <n v="0"/>
  </r>
  <r>
    <x v="300"/>
    <x v="22"/>
    <x v="5"/>
    <x v="0"/>
    <x v="0"/>
    <n v="55"/>
    <s v="50-60"/>
    <d v="2013-09-08T00:00:00"/>
    <n v="73248"/>
    <n v="0"/>
    <n v="73248"/>
    <x v="0"/>
    <x v="7"/>
    <m/>
    <n v="0"/>
  </r>
  <r>
    <x v="301"/>
    <x v="4"/>
    <x v="3"/>
    <x v="1"/>
    <x v="1"/>
    <n v="51"/>
    <s v="50-60"/>
    <d v="2020-10-09T00:00:00"/>
    <n v="91853"/>
    <n v="0"/>
    <n v="91853"/>
    <x v="0"/>
    <x v="2"/>
    <m/>
    <n v="0"/>
  </r>
  <r>
    <x v="302"/>
    <x v="2"/>
    <x v="1"/>
    <x v="2"/>
    <x v="1"/>
    <n v="25"/>
    <s v="20-30"/>
    <d v="2020-01-14T00:00:00"/>
    <n v="168014"/>
    <n v="0.27"/>
    <n v="213377.78"/>
    <x v="0"/>
    <x v="2"/>
    <d v="2021-07-27T00:00:00"/>
    <n v="1"/>
  </r>
  <r>
    <x v="303"/>
    <x v="25"/>
    <x v="5"/>
    <x v="3"/>
    <x v="0"/>
    <n v="37"/>
    <s v="30-40"/>
    <d v="2017-09-17T00:00:00"/>
    <n v="70770"/>
    <n v="0"/>
    <n v="70770"/>
    <x v="0"/>
    <x v="4"/>
    <m/>
    <n v="0"/>
  </r>
  <r>
    <x v="304"/>
    <x v="16"/>
    <x v="4"/>
    <x v="3"/>
    <x v="1"/>
    <n v="62"/>
    <s v="60-70"/>
    <d v="2004-10-11T00:00:00"/>
    <n v="50825"/>
    <n v="0"/>
    <n v="50825"/>
    <x v="0"/>
    <x v="0"/>
    <m/>
    <n v="0"/>
  </r>
  <r>
    <x v="305"/>
    <x v="0"/>
    <x v="1"/>
    <x v="0"/>
    <x v="1"/>
    <n v="31"/>
    <s v="30-40"/>
    <d v="2015-09-19T00:00:00"/>
    <n v="145846"/>
    <n v="0.15"/>
    <n v="167722.9"/>
    <x v="2"/>
    <x v="8"/>
    <m/>
    <n v="0"/>
  </r>
  <r>
    <x v="306"/>
    <x v="0"/>
    <x v="4"/>
    <x v="0"/>
    <x v="0"/>
    <n v="64"/>
    <s v="60-70"/>
    <d v="2003-12-07T00:00:00"/>
    <n v="125807"/>
    <n v="0.15"/>
    <n v="144678.04999999999"/>
    <x v="0"/>
    <x v="2"/>
    <m/>
    <n v="0"/>
  </r>
  <r>
    <x v="307"/>
    <x v="7"/>
    <x v="2"/>
    <x v="2"/>
    <x v="1"/>
    <n v="25"/>
    <s v="20-30"/>
    <d v="2021-07-28T00:00:00"/>
    <n v="46845"/>
    <n v="0"/>
    <n v="46845"/>
    <x v="0"/>
    <x v="4"/>
    <m/>
    <n v="0"/>
  </r>
  <r>
    <x v="308"/>
    <x v="0"/>
    <x v="6"/>
    <x v="3"/>
    <x v="0"/>
    <n v="59"/>
    <s v="50-60"/>
    <d v="2008-08-29T00:00:00"/>
    <n v="157969"/>
    <n v="0.1"/>
    <n v="173765.9"/>
    <x v="1"/>
    <x v="1"/>
    <m/>
    <n v="0"/>
  </r>
  <r>
    <x v="309"/>
    <x v="29"/>
    <x v="0"/>
    <x v="3"/>
    <x v="0"/>
    <n v="40"/>
    <s v="40-50"/>
    <d v="2010-12-10T00:00:00"/>
    <n v="97807"/>
    <n v="0"/>
    <n v="97807"/>
    <x v="0"/>
    <x v="2"/>
    <m/>
    <n v="0"/>
  </r>
  <r>
    <x v="310"/>
    <x v="16"/>
    <x v="4"/>
    <x v="1"/>
    <x v="1"/>
    <n v="31"/>
    <s v="30-40"/>
    <d v="2015-12-09T00:00:00"/>
    <n v="73854"/>
    <n v="0"/>
    <n v="73854"/>
    <x v="0"/>
    <x v="0"/>
    <m/>
    <n v="0"/>
  </r>
  <r>
    <x v="311"/>
    <x v="0"/>
    <x v="3"/>
    <x v="1"/>
    <x v="1"/>
    <n v="45"/>
    <s v="40-50"/>
    <d v="2006-12-12T00:00:00"/>
    <n v="149537"/>
    <n v="0.14000000000000001"/>
    <n v="170472.18"/>
    <x v="0"/>
    <x v="0"/>
    <m/>
    <n v="0"/>
  </r>
  <r>
    <x v="312"/>
    <x v="0"/>
    <x v="2"/>
    <x v="1"/>
    <x v="0"/>
    <n v="49"/>
    <s v="40-50"/>
    <d v="2013-04-15T00:00:00"/>
    <n v="128303"/>
    <n v="0.15"/>
    <n v="147548.45000000001"/>
    <x v="0"/>
    <x v="3"/>
    <m/>
    <n v="0"/>
  </r>
  <r>
    <x v="313"/>
    <x v="23"/>
    <x v="0"/>
    <x v="2"/>
    <x v="1"/>
    <n v="46"/>
    <s v="40-50"/>
    <d v="2005-06-10T00:00:00"/>
    <n v="67374"/>
    <n v="0"/>
    <n v="67374"/>
    <x v="0"/>
    <x v="5"/>
    <m/>
    <n v="0"/>
  </r>
  <r>
    <x v="314"/>
    <x v="6"/>
    <x v="4"/>
    <x v="3"/>
    <x v="1"/>
    <n v="46"/>
    <s v="40-50"/>
    <d v="2011-09-24T00:00:00"/>
    <n v="102167"/>
    <n v="0.06"/>
    <n v="108297.02"/>
    <x v="2"/>
    <x v="9"/>
    <m/>
    <n v="0"/>
  </r>
  <r>
    <x v="315"/>
    <x v="0"/>
    <x v="2"/>
    <x v="1"/>
    <x v="1"/>
    <n v="45"/>
    <s v="40-50"/>
    <d v="2007-09-07T00:00:00"/>
    <n v="151027"/>
    <n v="0.1"/>
    <n v="166129.70000000001"/>
    <x v="1"/>
    <x v="6"/>
    <m/>
    <n v="0"/>
  </r>
  <r>
    <x v="316"/>
    <x v="6"/>
    <x v="3"/>
    <x v="2"/>
    <x v="1"/>
    <n v="40"/>
    <s v="40-50"/>
    <d v="2018-02-16T00:00:00"/>
    <n v="120905"/>
    <n v="0.05"/>
    <n v="126950.25"/>
    <x v="0"/>
    <x v="0"/>
    <m/>
    <n v="0"/>
  </r>
  <r>
    <x v="317"/>
    <x v="9"/>
    <x v="1"/>
    <x v="1"/>
    <x v="0"/>
    <n v="48"/>
    <s v="40-50"/>
    <d v="2018-06-02T00:00:00"/>
    <n v="231567"/>
    <n v="0.36"/>
    <n v="314931.12"/>
    <x v="0"/>
    <x v="0"/>
    <m/>
    <n v="0"/>
  </r>
  <r>
    <x v="318"/>
    <x v="9"/>
    <x v="0"/>
    <x v="0"/>
    <x v="1"/>
    <n v="31"/>
    <s v="30-40"/>
    <d v="2015-07-12T00:00:00"/>
    <n v="215388"/>
    <n v="0.33"/>
    <n v="286466.04000000004"/>
    <x v="0"/>
    <x v="4"/>
    <m/>
    <n v="0"/>
  </r>
  <r>
    <x v="319"/>
    <x v="0"/>
    <x v="2"/>
    <x v="2"/>
    <x v="0"/>
    <n v="30"/>
    <s v="30-40"/>
    <d v="2015-06-13T00:00:00"/>
    <n v="127972"/>
    <n v="0.11"/>
    <n v="142048.92000000001"/>
    <x v="0"/>
    <x v="0"/>
    <m/>
    <n v="0"/>
  </r>
  <r>
    <x v="320"/>
    <x v="19"/>
    <x v="5"/>
    <x v="3"/>
    <x v="0"/>
    <n v="55"/>
    <s v="50-60"/>
    <d v="1995-08-04T00:00:00"/>
    <n v="80701"/>
    <n v="0"/>
    <n v="80701"/>
    <x v="0"/>
    <x v="2"/>
    <d v="2005-04-14T00:00:00"/>
    <n v="1"/>
  </r>
  <r>
    <x v="321"/>
    <x v="6"/>
    <x v="6"/>
    <x v="3"/>
    <x v="1"/>
    <n v="28"/>
    <s v="20-30"/>
    <d v="2020-02-02T00:00:00"/>
    <n v="115417"/>
    <n v="0.06"/>
    <n v="122342.02"/>
    <x v="1"/>
    <x v="6"/>
    <m/>
    <n v="0"/>
  </r>
  <r>
    <x v="322"/>
    <x v="10"/>
    <x v="5"/>
    <x v="3"/>
    <x v="0"/>
    <n v="45"/>
    <s v="40-50"/>
    <d v="2019-06-19T00:00:00"/>
    <n v="88045"/>
    <n v="0"/>
    <n v="88045"/>
    <x v="0"/>
    <x v="2"/>
    <m/>
    <n v="0"/>
  </r>
  <r>
    <x v="323"/>
    <x v="3"/>
    <x v="0"/>
    <x v="2"/>
    <x v="0"/>
    <n v="45"/>
    <s v="40-50"/>
    <d v="2018-03-26T00:00:00"/>
    <n v="86478"/>
    <n v="0.06"/>
    <n v="91666.68"/>
    <x v="0"/>
    <x v="5"/>
    <m/>
    <n v="0"/>
  </r>
  <r>
    <x v="324"/>
    <x v="9"/>
    <x v="5"/>
    <x v="1"/>
    <x v="1"/>
    <n v="63"/>
    <s v="60-70"/>
    <d v="2016-01-18T00:00:00"/>
    <n v="180994"/>
    <n v="0.39"/>
    <n v="251581.66"/>
    <x v="0"/>
    <x v="0"/>
    <m/>
    <n v="0"/>
  </r>
  <r>
    <x v="325"/>
    <x v="13"/>
    <x v="1"/>
    <x v="0"/>
    <x v="0"/>
    <n v="55"/>
    <s v="50-60"/>
    <d v="2007-12-02T00:00:00"/>
    <n v="64494"/>
    <n v="0"/>
    <n v="64494"/>
    <x v="0"/>
    <x v="7"/>
    <m/>
    <n v="0"/>
  </r>
  <r>
    <x v="326"/>
    <x v="5"/>
    <x v="2"/>
    <x v="1"/>
    <x v="1"/>
    <n v="47"/>
    <s v="40-50"/>
    <d v="2002-10-21T00:00:00"/>
    <n v="70122"/>
    <n v="0"/>
    <n v="70122"/>
    <x v="0"/>
    <x v="7"/>
    <m/>
    <n v="0"/>
  </r>
  <r>
    <x v="327"/>
    <x v="2"/>
    <x v="3"/>
    <x v="1"/>
    <x v="1"/>
    <n v="29"/>
    <s v="20-30"/>
    <d v="2017-02-19T00:00:00"/>
    <n v="181854"/>
    <n v="0.28999999999999998"/>
    <n v="234591.66"/>
    <x v="0"/>
    <x v="0"/>
    <d v="2020-04-24T00:00:00"/>
    <n v="1"/>
  </r>
  <r>
    <x v="328"/>
    <x v="20"/>
    <x v="4"/>
    <x v="2"/>
    <x v="0"/>
    <n v="34"/>
    <s v="30-40"/>
    <d v="2016-10-21T00:00:00"/>
    <n v="52811"/>
    <n v="0"/>
    <n v="52811"/>
    <x v="0"/>
    <x v="4"/>
    <m/>
    <n v="0"/>
  </r>
  <r>
    <x v="329"/>
    <x v="28"/>
    <x v="0"/>
    <x v="0"/>
    <x v="0"/>
    <n v="28"/>
    <s v="20-30"/>
    <d v="2019-10-25T00:00:00"/>
    <n v="50111"/>
    <n v="0"/>
    <n v="50111"/>
    <x v="1"/>
    <x v="11"/>
    <m/>
    <n v="0"/>
  </r>
  <r>
    <x v="330"/>
    <x v="32"/>
    <x v="0"/>
    <x v="1"/>
    <x v="1"/>
    <n v="31"/>
    <s v="30-40"/>
    <d v="2016-05-07T00:00:00"/>
    <n v="71192"/>
    <n v="0"/>
    <n v="71192"/>
    <x v="0"/>
    <x v="5"/>
    <m/>
    <n v="0"/>
  </r>
  <r>
    <x v="331"/>
    <x v="2"/>
    <x v="2"/>
    <x v="1"/>
    <x v="0"/>
    <n v="50"/>
    <s v="50-60"/>
    <d v="2018-12-18T00:00:00"/>
    <n v="155351"/>
    <n v="0.2"/>
    <n v="186421.2"/>
    <x v="0"/>
    <x v="0"/>
    <m/>
    <n v="0"/>
  </r>
  <r>
    <x v="332"/>
    <x v="2"/>
    <x v="4"/>
    <x v="2"/>
    <x v="1"/>
    <n v="39"/>
    <s v="30-40"/>
    <d v="2006-11-28T00:00:00"/>
    <n v="161690"/>
    <n v="0.28999999999999998"/>
    <n v="208580.1"/>
    <x v="1"/>
    <x v="10"/>
    <m/>
    <n v="0"/>
  </r>
  <r>
    <x v="333"/>
    <x v="25"/>
    <x v="5"/>
    <x v="2"/>
    <x v="0"/>
    <n v="35"/>
    <s v="30-40"/>
    <d v="2017-02-10T00:00:00"/>
    <n v="60132"/>
    <n v="0"/>
    <n v="60132"/>
    <x v="1"/>
    <x v="1"/>
    <m/>
    <n v="0"/>
  </r>
  <r>
    <x v="334"/>
    <x v="23"/>
    <x v="0"/>
    <x v="1"/>
    <x v="1"/>
    <n v="54"/>
    <s v="50-60"/>
    <d v="1994-10-24T00:00:00"/>
    <n v="87216"/>
    <n v="0"/>
    <n v="87216"/>
    <x v="0"/>
    <x v="4"/>
    <m/>
    <n v="0"/>
  </r>
  <r>
    <x v="335"/>
    <x v="28"/>
    <x v="0"/>
    <x v="3"/>
    <x v="1"/>
    <n v="47"/>
    <s v="40-50"/>
    <d v="2020-04-23T00:00:00"/>
    <n v="50069"/>
    <n v="0"/>
    <n v="50069"/>
    <x v="0"/>
    <x v="0"/>
    <m/>
    <n v="0"/>
  </r>
  <r>
    <x v="336"/>
    <x v="2"/>
    <x v="0"/>
    <x v="2"/>
    <x v="0"/>
    <n v="26"/>
    <s v="20-30"/>
    <d v="2021-07-26T00:00:00"/>
    <n v="151108"/>
    <n v="0.22"/>
    <n v="184351.76"/>
    <x v="0"/>
    <x v="3"/>
    <m/>
    <n v="0"/>
  </r>
  <r>
    <x v="337"/>
    <x v="3"/>
    <x v="0"/>
    <x v="1"/>
    <x v="0"/>
    <n v="42"/>
    <s v="40-50"/>
    <d v="2005-10-15T00:00:00"/>
    <n v="67398"/>
    <n v="7.0000000000000007E-2"/>
    <n v="72115.86"/>
    <x v="0"/>
    <x v="3"/>
    <m/>
    <n v="0"/>
  </r>
  <r>
    <x v="338"/>
    <x v="25"/>
    <x v="5"/>
    <x v="0"/>
    <x v="0"/>
    <n v="47"/>
    <s v="40-50"/>
    <d v="2015-08-29T00:00:00"/>
    <n v="68488"/>
    <n v="0"/>
    <n v="68488"/>
    <x v="0"/>
    <x v="0"/>
    <m/>
    <n v="0"/>
  </r>
  <r>
    <x v="339"/>
    <x v="10"/>
    <x v="5"/>
    <x v="1"/>
    <x v="0"/>
    <n v="60"/>
    <s v="60-70"/>
    <d v="1998-07-16T00:00:00"/>
    <n v="92932"/>
    <n v="0"/>
    <n v="92932"/>
    <x v="0"/>
    <x v="7"/>
    <m/>
    <n v="0"/>
  </r>
  <r>
    <x v="340"/>
    <x v="7"/>
    <x v="1"/>
    <x v="3"/>
    <x v="0"/>
    <n v="36"/>
    <s v="30-40"/>
    <d v="2009-06-30T00:00:00"/>
    <n v="43363"/>
    <n v="0"/>
    <n v="43363"/>
    <x v="0"/>
    <x v="5"/>
    <m/>
    <n v="0"/>
  </r>
  <r>
    <x v="341"/>
    <x v="31"/>
    <x v="0"/>
    <x v="2"/>
    <x v="1"/>
    <n v="31"/>
    <s v="30-40"/>
    <d v="2017-02-14T00:00:00"/>
    <n v="95963"/>
    <n v="0"/>
    <n v="95963"/>
    <x v="1"/>
    <x v="11"/>
    <m/>
    <n v="0"/>
  </r>
  <r>
    <x v="342"/>
    <x v="6"/>
    <x v="1"/>
    <x v="2"/>
    <x v="0"/>
    <n v="55"/>
    <s v="50-60"/>
    <d v="2010-04-29T00:00:00"/>
    <n v="111038"/>
    <n v="0.05"/>
    <n v="116589.9"/>
    <x v="2"/>
    <x v="12"/>
    <m/>
    <n v="0"/>
  </r>
  <r>
    <x v="343"/>
    <x v="9"/>
    <x v="5"/>
    <x v="0"/>
    <x v="0"/>
    <n v="51"/>
    <s v="50-60"/>
    <d v="1996-06-14T00:00:00"/>
    <n v="200246"/>
    <n v="0.34"/>
    <n v="268329.64"/>
    <x v="0"/>
    <x v="7"/>
    <m/>
    <n v="0"/>
  </r>
  <r>
    <x v="344"/>
    <x v="9"/>
    <x v="0"/>
    <x v="3"/>
    <x v="0"/>
    <n v="48"/>
    <s v="40-50"/>
    <d v="2015-02-18T00:00:00"/>
    <n v="194871"/>
    <n v="0.35"/>
    <n v="263075.84999999998"/>
    <x v="0"/>
    <x v="7"/>
    <m/>
    <n v="0"/>
  </r>
  <r>
    <x v="345"/>
    <x v="4"/>
    <x v="3"/>
    <x v="0"/>
    <x v="1"/>
    <n v="58"/>
    <s v="50-60"/>
    <d v="1994-09-15T00:00:00"/>
    <n v="98769"/>
    <n v="0"/>
    <n v="98769"/>
    <x v="2"/>
    <x v="9"/>
    <d v="2016-10-03T00:00:00"/>
    <n v="1"/>
  </r>
  <r>
    <x v="346"/>
    <x v="5"/>
    <x v="2"/>
    <x v="0"/>
    <x v="0"/>
    <n v="29"/>
    <s v="20-30"/>
    <d v="2018-05-19T00:00:00"/>
    <n v="65334"/>
    <n v="0"/>
    <n v="65334"/>
    <x v="2"/>
    <x v="9"/>
    <m/>
    <n v="0"/>
  </r>
  <r>
    <x v="347"/>
    <x v="1"/>
    <x v="0"/>
    <x v="1"/>
    <x v="0"/>
    <n v="25"/>
    <s v="20-30"/>
    <d v="2021-05-11T00:00:00"/>
    <n v="83934"/>
    <n v="0"/>
    <n v="83934"/>
    <x v="0"/>
    <x v="4"/>
    <m/>
    <n v="0"/>
  </r>
  <r>
    <x v="348"/>
    <x v="2"/>
    <x v="3"/>
    <x v="0"/>
    <x v="1"/>
    <n v="36"/>
    <s v="30-40"/>
    <d v="2016-09-03T00:00:00"/>
    <n v="150399"/>
    <n v="0.28000000000000003"/>
    <n v="192510.72"/>
    <x v="0"/>
    <x v="2"/>
    <m/>
    <n v="0"/>
  </r>
  <r>
    <x v="349"/>
    <x v="2"/>
    <x v="4"/>
    <x v="0"/>
    <x v="1"/>
    <n v="37"/>
    <s v="30-40"/>
    <d v="2012-05-19T00:00:00"/>
    <n v="160280"/>
    <n v="0.19"/>
    <n v="190733.2"/>
    <x v="1"/>
    <x v="10"/>
    <m/>
    <n v="0"/>
  </r>
  <r>
    <x v="350"/>
    <x v="20"/>
    <x v="4"/>
    <x v="2"/>
    <x v="1"/>
    <n v="57"/>
    <s v="50-60"/>
    <d v="1997-04-28T00:00:00"/>
    <n v="54051"/>
    <n v="0"/>
    <n v="54051"/>
    <x v="0"/>
    <x v="4"/>
    <d v="1998-10-11T00:00:00"/>
    <n v="1"/>
  </r>
  <r>
    <x v="351"/>
    <x v="2"/>
    <x v="5"/>
    <x v="0"/>
    <x v="0"/>
    <n v="59"/>
    <s v="50-60"/>
    <d v="2003-04-15T00:00:00"/>
    <n v="150699"/>
    <n v="0.28999999999999998"/>
    <n v="194401.71"/>
    <x v="2"/>
    <x v="12"/>
    <m/>
    <n v="0"/>
  </r>
  <r>
    <x v="352"/>
    <x v="13"/>
    <x v="6"/>
    <x v="2"/>
    <x v="1"/>
    <n v="37"/>
    <s v="30-40"/>
    <d v="2013-03-30T00:00:00"/>
    <n v="69570"/>
    <n v="0"/>
    <n v="69570"/>
    <x v="0"/>
    <x v="4"/>
    <m/>
    <n v="0"/>
  </r>
  <r>
    <x v="353"/>
    <x v="31"/>
    <x v="0"/>
    <x v="1"/>
    <x v="0"/>
    <n v="30"/>
    <s v="30-40"/>
    <d v="2019-03-29T00:00:00"/>
    <n v="86774"/>
    <n v="0"/>
    <n v="86774"/>
    <x v="1"/>
    <x v="11"/>
    <m/>
    <n v="0"/>
  </r>
  <r>
    <x v="354"/>
    <x v="16"/>
    <x v="4"/>
    <x v="1"/>
    <x v="1"/>
    <n v="49"/>
    <s v="40-50"/>
    <d v="2001-03-29T00:00:00"/>
    <n v="57606"/>
    <n v="0"/>
    <n v="57606"/>
    <x v="0"/>
    <x v="4"/>
    <m/>
    <n v="0"/>
  </r>
  <r>
    <x v="355"/>
    <x v="0"/>
    <x v="1"/>
    <x v="3"/>
    <x v="0"/>
    <n v="48"/>
    <s v="40-50"/>
    <d v="2001-09-10T00:00:00"/>
    <n v="125730"/>
    <n v="0.11"/>
    <n v="139560.29999999999"/>
    <x v="1"/>
    <x v="1"/>
    <m/>
    <n v="0"/>
  </r>
  <r>
    <x v="356"/>
    <x v="27"/>
    <x v="0"/>
    <x v="0"/>
    <x v="0"/>
    <n v="51"/>
    <s v="50-60"/>
    <d v="2012-02-25T00:00:00"/>
    <n v="64170"/>
    <n v="0"/>
    <n v="64170"/>
    <x v="0"/>
    <x v="7"/>
    <m/>
    <n v="0"/>
  </r>
  <r>
    <x v="357"/>
    <x v="15"/>
    <x v="4"/>
    <x v="2"/>
    <x v="1"/>
    <n v="56"/>
    <s v="50-60"/>
    <d v="1998-01-21T00:00:00"/>
    <n v="72303"/>
    <n v="0"/>
    <n v="72303"/>
    <x v="0"/>
    <x v="3"/>
    <m/>
    <n v="0"/>
  </r>
  <r>
    <x v="358"/>
    <x v="6"/>
    <x v="2"/>
    <x v="0"/>
    <x v="1"/>
    <n v="36"/>
    <s v="30-40"/>
    <d v="2012-07-26T00:00:00"/>
    <n v="105891"/>
    <n v="7.0000000000000007E-2"/>
    <n v="113303.37"/>
    <x v="0"/>
    <x v="0"/>
    <m/>
    <n v="0"/>
  </r>
  <r>
    <x v="359"/>
    <x v="9"/>
    <x v="6"/>
    <x v="2"/>
    <x v="1"/>
    <n v="38"/>
    <s v="30-40"/>
    <d v="2021-08-25T00:00:00"/>
    <n v="255230"/>
    <n v="0.36"/>
    <n v="347112.8"/>
    <x v="0"/>
    <x v="5"/>
    <m/>
    <n v="0"/>
  </r>
  <r>
    <x v="360"/>
    <x v="13"/>
    <x v="2"/>
    <x v="1"/>
    <x v="0"/>
    <n v="56"/>
    <s v="50-60"/>
    <d v="1992-06-15T00:00:00"/>
    <n v="59591"/>
    <n v="0"/>
    <n v="59591"/>
    <x v="2"/>
    <x v="12"/>
    <m/>
    <n v="0"/>
  </r>
  <r>
    <x v="361"/>
    <x v="9"/>
    <x v="4"/>
    <x v="1"/>
    <x v="0"/>
    <n v="52"/>
    <s v="50-60"/>
    <d v="2012-07-23T00:00:00"/>
    <n v="187048"/>
    <n v="0.32"/>
    <n v="246903.36"/>
    <x v="1"/>
    <x v="11"/>
    <m/>
    <n v="0"/>
  </r>
  <r>
    <x v="362"/>
    <x v="13"/>
    <x v="1"/>
    <x v="2"/>
    <x v="0"/>
    <n v="53"/>
    <s v="50-60"/>
    <d v="2002-02-09T00:00:00"/>
    <n v="58605"/>
    <n v="0"/>
    <n v="58605"/>
    <x v="0"/>
    <x v="3"/>
    <m/>
    <n v="0"/>
  </r>
  <r>
    <x v="363"/>
    <x v="2"/>
    <x v="5"/>
    <x v="3"/>
    <x v="0"/>
    <n v="60"/>
    <s v="60-70"/>
    <d v="2017-01-04T00:00:00"/>
    <n v="178502"/>
    <n v="0.2"/>
    <n v="214202.4"/>
    <x v="0"/>
    <x v="5"/>
    <m/>
    <n v="0"/>
  </r>
  <r>
    <x v="364"/>
    <x v="6"/>
    <x v="3"/>
    <x v="2"/>
    <x v="1"/>
    <n v="63"/>
    <s v="60-70"/>
    <d v="2015-07-29T00:00:00"/>
    <n v="103724"/>
    <n v="0.05"/>
    <n v="108910.2"/>
    <x v="1"/>
    <x v="6"/>
    <m/>
    <n v="0"/>
  </r>
  <r>
    <x v="365"/>
    <x v="2"/>
    <x v="5"/>
    <x v="0"/>
    <x v="0"/>
    <n v="37"/>
    <s v="30-40"/>
    <d v="2008-03-21T00:00:00"/>
    <n v="156277"/>
    <n v="0.22"/>
    <n v="190657.94"/>
    <x v="2"/>
    <x v="8"/>
    <m/>
    <n v="0"/>
  </r>
  <r>
    <x v="366"/>
    <x v="17"/>
    <x v="5"/>
    <x v="0"/>
    <x v="0"/>
    <n v="30"/>
    <s v="30-40"/>
    <d v="2017-12-17T00:00:00"/>
    <n v="87744"/>
    <n v="0"/>
    <n v="87744"/>
    <x v="2"/>
    <x v="12"/>
    <m/>
    <n v="0"/>
  </r>
  <r>
    <x v="367"/>
    <x v="13"/>
    <x v="1"/>
    <x v="1"/>
    <x v="1"/>
    <n v="30"/>
    <s v="30-40"/>
    <d v="2019-03-18T00:00:00"/>
    <n v="54714"/>
    <n v="0"/>
    <n v="54714"/>
    <x v="0"/>
    <x v="7"/>
    <m/>
    <n v="0"/>
  </r>
  <r>
    <x v="368"/>
    <x v="14"/>
    <x v="0"/>
    <x v="3"/>
    <x v="0"/>
    <n v="45"/>
    <s v="40-50"/>
    <d v="2013-08-25T00:00:00"/>
    <n v="99169"/>
    <n v="0"/>
    <n v="99169"/>
    <x v="1"/>
    <x v="10"/>
    <m/>
    <n v="0"/>
  </r>
  <r>
    <x v="369"/>
    <x v="0"/>
    <x v="3"/>
    <x v="0"/>
    <x v="0"/>
    <n v="55"/>
    <s v="50-60"/>
    <d v="2006-06-20T00:00:00"/>
    <n v="142628"/>
    <n v="0.12"/>
    <n v="159743.35999999999"/>
    <x v="1"/>
    <x v="1"/>
    <m/>
    <n v="0"/>
  </r>
  <r>
    <x v="370"/>
    <x v="4"/>
    <x v="6"/>
    <x v="1"/>
    <x v="0"/>
    <n v="33"/>
    <s v="30-40"/>
    <d v="2014-04-27T00:00:00"/>
    <n v="75869"/>
    <n v="0"/>
    <n v="75869"/>
    <x v="2"/>
    <x v="12"/>
    <m/>
    <n v="0"/>
  </r>
  <r>
    <x v="371"/>
    <x v="23"/>
    <x v="0"/>
    <x v="1"/>
    <x v="0"/>
    <n v="65"/>
    <s v="60-70"/>
    <d v="2018-05-14T00:00:00"/>
    <n v="60985"/>
    <n v="0"/>
    <n v="60985"/>
    <x v="0"/>
    <x v="0"/>
    <m/>
    <n v="0"/>
  </r>
  <r>
    <x v="372"/>
    <x v="0"/>
    <x v="0"/>
    <x v="0"/>
    <x v="0"/>
    <n v="60"/>
    <s v="60-70"/>
    <d v="2010-07-24T00:00:00"/>
    <n v="126911"/>
    <n v="0.1"/>
    <n v="139602.1"/>
    <x v="1"/>
    <x v="6"/>
    <m/>
    <n v="0"/>
  </r>
  <r>
    <x v="373"/>
    <x v="9"/>
    <x v="2"/>
    <x v="0"/>
    <x v="1"/>
    <n v="56"/>
    <s v="50-60"/>
    <d v="2004-02-25T00:00:00"/>
    <n v="216949"/>
    <n v="0.32"/>
    <n v="286372.68"/>
    <x v="1"/>
    <x v="6"/>
    <m/>
    <n v="0"/>
  </r>
  <r>
    <x v="374"/>
    <x v="2"/>
    <x v="5"/>
    <x v="1"/>
    <x v="1"/>
    <n v="53"/>
    <s v="50-60"/>
    <d v="2012-10-22T00:00:00"/>
    <n v="168510"/>
    <n v="0.28999999999999998"/>
    <n v="217377.9"/>
    <x v="0"/>
    <x v="0"/>
    <m/>
    <n v="0"/>
  </r>
  <r>
    <x v="375"/>
    <x v="17"/>
    <x v="5"/>
    <x v="2"/>
    <x v="0"/>
    <n v="36"/>
    <s v="30-40"/>
    <d v="2016-03-14T00:00:00"/>
    <n v="85870"/>
    <n v="0"/>
    <n v="85870"/>
    <x v="2"/>
    <x v="12"/>
    <m/>
    <n v="0"/>
  </r>
  <r>
    <x v="376"/>
    <x v="4"/>
    <x v="6"/>
    <x v="3"/>
    <x v="0"/>
    <n v="46"/>
    <s v="40-50"/>
    <d v="2002-01-15T00:00:00"/>
    <n v="86510"/>
    <n v="0"/>
    <n v="86510"/>
    <x v="1"/>
    <x v="10"/>
    <d v="2003-01-02T00:00:00"/>
    <n v="1"/>
  </r>
  <r>
    <x v="377"/>
    <x v="6"/>
    <x v="2"/>
    <x v="2"/>
    <x v="0"/>
    <n v="38"/>
    <s v="30-40"/>
    <d v="2017-09-21T00:00:00"/>
    <n v="119647"/>
    <n v="0.09"/>
    <n v="130415.23"/>
    <x v="2"/>
    <x v="12"/>
    <m/>
    <n v="0"/>
  </r>
  <r>
    <x v="378"/>
    <x v="14"/>
    <x v="0"/>
    <x v="0"/>
    <x v="1"/>
    <n v="62"/>
    <s v="60-70"/>
    <d v="2001-04-15T00:00:00"/>
    <n v="80921"/>
    <n v="0"/>
    <n v="80921"/>
    <x v="0"/>
    <x v="7"/>
    <m/>
    <n v="0"/>
  </r>
  <r>
    <x v="379"/>
    <x v="11"/>
    <x v="5"/>
    <x v="0"/>
    <x v="0"/>
    <n v="61"/>
    <s v="60-70"/>
    <d v="2010-01-15T00:00:00"/>
    <n v="98110"/>
    <n v="0.13"/>
    <n v="110864.3"/>
    <x v="0"/>
    <x v="2"/>
    <m/>
    <n v="0"/>
  </r>
  <r>
    <x v="380"/>
    <x v="23"/>
    <x v="0"/>
    <x v="2"/>
    <x v="0"/>
    <n v="59"/>
    <s v="50-60"/>
    <d v="2017-10-20T00:00:00"/>
    <n v="86831"/>
    <n v="0"/>
    <n v="86831"/>
    <x v="0"/>
    <x v="3"/>
    <m/>
    <n v="0"/>
  </r>
  <r>
    <x v="381"/>
    <x v="1"/>
    <x v="0"/>
    <x v="2"/>
    <x v="0"/>
    <n v="49"/>
    <s v="40-50"/>
    <d v="2010-09-10T00:00:00"/>
    <n v="72826"/>
    <n v="0"/>
    <n v="72826"/>
    <x v="1"/>
    <x v="10"/>
    <m/>
    <n v="0"/>
  </r>
  <r>
    <x v="382"/>
    <x v="2"/>
    <x v="6"/>
    <x v="1"/>
    <x v="0"/>
    <n v="64"/>
    <s v="60-70"/>
    <d v="2011-02-14T00:00:00"/>
    <n v="171217"/>
    <n v="0.19"/>
    <n v="203748.23"/>
    <x v="0"/>
    <x v="0"/>
    <m/>
    <n v="0"/>
  </r>
  <r>
    <x v="383"/>
    <x v="6"/>
    <x v="0"/>
    <x v="0"/>
    <x v="0"/>
    <n v="57"/>
    <s v="50-60"/>
    <d v="2020-04-27T00:00:00"/>
    <n v="103058"/>
    <n v="7.0000000000000007E-2"/>
    <n v="110272.06"/>
    <x v="0"/>
    <x v="7"/>
    <m/>
    <n v="0"/>
  </r>
  <r>
    <x v="384"/>
    <x v="6"/>
    <x v="2"/>
    <x v="2"/>
    <x v="1"/>
    <n v="52"/>
    <s v="50-60"/>
    <d v="2014-08-07T00:00:00"/>
    <n v="117062"/>
    <n v="7.0000000000000007E-2"/>
    <n v="125256.34"/>
    <x v="0"/>
    <x v="3"/>
    <m/>
    <n v="0"/>
  </r>
  <r>
    <x v="385"/>
    <x v="0"/>
    <x v="3"/>
    <x v="2"/>
    <x v="1"/>
    <n v="40"/>
    <s v="40-50"/>
    <d v="2019-01-23T00:00:00"/>
    <n v="159031"/>
    <n v="0.1"/>
    <n v="174934.1"/>
    <x v="0"/>
    <x v="4"/>
    <m/>
    <n v="0"/>
  </r>
  <r>
    <x v="386"/>
    <x v="0"/>
    <x v="0"/>
    <x v="0"/>
    <x v="0"/>
    <n v="49"/>
    <s v="40-50"/>
    <d v="2004-01-14T00:00:00"/>
    <n v="125086"/>
    <n v="0.1"/>
    <n v="137594.6"/>
    <x v="2"/>
    <x v="12"/>
    <m/>
    <n v="0"/>
  </r>
  <r>
    <x v="387"/>
    <x v="27"/>
    <x v="0"/>
    <x v="2"/>
    <x v="1"/>
    <n v="43"/>
    <s v="40-50"/>
    <d v="2016-04-07T00:00:00"/>
    <n v="67976"/>
    <n v="0"/>
    <n v="67976"/>
    <x v="0"/>
    <x v="0"/>
    <m/>
    <n v="0"/>
  </r>
  <r>
    <x v="388"/>
    <x v="13"/>
    <x v="1"/>
    <x v="2"/>
    <x v="1"/>
    <n v="31"/>
    <s v="30-40"/>
    <d v="2021-04-22T00:00:00"/>
    <n v="74215"/>
    <n v="0"/>
    <n v="74215"/>
    <x v="0"/>
    <x v="3"/>
    <m/>
    <n v="0"/>
  </r>
  <r>
    <x v="389"/>
    <x v="2"/>
    <x v="3"/>
    <x v="1"/>
    <x v="1"/>
    <n v="55"/>
    <s v="50-60"/>
    <d v="2010-06-11T00:00:00"/>
    <n v="187389"/>
    <n v="0.25"/>
    <n v="234236.25"/>
    <x v="1"/>
    <x v="11"/>
    <m/>
    <n v="0"/>
  </r>
  <r>
    <x v="390"/>
    <x v="0"/>
    <x v="4"/>
    <x v="2"/>
    <x v="0"/>
    <n v="41"/>
    <s v="40-50"/>
    <d v="2008-10-26T00:00:00"/>
    <n v="131841"/>
    <n v="0.13"/>
    <n v="148980.33000000002"/>
    <x v="0"/>
    <x v="7"/>
    <m/>
    <n v="0"/>
  </r>
  <r>
    <x v="391"/>
    <x v="4"/>
    <x v="3"/>
    <x v="0"/>
    <x v="1"/>
    <n v="34"/>
    <s v="30-40"/>
    <d v="2011-07-26T00:00:00"/>
    <n v="97231"/>
    <n v="0"/>
    <n v="97231"/>
    <x v="1"/>
    <x v="10"/>
    <m/>
    <n v="0"/>
  </r>
  <r>
    <x v="392"/>
    <x v="0"/>
    <x v="1"/>
    <x v="3"/>
    <x v="0"/>
    <n v="41"/>
    <s v="40-50"/>
    <d v="2004-03-14T00:00:00"/>
    <n v="155004"/>
    <n v="0.12"/>
    <n v="173604.48000000001"/>
    <x v="0"/>
    <x v="5"/>
    <m/>
    <n v="0"/>
  </r>
  <r>
    <x v="393"/>
    <x v="28"/>
    <x v="0"/>
    <x v="1"/>
    <x v="1"/>
    <n v="40"/>
    <s v="40-50"/>
    <d v="2007-07-30T00:00:00"/>
    <n v="41859"/>
    <n v="0"/>
    <n v="41859"/>
    <x v="0"/>
    <x v="0"/>
    <m/>
    <n v="0"/>
  </r>
  <r>
    <x v="394"/>
    <x v="12"/>
    <x v="0"/>
    <x v="1"/>
    <x v="1"/>
    <n v="42"/>
    <s v="40-50"/>
    <d v="2006-09-24T00:00:00"/>
    <n v="52733"/>
    <n v="0"/>
    <n v="52733"/>
    <x v="0"/>
    <x v="2"/>
    <m/>
    <n v="0"/>
  </r>
  <r>
    <x v="395"/>
    <x v="9"/>
    <x v="4"/>
    <x v="3"/>
    <x v="1"/>
    <n v="31"/>
    <s v="30-40"/>
    <d v="2015-09-03T00:00:00"/>
    <n v="250953"/>
    <n v="0.34"/>
    <n v="336277.02"/>
    <x v="0"/>
    <x v="7"/>
    <m/>
    <n v="0"/>
  </r>
  <r>
    <x v="396"/>
    <x v="2"/>
    <x v="6"/>
    <x v="0"/>
    <x v="1"/>
    <n v="49"/>
    <s v="40-50"/>
    <d v="1999-02-19T00:00:00"/>
    <n v="191807"/>
    <n v="0.21"/>
    <n v="232086.47"/>
    <x v="1"/>
    <x v="1"/>
    <m/>
    <n v="0"/>
  </r>
  <r>
    <x v="397"/>
    <x v="1"/>
    <x v="0"/>
    <x v="2"/>
    <x v="1"/>
    <n v="42"/>
    <s v="40-50"/>
    <d v="2014-06-23T00:00:00"/>
    <n v="64677"/>
    <n v="0"/>
    <n v="64677"/>
    <x v="1"/>
    <x v="1"/>
    <m/>
    <n v="0"/>
  </r>
  <r>
    <x v="398"/>
    <x v="0"/>
    <x v="0"/>
    <x v="3"/>
    <x v="1"/>
    <n v="46"/>
    <s v="40-50"/>
    <d v="2004-09-14T00:00:00"/>
    <n v="130274"/>
    <n v="0.11"/>
    <n v="144604.14000000001"/>
    <x v="0"/>
    <x v="2"/>
    <m/>
    <n v="0"/>
  </r>
  <r>
    <x v="399"/>
    <x v="23"/>
    <x v="0"/>
    <x v="0"/>
    <x v="1"/>
    <n v="37"/>
    <s v="30-40"/>
    <d v="2017-07-06T00:00:00"/>
    <n v="96331"/>
    <n v="0"/>
    <n v="96331"/>
    <x v="1"/>
    <x v="6"/>
    <m/>
    <n v="0"/>
  </r>
  <r>
    <x v="400"/>
    <x v="0"/>
    <x v="1"/>
    <x v="0"/>
    <x v="0"/>
    <n v="51"/>
    <s v="50-60"/>
    <d v="2006-04-28T00:00:00"/>
    <n v="150758"/>
    <n v="0.13"/>
    <n v="170356.54"/>
    <x v="0"/>
    <x v="2"/>
    <d v="2007-08-16T00:00:00"/>
    <n v="1"/>
  </r>
  <r>
    <x v="401"/>
    <x v="2"/>
    <x v="5"/>
    <x v="3"/>
    <x v="1"/>
    <n v="46"/>
    <s v="40-50"/>
    <d v="2014-07-19T00:00:00"/>
    <n v="173629"/>
    <n v="0.21"/>
    <n v="210091.09"/>
    <x v="2"/>
    <x v="12"/>
    <m/>
    <n v="0"/>
  </r>
  <r>
    <x v="402"/>
    <x v="29"/>
    <x v="0"/>
    <x v="3"/>
    <x v="1"/>
    <n v="55"/>
    <s v="50-60"/>
    <d v="1998-05-04T00:00:00"/>
    <n v="62174"/>
    <n v="0"/>
    <n v="62174"/>
    <x v="0"/>
    <x v="2"/>
    <m/>
    <n v="0"/>
  </r>
  <r>
    <x v="403"/>
    <x v="13"/>
    <x v="3"/>
    <x v="1"/>
    <x v="1"/>
    <n v="43"/>
    <s v="40-50"/>
    <d v="2017-10-20T00:00:00"/>
    <n v="56555"/>
    <n v="0"/>
    <n v="56555"/>
    <x v="0"/>
    <x v="3"/>
    <m/>
    <n v="0"/>
  </r>
  <r>
    <x v="404"/>
    <x v="13"/>
    <x v="6"/>
    <x v="1"/>
    <x v="1"/>
    <n v="48"/>
    <s v="40-50"/>
    <d v="2005-09-28T00:00:00"/>
    <n v="74655"/>
    <n v="0"/>
    <n v="74655"/>
    <x v="0"/>
    <x v="5"/>
    <m/>
    <n v="0"/>
  </r>
  <r>
    <x v="405"/>
    <x v="27"/>
    <x v="0"/>
    <x v="3"/>
    <x v="1"/>
    <n v="48"/>
    <s v="40-50"/>
    <d v="2003-08-11T00:00:00"/>
    <n v="93017"/>
    <n v="0"/>
    <n v="93017"/>
    <x v="0"/>
    <x v="0"/>
    <m/>
    <n v="0"/>
  </r>
  <r>
    <x v="406"/>
    <x v="4"/>
    <x v="6"/>
    <x v="1"/>
    <x v="1"/>
    <n v="51"/>
    <s v="50-60"/>
    <d v="2012-04-14T00:00:00"/>
    <n v="82300"/>
    <n v="0"/>
    <n v="82300"/>
    <x v="1"/>
    <x v="11"/>
    <m/>
    <n v="0"/>
  </r>
  <r>
    <x v="407"/>
    <x v="18"/>
    <x v="5"/>
    <x v="0"/>
    <x v="0"/>
    <n v="46"/>
    <s v="40-50"/>
    <d v="2008-01-24T00:00:00"/>
    <n v="91621"/>
    <n v="0"/>
    <n v="91621"/>
    <x v="0"/>
    <x v="2"/>
    <m/>
    <n v="0"/>
  </r>
  <r>
    <x v="408"/>
    <x v="4"/>
    <x v="6"/>
    <x v="0"/>
    <x v="1"/>
    <n v="33"/>
    <s v="30-40"/>
    <d v="2014-11-30T00:00:00"/>
    <n v="91280"/>
    <n v="0"/>
    <n v="91280"/>
    <x v="0"/>
    <x v="4"/>
    <m/>
    <n v="0"/>
  </r>
  <r>
    <x v="409"/>
    <x v="20"/>
    <x v="4"/>
    <x v="1"/>
    <x v="0"/>
    <n v="42"/>
    <s v="40-50"/>
    <d v="2020-09-18T00:00:00"/>
    <n v="47071"/>
    <n v="0"/>
    <n v="47071"/>
    <x v="0"/>
    <x v="7"/>
    <m/>
    <n v="0"/>
  </r>
  <r>
    <x v="410"/>
    <x v="30"/>
    <x v="0"/>
    <x v="1"/>
    <x v="0"/>
    <n v="55"/>
    <s v="50-60"/>
    <d v="2011-11-21T00:00:00"/>
    <n v="81218"/>
    <n v="0"/>
    <n v="81218"/>
    <x v="0"/>
    <x v="2"/>
    <m/>
    <n v="0"/>
  </r>
  <r>
    <x v="411"/>
    <x v="9"/>
    <x v="5"/>
    <x v="1"/>
    <x v="0"/>
    <n v="50"/>
    <s v="50-60"/>
    <d v="2008-10-13T00:00:00"/>
    <n v="181801"/>
    <n v="0.4"/>
    <n v="254521.40000000002"/>
    <x v="1"/>
    <x v="1"/>
    <d v="2019-12-11T00:00:00"/>
    <n v="1"/>
  </r>
  <r>
    <x v="412"/>
    <x v="5"/>
    <x v="2"/>
    <x v="1"/>
    <x v="0"/>
    <n v="26"/>
    <s v="20-30"/>
    <d v="2021-11-21T00:00:00"/>
    <n v="63137"/>
    <n v="0"/>
    <n v="63137"/>
    <x v="0"/>
    <x v="2"/>
    <m/>
    <n v="0"/>
  </r>
  <r>
    <x v="413"/>
    <x v="9"/>
    <x v="5"/>
    <x v="1"/>
    <x v="0"/>
    <n v="55"/>
    <s v="50-60"/>
    <d v="2018-09-02T00:00:00"/>
    <n v="221465"/>
    <n v="0.34"/>
    <n v="296763.09999999998"/>
    <x v="1"/>
    <x v="11"/>
    <m/>
    <n v="0"/>
  </r>
  <r>
    <x v="414"/>
    <x v="10"/>
    <x v="5"/>
    <x v="0"/>
    <x v="0"/>
    <n v="50"/>
    <s v="50-60"/>
    <d v="2013-05-10T00:00:00"/>
    <n v="79388"/>
    <n v="0"/>
    <n v="79388"/>
    <x v="0"/>
    <x v="5"/>
    <d v="2019-08-04T00:00:00"/>
    <n v="1"/>
  </r>
  <r>
    <x v="415"/>
    <x v="29"/>
    <x v="0"/>
    <x v="1"/>
    <x v="0"/>
    <n v="28"/>
    <s v="20-30"/>
    <d v="2018-01-22T00:00:00"/>
    <n v="68176"/>
    <n v="0"/>
    <n v="68176"/>
    <x v="0"/>
    <x v="0"/>
    <m/>
    <n v="0"/>
  </r>
  <r>
    <x v="416"/>
    <x v="0"/>
    <x v="1"/>
    <x v="0"/>
    <x v="0"/>
    <n v="39"/>
    <s v="30-40"/>
    <d v="2019-10-18T00:00:00"/>
    <n v="122829"/>
    <n v="0.11"/>
    <n v="136340.19"/>
    <x v="0"/>
    <x v="2"/>
    <m/>
    <n v="0"/>
  </r>
  <r>
    <x v="417"/>
    <x v="0"/>
    <x v="6"/>
    <x v="2"/>
    <x v="0"/>
    <n v="31"/>
    <s v="30-40"/>
    <d v="2019-08-18T00:00:00"/>
    <n v="126353"/>
    <n v="0.12"/>
    <n v="141515.35999999999"/>
    <x v="1"/>
    <x v="6"/>
    <m/>
    <n v="0"/>
  </r>
  <r>
    <x v="418"/>
    <x v="2"/>
    <x v="3"/>
    <x v="2"/>
    <x v="0"/>
    <n v="55"/>
    <s v="50-60"/>
    <d v="2010-10-17T00:00:00"/>
    <n v="188727"/>
    <n v="0.23"/>
    <n v="232134.21"/>
    <x v="1"/>
    <x v="11"/>
    <m/>
    <n v="0"/>
  </r>
  <r>
    <x v="419"/>
    <x v="4"/>
    <x v="2"/>
    <x v="0"/>
    <x v="1"/>
    <n v="52"/>
    <s v="50-60"/>
    <d v="1994-02-18T00:00:00"/>
    <n v="99624"/>
    <n v="0"/>
    <n v="99624"/>
    <x v="0"/>
    <x v="0"/>
    <m/>
    <n v="0"/>
  </r>
  <r>
    <x v="420"/>
    <x v="6"/>
    <x v="2"/>
    <x v="2"/>
    <x v="0"/>
    <n v="55"/>
    <s v="50-60"/>
    <d v="2012-10-20T00:00:00"/>
    <n v="108686"/>
    <n v="0.06"/>
    <n v="115207.16"/>
    <x v="0"/>
    <x v="7"/>
    <m/>
    <n v="0"/>
  </r>
  <r>
    <x v="421"/>
    <x v="7"/>
    <x v="3"/>
    <x v="3"/>
    <x v="0"/>
    <n v="56"/>
    <s v="50-60"/>
    <d v="1995-04-13T00:00:00"/>
    <n v="50857"/>
    <n v="0"/>
    <n v="50857"/>
    <x v="2"/>
    <x v="8"/>
    <m/>
    <n v="0"/>
  </r>
  <r>
    <x v="422"/>
    <x v="19"/>
    <x v="5"/>
    <x v="1"/>
    <x v="1"/>
    <n v="47"/>
    <s v="40-50"/>
    <d v="2001-01-02T00:00:00"/>
    <n v="120628"/>
    <n v="0"/>
    <n v="120628"/>
    <x v="0"/>
    <x v="2"/>
    <m/>
    <n v="0"/>
  </r>
  <r>
    <x v="423"/>
    <x v="2"/>
    <x v="2"/>
    <x v="2"/>
    <x v="0"/>
    <n v="63"/>
    <s v="60-70"/>
    <d v="2020-06-14T00:00:00"/>
    <n v="181216"/>
    <n v="0.27"/>
    <n v="230144.32"/>
    <x v="0"/>
    <x v="7"/>
    <m/>
    <n v="0"/>
  </r>
  <r>
    <x v="424"/>
    <x v="7"/>
    <x v="1"/>
    <x v="3"/>
    <x v="0"/>
    <n v="63"/>
    <s v="60-70"/>
    <d v="2012-03-16T00:00:00"/>
    <n v="46081"/>
    <n v="0"/>
    <n v="46081"/>
    <x v="0"/>
    <x v="2"/>
    <m/>
    <n v="0"/>
  </r>
  <r>
    <x v="425"/>
    <x v="0"/>
    <x v="3"/>
    <x v="3"/>
    <x v="0"/>
    <n v="55"/>
    <s v="50-60"/>
    <d v="2004-05-28T00:00:00"/>
    <n v="159885"/>
    <n v="0.12"/>
    <n v="179071.2"/>
    <x v="0"/>
    <x v="7"/>
    <m/>
    <n v="0"/>
  </r>
  <r>
    <x v="426"/>
    <x v="2"/>
    <x v="2"/>
    <x v="1"/>
    <x v="0"/>
    <n v="55"/>
    <s v="50-60"/>
    <d v="1995-10-29T00:00:00"/>
    <n v="153271"/>
    <n v="0.15"/>
    <n v="176261.65"/>
    <x v="0"/>
    <x v="5"/>
    <m/>
    <n v="0"/>
  </r>
  <r>
    <x v="427"/>
    <x v="6"/>
    <x v="4"/>
    <x v="1"/>
    <x v="1"/>
    <n v="42"/>
    <s v="40-50"/>
    <d v="2009-12-12T00:00:00"/>
    <n v="114242"/>
    <n v="0.08"/>
    <n v="123381.36"/>
    <x v="0"/>
    <x v="3"/>
    <m/>
    <n v="0"/>
  </r>
  <r>
    <x v="428"/>
    <x v="12"/>
    <x v="0"/>
    <x v="2"/>
    <x v="0"/>
    <n v="39"/>
    <s v="30-40"/>
    <d v="2020-11-18T00:00:00"/>
    <n v="48415"/>
    <n v="0"/>
    <n v="48415"/>
    <x v="1"/>
    <x v="6"/>
    <m/>
    <n v="0"/>
  </r>
  <r>
    <x v="429"/>
    <x v="25"/>
    <x v="5"/>
    <x v="1"/>
    <x v="1"/>
    <n v="35"/>
    <s v="30-40"/>
    <d v="2017-05-23T00:00:00"/>
    <n v="65566"/>
    <n v="0"/>
    <n v="65566"/>
    <x v="0"/>
    <x v="0"/>
    <m/>
    <n v="0"/>
  </r>
  <r>
    <x v="430"/>
    <x v="0"/>
    <x v="6"/>
    <x v="0"/>
    <x v="1"/>
    <n v="45"/>
    <s v="40-50"/>
    <d v="2001-05-03T00:00:00"/>
    <n v="147752"/>
    <n v="0.12"/>
    <n v="165482.23999999999"/>
    <x v="1"/>
    <x v="6"/>
    <d v="2011-12-26T00:00:00"/>
    <n v="1"/>
  </r>
  <r>
    <x v="431"/>
    <x v="0"/>
    <x v="6"/>
    <x v="1"/>
    <x v="0"/>
    <n v="25"/>
    <s v="20-30"/>
    <d v="2021-09-14T00:00:00"/>
    <n v="136810"/>
    <n v="0.14000000000000001"/>
    <n v="155963.4"/>
    <x v="1"/>
    <x v="1"/>
    <m/>
    <n v="0"/>
  </r>
  <r>
    <x v="432"/>
    <x v="7"/>
    <x v="2"/>
    <x v="3"/>
    <x v="1"/>
    <n v="47"/>
    <s v="40-50"/>
    <d v="2013-02-28T00:00:00"/>
    <n v="54635"/>
    <n v="0"/>
    <n v="54635"/>
    <x v="0"/>
    <x v="2"/>
    <m/>
    <n v="0"/>
  </r>
  <r>
    <x v="433"/>
    <x v="21"/>
    <x v="0"/>
    <x v="3"/>
    <x v="0"/>
    <n v="42"/>
    <s v="40-50"/>
    <d v="2020-02-05T00:00:00"/>
    <n v="96636"/>
    <n v="0"/>
    <n v="96636"/>
    <x v="0"/>
    <x v="7"/>
    <m/>
    <n v="0"/>
  </r>
  <r>
    <x v="434"/>
    <x v="27"/>
    <x v="0"/>
    <x v="1"/>
    <x v="0"/>
    <n v="35"/>
    <s v="30-40"/>
    <d v="2014-10-29T00:00:00"/>
    <n v="91592"/>
    <n v="0"/>
    <n v="91592"/>
    <x v="0"/>
    <x v="2"/>
    <m/>
    <n v="0"/>
  </r>
  <r>
    <x v="435"/>
    <x v="20"/>
    <x v="4"/>
    <x v="0"/>
    <x v="0"/>
    <n v="45"/>
    <s v="40-50"/>
    <d v="2000-08-17T00:00:00"/>
    <n v="55563"/>
    <n v="0"/>
    <n v="55563"/>
    <x v="1"/>
    <x v="11"/>
    <m/>
    <n v="0"/>
  </r>
  <r>
    <x v="436"/>
    <x v="2"/>
    <x v="0"/>
    <x v="0"/>
    <x v="0"/>
    <n v="52"/>
    <s v="50-60"/>
    <d v="1996-02-14T00:00:00"/>
    <n v="159724"/>
    <n v="0.23"/>
    <n v="196460.52000000002"/>
    <x v="1"/>
    <x v="10"/>
    <m/>
    <n v="0"/>
  </r>
  <r>
    <x v="437"/>
    <x v="9"/>
    <x v="6"/>
    <x v="3"/>
    <x v="1"/>
    <n v="57"/>
    <s v="50-60"/>
    <d v="2017-08-04T00:00:00"/>
    <n v="183190"/>
    <n v="0.36"/>
    <n v="249138.4"/>
    <x v="0"/>
    <x v="2"/>
    <m/>
    <n v="0"/>
  </r>
  <r>
    <x v="438"/>
    <x v="7"/>
    <x v="3"/>
    <x v="2"/>
    <x v="0"/>
    <n v="56"/>
    <s v="50-60"/>
    <d v="2019-12-25T00:00:00"/>
    <n v="54829"/>
    <n v="0"/>
    <n v="54829"/>
    <x v="0"/>
    <x v="3"/>
    <m/>
    <n v="0"/>
  </r>
  <r>
    <x v="439"/>
    <x v="10"/>
    <x v="5"/>
    <x v="3"/>
    <x v="1"/>
    <n v="46"/>
    <s v="40-50"/>
    <d v="2005-04-22T00:00:00"/>
    <n v="96639"/>
    <n v="0"/>
    <n v="96639"/>
    <x v="2"/>
    <x v="9"/>
    <m/>
    <n v="0"/>
  </r>
  <r>
    <x v="440"/>
    <x v="6"/>
    <x v="6"/>
    <x v="2"/>
    <x v="0"/>
    <n v="43"/>
    <s v="40-50"/>
    <d v="2006-06-11T00:00:00"/>
    <n v="117278"/>
    <n v="0.09"/>
    <n v="127833.02"/>
    <x v="0"/>
    <x v="4"/>
    <m/>
    <n v="0"/>
  </r>
  <r>
    <x v="441"/>
    <x v="3"/>
    <x v="0"/>
    <x v="2"/>
    <x v="1"/>
    <n v="53"/>
    <s v="50-60"/>
    <d v="2008-02-09T00:00:00"/>
    <n v="84193"/>
    <n v="0.09"/>
    <n v="91770.37"/>
    <x v="1"/>
    <x v="6"/>
    <m/>
    <n v="0"/>
  </r>
  <r>
    <x v="442"/>
    <x v="32"/>
    <x v="0"/>
    <x v="1"/>
    <x v="0"/>
    <n v="47"/>
    <s v="40-50"/>
    <d v="2018-07-28T00:00:00"/>
    <n v="87806"/>
    <n v="0"/>
    <n v="87806"/>
    <x v="0"/>
    <x v="0"/>
    <m/>
    <n v="0"/>
  </r>
  <r>
    <x v="443"/>
    <x v="22"/>
    <x v="5"/>
    <x v="0"/>
    <x v="1"/>
    <n v="62"/>
    <s v="60-70"/>
    <d v="2011-10-04T00:00:00"/>
    <n v="63959"/>
    <n v="0"/>
    <n v="63959"/>
    <x v="0"/>
    <x v="0"/>
    <m/>
    <n v="0"/>
  </r>
  <r>
    <x v="444"/>
    <x v="9"/>
    <x v="0"/>
    <x v="0"/>
    <x v="1"/>
    <n v="35"/>
    <s v="30-40"/>
    <d v="2015-06-11T00:00:00"/>
    <n v="234723"/>
    <n v="0.36"/>
    <n v="319223.28000000003"/>
    <x v="1"/>
    <x v="6"/>
    <m/>
    <n v="0"/>
  </r>
  <r>
    <x v="445"/>
    <x v="7"/>
    <x v="3"/>
    <x v="3"/>
    <x v="0"/>
    <n v="27"/>
    <s v="20-30"/>
    <d v="2019-08-24T00:00:00"/>
    <n v="50809"/>
    <n v="0"/>
    <n v="50809"/>
    <x v="1"/>
    <x v="1"/>
    <m/>
    <n v="0"/>
  </r>
  <r>
    <x v="446"/>
    <x v="4"/>
    <x v="1"/>
    <x v="1"/>
    <x v="1"/>
    <n v="55"/>
    <s v="50-60"/>
    <d v="2002-07-19T00:00:00"/>
    <n v="77396"/>
    <n v="0"/>
    <n v="77396"/>
    <x v="0"/>
    <x v="4"/>
    <m/>
    <n v="0"/>
  </r>
  <r>
    <x v="447"/>
    <x v="4"/>
    <x v="1"/>
    <x v="2"/>
    <x v="0"/>
    <n v="63"/>
    <s v="60-70"/>
    <d v="1999-12-31T00:00:00"/>
    <n v="89523"/>
    <n v="0"/>
    <n v="89523"/>
    <x v="0"/>
    <x v="3"/>
    <m/>
    <n v="0"/>
  </r>
  <r>
    <x v="448"/>
    <x v="21"/>
    <x v="0"/>
    <x v="3"/>
    <x v="0"/>
    <n v="53"/>
    <s v="50-60"/>
    <d v="2011-07-20T00:00:00"/>
    <n v="86173"/>
    <n v="0"/>
    <n v="86173"/>
    <x v="1"/>
    <x v="1"/>
    <m/>
    <n v="0"/>
  </r>
  <r>
    <x v="449"/>
    <x v="9"/>
    <x v="2"/>
    <x v="1"/>
    <x v="0"/>
    <n v="54"/>
    <s v="50-60"/>
    <d v="2000-08-19T00:00:00"/>
    <n v="222224"/>
    <n v="0.38"/>
    <n v="306669.12"/>
    <x v="0"/>
    <x v="7"/>
    <m/>
    <n v="0"/>
  </r>
  <r>
    <x v="450"/>
    <x v="0"/>
    <x v="1"/>
    <x v="0"/>
    <x v="1"/>
    <n v="43"/>
    <s v="40-50"/>
    <d v="2021-04-17T00:00:00"/>
    <n v="146140"/>
    <n v="0.15"/>
    <n v="168061"/>
    <x v="0"/>
    <x v="0"/>
    <m/>
    <n v="0"/>
  </r>
  <r>
    <x v="451"/>
    <x v="11"/>
    <x v="5"/>
    <x v="2"/>
    <x v="0"/>
    <n v="64"/>
    <s v="60-70"/>
    <d v="1994-06-20T00:00:00"/>
    <n v="109456"/>
    <n v="0.1"/>
    <n v="120401.60000000001"/>
    <x v="0"/>
    <x v="2"/>
    <m/>
    <n v="0"/>
  </r>
  <r>
    <x v="452"/>
    <x v="2"/>
    <x v="1"/>
    <x v="0"/>
    <x v="0"/>
    <n v="65"/>
    <s v="60-70"/>
    <d v="2008-10-07T00:00:00"/>
    <n v="170221"/>
    <n v="0.15"/>
    <n v="195754.15"/>
    <x v="2"/>
    <x v="8"/>
    <m/>
    <n v="0"/>
  </r>
  <r>
    <x v="453"/>
    <x v="3"/>
    <x v="0"/>
    <x v="0"/>
    <x v="0"/>
    <n v="42"/>
    <s v="40-50"/>
    <d v="2006-03-01T00:00:00"/>
    <n v="97433"/>
    <n v="0.05"/>
    <n v="102304.65"/>
    <x v="0"/>
    <x v="0"/>
    <d v="2015-08-08T00:00:00"/>
    <n v="1"/>
  </r>
  <r>
    <x v="454"/>
    <x v="5"/>
    <x v="2"/>
    <x v="1"/>
    <x v="1"/>
    <n v="35"/>
    <s v="30-40"/>
    <d v="2013-08-30T00:00:00"/>
    <n v="59646"/>
    <n v="0"/>
    <n v="59646"/>
    <x v="1"/>
    <x v="6"/>
    <m/>
    <n v="0"/>
  </r>
  <r>
    <x v="455"/>
    <x v="2"/>
    <x v="5"/>
    <x v="2"/>
    <x v="1"/>
    <n v="64"/>
    <s v="60-70"/>
    <d v="1995-08-29T00:00:00"/>
    <n v="158787"/>
    <n v="0.18"/>
    <n v="187368.66"/>
    <x v="1"/>
    <x v="11"/>
    <m/>
    <n v="0"/>
  </r>
  <r>
    <x v="456"/>
    <x v="8"/>
    <x v="5"/>
    <x v="0"/>
    <x v="1"/>
    <n v="55"/>
    <s v="50-60"/>
    <d v="2018-04-29T00:00:00"/>
    <n v="83378"/>
    <n v="0"/>
    <n v="83378"/>
    <x v="1"/>
    <x v="10"/>
    <m/>
    <n v="0"/>
  </r>
  <r>
    <x v="457"/>
    <x v="4"/>
    <x v="6"/>
    <x v="3"/>
    <x v="0"/>
    <n v="32"/>
    <s v="30-40"/>
    <d v="2013-11-12T00:00:00"/>
    <n v="88895"/>
    <n v="0"/>
    <n v="88895"/>
    <x v="0"/>
    <x v="2"/>
    <m/>
    <n v="0"/>
  </r>
  <r>
    <x v="458"/>
    <x v="2"/>
    <x v="6"/>
    <x v="3"/>
    <x v="1"/>
    <n v="45"/>
    <s v="40-50"/>
    <d v="2004-12-11T00:00:00"/>
    <n v="168846"/>
    <n v="0.24"/>
    <n v="209369.04"/>
    <x v="1"/>
    <x v="1"/>
    <m/>
    <n v="0"/>
  </r>
  <r>
    <x v="459"/>
    <x v="20"/>
    <x v="4"/>
    <x v="0"/>
    <x v="1"/>
    <n v="35"/>
    <s v="30-40"/>
    <d v="2011-02-22T00:00:00"/>
    <n v="43336"/>
    <n v="0"/>
    <n v="43336"/>
    <x v="0"/>
    <x v="5"/>
    <d v="2020-07-12T00:00:00"/>
    <n v="1"/>
  </r>
  <r>
    <x v="460"/>
    <x v="0"/>
    <x v="4"/>
    <x v="3"/>
    <x v="1"/>
    <n v="38"/>
    <s v="30-40"/>
    <d v="2009-09-27T00:00:00"/>
    <n v="127801"/>
    <n v="0.15"/>
    <n v="146971.15"/>
    <x v="0"/>
    <x v="3"/>
    <m/>
    <n v="0"/>
  </r>
  <r>
    <x v="461"/>
    <x v="32"/>
    <x v="0"/>
    <x v="3"/>
    <x v="1"/>
    <n v="54"/>
    <s v="50-60"/>
    <d v="2000-04-01T00:00:00"/>
    <n v="76352"/>
    <n v="0"/>
    <n v="76352"/>
    <x v="0"/>
    <x v="5"/>
    <m/>
    <n v="0"/>
  </r>
  <r>
    <x v="462"/>
    <x v="9"/>
    <x v="1"/>
    <x v="3"/>
    <x v="1"/>
    <n v="28"/>
    <s v="20-30"/>
    <d v="2019-06-22T00:00:00"/>
    <n v="250767"/>
    <n v="0.38"/>
    <n v="346058.46"/>
    <x v="0"/>
    <x v="0"/>
    <m/>
    <n v="0"/>
  </r>
  <r>
    <x v="463"/>
    <x v="9"/>
    <x v="6"/>
    <x v="3"/>
    <x v="1"/>
    <n v="26"/>
    <s v="20-30"/>
    <d v="2020-09-27T00:00:00"/>
    <n v="223055"/>
    <n v="0.3"/>
    <n v="289971.5"/>
    <x v="0"/>
    <x v="7"/>
    <m/>
    <n v="0"/>
  </r>
  <r>
    <x v="464"/>
    <x v="2"/>
    <x v="5"/>
    <x v="3"/>
    <x v="1"/>
    <n v="45"/>
    <s v="40-50"/>
    <d v="2007-04-13T00:00:00"/>
    <n v="189680"/>
    <n v="0.23"/>
    <n v="233306.4"/>
    <x v="2"/>
    <x v="12"/>
    <m/>
    <n v="0"/>
  </r>
  <r>
    <x v="465"/>
    <x v="22"/>
    <x v="5"/>
    <x v="1"/>
    <x v="1"/>
    <n v="57"/>
    <s v="50-60"/>
    <d v="2018-07-18T00:00:00"/>
    <n v="71167"/>
    <n v="0"/>
    <n v="71167"/>
    <x v="0"/>
    <x v="7"/>
    <m/>
    <n v="0"/>
  </r>
  <r>
    <x v="466"/>
    <x v="1"/>
    <x v="0"/>
    <x v="2"/>
    <x v="0"/>
    <n v="59"/>
    <s v="50-60"/>
    <d v="2010-04-04T00:00:00"/>
    <n v="76027"/>
    <n v="0"/>
    <n v="76027"/>
    <x v="0"/>
    <x v="0"/>
    <m/>
    <n v="0"/>
  </r>
  <r>
    <x v="467"/>
    <x v="2"/>
    <x v="5"/>
    <x v="3"/>
    <x v="1"/>
    <n v="48"/>
    <s v="40-50"/>
    <d v="2019-12-10T00:00:00"/>
    <n v="183113"/>
    <n v="0.24"/>
    <n v="227060.12"/>
    <x v="2"/>
    <x v="9"/>
    <m/>
    <n v="0"/>
  </r>
  <r>
    <x v="468"/>
    <x v="13"/>
    <x v="3"/>
    <x v="1"/>
    <x v="1"/>
    <n v="30"/>
    <s v="30-40"/>
    <d v="2020-10-20T00:00:00"/>
    <n v="67753"/>
    <n v="0"/>
    <n v="67753"/>
    <x v="0"/>
    <x v="3"/>
    <m/>
    <n v="0"/>
  </r>
  <r>
    <x v="469"/>
    <x v="3"/>
    <x v="0"/>
    <x v="3"/>
    <x v="1"/>
    <n v="31"/>
    <s v="30-40"/>
    <d v="2016-10-13T00:00:00"/>
    <n v="63744"/>
    <n v="0.08"/>
    <n v="68843.520000000004"/>
    <x v="0"/>
    <x v="5"/>
    <m/>
    <n v="0"/>
  </r>
  <r>
    <x v="470"/>
    <x v="10"/>
    <x v="5"/>
    <x v="1"/>
    <x v="0"/>
    <n v="50"/>
    <s v="50-60"/>
    <d v="2002-07-09T00:00:00"/>
    <n v="92209"/>
    <n v="0"/>
    <n v="92209"/>
    <x v="1"/>
    <x v="6"/>
    <m/>
    <n v="0"/>
  </r>
  <r>
    <x v="471"/>
    <x v="0"/>
    <x v="2"/>
    <x v="3"/>
    <x v="1"/>
    <n v="51"/>
    <s v="50-60"/>
    <d v="2000-09-01T00:00:00"/>
    <n v="157487"/>
    <n v="0.12"/>
    <n v="176385.44"/>
    <x v="0"/>
    <x v="3"/>
    <m/>
    <n v="0"/>
  </r>
  <r>
    <x v="472"/>
    <x v="4"/>
    <x v="6"/>
    <x v="0"/>
    <x v="1"/>
    <n v="42"/>
    <s v="40-50"/>
    <d v="2015-04-07T00:00:00"/>
    <n v="99697"/>
    <n v="0"/>
    <n v="99697"/>
    <x v="2"/>
    <x v="9"/>
    <m/>
    <n v="0"/>
  </r>
  <r>
    <x v="473"/>
    <x v="32"/>
    <x v="0"/>
    <x v="0"/>
    <x v="1"/>
    <n v="45"/>
    <s v="40-50"/>
    <d v="2010-02-26T00:00:00"/>
    <n v="90770"/>
    <n v="0"/>
    <n v="90770"/>
    <x v="0"/>
    <x v="7"/>
    <m/>
    <n v="0"/>
  </r>
  <r>
    <x v="474"/>
    <x v="7"/>
    <x v="2"/>
    <x v="2"/>
    <x v="0"/>
    <n v="64"/>
    <s v="60-70"/>
    <d v="2005-01-28T00:00:00"/>
    <n v="55369"/>
    <n v="0"/>
    <n v="55369"/>
    <x v="0"/>
    <x v="3"/>
    <m/>
    <n v="0"/>
  </r>
  <r>
    <x v="475"/>
    <x v="17"/>
    <x v="5"/>
    <x v="2"/>
    <x v="0"/>
    <n v="59"/>
    <s v="50-60"/>
    <d v="2014-09-16T00:00:00"/>
    <n v="69578"/>
    <n v="0"/>
    <n v="69578"/>
    <x v="2"/>
    <x v="9"/>
    <m/>
    <n v="0"/>
  </r>
  <r>
    <x v="476"/>
    <x v="2"/>
    <x v="3"/>
    <x v="2"/>
    <x v="1"/>
    <n v="41"/>
    <s v="40-50"/>
    <d v="2013-06-04T00:00:00"/>
    <n v="167526"/>
    <n v="0.26"/>
    <n v="211082.76"/>
    <x v="0"/>
    <x v="4"/>
    <m/>
    <n v="0"/>
  </r>
  <r>
    <x v="477"/>
    <x v="17"/>
    <x v="5"/>
    <x v="2"/>
    <x v="0"/>
    <n v="42"/>
    <s v="40-50"/>
    <d v="2021-02-05T00:00:00"/>
    <n v="65507"/>
    <n v="0"/>
    <n v="65507"/>
    <x v="2"/>
    <x v="8"/>
    <m/>
    <n v="0"/>
  </r>
  <r>
    <x v="478"/>
    <x v="6"/>
    <x v="1"/>
    <x v="0"/>
    <x v="1"/>
    <n v="54"/>
    <s v="50-60"/>
    <d v="1998-04-28T00:00:00"/>
    <n v="108268"/>
    <n v="0.09"/>
    <n v="118012.12"/>
    <x v="2"/>
    <x v="12"/>
    <d v="2004-05-15T00:00:00"/>
    <n v="1"/>
  </r>
  <r>
    <x v="479"/>
    <x v="1"/>
    <x v="0"/>
    <x v="0"/>
    <x v="1"/>
    <n v="37"/>
    <s v="30-40"/>
    <d v="2016-02-05T00:00:00"/>
    <n v="80055"/>
    <n v="0"/>
    <n v="80055"/>
    <x v="1"/>
    <x v="10"/>
    <m/>
    <n v="0"/>
  </r>
  <r>
    <x v="480"/>
    <x v="4"/>
    <x v="2"/>
    <x v="0"/>
    <x v="1"/>
    <n v="58"/>
    <s v="50-60"/>
    <d v="2009-04-27T00:00:00"/>
    <n v="76802"/>
    <n v="0"/>
    <n v="76802"/>
    <x v="2"/>
    <x v="8"/>
    <m/>
    <n v="0"/>
  </r>
  <r>
    <x v="481"/>
    <x v="9"/>
    <x v="2"/>
    <x v="2"/>
    <x v="1"/>
    <n v="47"/>
    <s v="40-50"/>
    <d v="2016-11-22T00:00:00"/>
    <n v="253249"/>
    <n v="0.31"/>
    <n v="331756.19"/>
    <x v="0"/>
    <x v="5"/>
    <m/>
    <n v="0"/>
  </r>
  <r>
    <x v="482"/>
    <x v="15"/>
    <x v="4"/>
    <x v="0"/>
    <x v="0"/>
    <n v="60"/>
    <s v="60-70"/>
    <d v="2005-11-11T00:00:00"/>
    <n v="78388"/>
    <n v="0"/>
    <n v="78388"/>
    <x v="1"/>
    <x v="1"/>
    <m/>
    <n v="0"/>
  </r>
  <r>
    <x v="483"/>
    <x v="9"/>
    <x v="0"/>
    <x v="3"/>
    <x v="1"/>
    <n v="38"/>
    <s v="30-40"/>
    <d v="2016-06-22T00:00:00"/>
    <n v="249870"/>
    <n v="0.34"/>
    <n v="334825.8"/>
    <x v="0"/>
    <x v="2"/>
    <m/>
    <n v="0"/>
  </r>
  <r>
    <x v="484"/>
    <x v="0"/>
    <x v="6"/>
    <x v="1"/>
    <x v="1"/>
    <n v="63"/>
    <s v="60-70"/>
    <d v="2015-03-01T00:00:00"/>
    <n v="148321"/>
    <n v="0.15"/>
    <n v="170569.15"/>
    <x v="1"/>
    <x v="10"/>
    <m/>
    <n v="0"/>
  </r>
  <r>
    <x v="485"/>
    <x v="31"/>
    <x v="0"/>
    <x v="3"/>
    <x v="0"/>
    <n v="60"/>
    <s v="60-70"/>
    <d v="2004-02-10T00:00:00"/>
    <n v="90258"/>
    <n v="0"/>
    <n v="90258"/>
    <x v="1"/>
    <x v="1"/>
    <m/>
    <n v="0"/>
  </r>
  <r>
    <x v="486"/>
    <x v="27"/>
    <x v="0"/>
    <x v="1"/>
    <x v="0"/>
    <n v="42"/>
    <s v="40-50"/>
    <d v="2011-02-19T00:00:00"/>
    <n v="72486"/>
    <n v="0"/>
    <n v="72486"/>
    <x v="0"/>
    <x v="0"/>
    <m/>
    <n v="0"/>
  </r>
  <r>
    <x v="487"/>
    <x v="4"/>
    <x v="1"/>
    <x v="3"/>
    <x v="1"/>
    <n v="34"/>
    <s v="30-40"/>
    <d v="2014-09-04T00:00:00"/>
    <n v="95499"/>
    <n v="0"/>
    <n v="95499"/>
    <x v="2"/>
    <x v="12"/>
    <d v="2017-08-11T00:00:00"/>
    <n v="1"/>
  </r>
  <r>
    <x v="488"/>
    <x v="4"/>
    <x v="3"/>
    <x v="0"/>
    <x v="0"/>
    <n v="53"/>
    <s v="50-60"/>
    <d v="2004-12-23T00:00:00"/>
    <n v="90212"/>
    <n v="0"/>
    <n v="90212"/>
    <x v="2"/>
    <x v="12"/>
    <m/>
    <n v="0"/>
  </r>
  <r>
    <x v="489"/>
    <x v="9"/>
    <x v="6"/>
    <x v="0"/>
    <x v="1"/>
    <n v="39"/>
    <s v="30-40"/>
    <d v="2019-12-05T00:00:00"/>
    <n v="254057"/>
    <n v="0.39"/>
    <n v="353139.23"/>
    <x v="1"/>
    <x v="6"/>
    <m/>
    <n v="0"/>
  </r>
  <r>
    <x v="490"/>
    <x v="20"/>
    <x v="4"/>
    <x v="1"/>
    <x v="0"/>
    <n v="58"/>
    <s v="50-60"/>
    <d v="2010-10-12T00:00:00"/>
    <n v="43001"/>
    <n v="0"/>
    <n v="43001"/>
    <x v="0"/>
    <x v="5"/>
    <m/>
    <n v="0"/>
  </r>
  <r>
    <x v="491"/>
    <x v="3"/>
    <x v="0"/>
    <x v="1"/>
    <x v="1"/>
    <n v="60"/>
    <s v="60-70"/>
    <d v="1998-08-03T00:00:00"/>
    <n v="85120"/>
    <n v="0.09"/>
    <n v="92780.800000000003"/>
    <x v="0"/>
    <x v="0"/>
    <m/>
    <n v="0"/>
  </r>
  <r>
    <x v="492"/>
    <x v="20"/>
    <x v="4"/>
    <x v="1"/>
    <x v="1"/>
    <n v="34"/>
    <s v="30-40"/>
    <d v="2015-08-03T00:00:00"/>
    <n v="52200"/>
    <n v="0"/>
    <n v="52200"/>
    <x v="0"/>
    <x v="7"/>
    <m/>
    <n v="0"/>
  </r>
  <r>
    <x v="493"/>
    <x v="0"/>
    <x v="4"/>
    <x v="3"/>
    <x v="0"/>
    <n v="60"/>
    <s v="60-70"/>
    <d v="2008-10-18T00:00:00"/>
    <n v="150855"/>
    <n v="0.11"/>
    <n v="167449.04999999999"/>
    <x v="0"/>
    <x v="3"/>
    <m/>
    <n v="0"/>
  </r>
  <r>
    <x v="494"/>
    <x v="14"/>
    <x v="0"/>
    <x v="1"/>
    <x v="0"/>
    <n v="53"/>
    <s v="50-60"/>
    <d v="2004-07-20T00:00:00"/>
    <n v="65702"/>
    <n v="0"/>
    <n v="65702"/>
    <x v="0"/>
    <x v="7"/>
    <m/>
    <n v="0"/>
  </r>
  <r>
    <x v="495"/>
    <x v="2"/>
    <x v="1"/>
    <x v="3"/>
    <x v="1"/>
    <n v="58"/>
    <s v="50-60"/>
    <d v="2007-10-12T00:00:00"/>
    <n v="162038"/>
    <n v="0.24"/>
    <n v="200927.12"/>
    <x v="1"/>
    <x v="1"/>
    <m/>
    <n v="0"/>
  </r>
  <r>
    <x v="496"/>
    <x v="0"/>
    <x v="6"/>
    <x v="0"/>
    <x v="0"/>
    <n v="25"/>
    <s v="20-30"/>
    <d v="2020-04-09T00:00:00"/>
    <n v="157057"/>
    <n v="0.1"/>
    <n v="172762.7"/>
    <x v="0"/>
    <x v="7"/>
    <m/>
    <n v="0"/>
  </r>
  <r>
    <x v="497"/>
    <x v="6"/>
    <x v="0"/>
    <x v="0"/>
    <x v="1"/>
    <n v="46"/>
    <s v="40-50"/>
    <d v="2021-08-11T00:00:00"/>
    <n v="127559"/>
    <n v="0.1"/>
    <n v="140314.9"/>
    <x v="0"/>
    <x v="5"/>
    <m/>
    <n v="0"/>
  </r>
  <r>
    <x v="498"/>
    <x v="17"/>
    <x v="5"/>
    <x v="3"/>
    <x v="0"/>
    <n v="39"/>
    <s v="30-40"/>
    <d v="2019-03-12T00:00:00"/>
    <n v="62644"/>
    <n v="0"/>
    <n v="62644"/>
    <x v="0"/>
    <x v="0"/>
    <m/>
    <n v="0"/>
  </r>
  <r>
    <x v="499"/>
    <x v="23"/>
    <x v="0"/>
    <x v="1"/>
    <x v="1"/>
    <n v="50"/>
    <s v="50-60"/>
    <d v="2001-03-06T00:00:00"/>
    <n v="73907"/>
    <n v="0"/>
    <n v="73907"/>
    <x v="1"/>
    <x v="6"/>
    <m/>
    <n v="0"/>
  </r>
  <r>
    <x v="500"/>
    <x v="4"/>
    <x v="3"/>
    <x v="1"/>
    <x v="0"/>
    <n v="56"/>
    <s v="50-60"/>
    <d v="2018-03-10T00:00:00"/>
    <n v="90040"/>
    <n v="0"/>
    <n v="90040"/>
    <x v="0"/>
    <x v="2"/>
    <m/>
    <n v="0"/>
  </r>
  <r>
    <x v="501"/>
    <x v="25"/>
    <x v="5"/>
    <x v="1"/>
    <x v="0"/>
    <n v="30"/>
    <s v="30-40"/>
    <d v="2016-05-26T00:00:00"/>
    <n v="91134"/>
    <n v="0"/>
    <n v="91134"/>
    <x v="2"/>
    <x v="12"/>
    <m/>
    <n v="0"/>
  </r>
  <r>
    <x v="502"/>
    <x v="9"/>
    <x v="4"/>
    <x v="2"/>
    <x v="0"/>
    <n v="45"/>
    <s v="40-50"/>
    <d v="2021-09-22T00:00:00"/>
    <n v="201396"/>
    <n v="0.32"/>
    <n v="265842.71999999997"/>
    <x v="0"/>
    <x v="4"/>
    <m/>
    <n v="0"/>
  </r>
  <r>
    <x v="503"/>
    <x v="7"/>
    <x v="3"/>
    <x v="3"/>
    <x v="0"/>
    <n v="55"/>
    <s v="50-60"/>
    <d v="2011-12-22T00:00:00"/>
    <n v="54733"/>
    <n v="0"/>
    <n v="54733"/>
    <x v="1"/>
    <x v="1"/>
    <m/>
    <n v="0"/>
  </r>
  <r>
    <x v="504"/>
    <x v="27"/>
    <x v="0"/>
    <x v="3"/>
    <x v="1"/>
    <n v="28"/>
    <s v="20-30"/>
    <d v="2019-06-17T00:00:00"/>
    <n v="65341"/>
    <n v="0"/>
    <n v="65341"/>
    <x v="0"/>
    <x v="4"/>
    <d v="2022-04-11T00:00:00"/>
    <n v="1"/>
  </r>
  <r>
    <x v="505"/>
    <x v="0"/>
    <x v="1"/>
    <x v="3"/>
    <x v="0"/>
    <n v="59"/>
    <s v="50-60"/>
    <d v="2018-10-27T00:00:00"/>
    <n v="139208"/>
    <n v="0.11"/>
    <n v="154520.88"/>
    <x v="0"/>
    <x v="5"/>
    <m/>
    <n v="0"/>
  </r>
  <r>
    <x v="506"/>
    <x v="4"/>
    <x v="2"/>
    <x v="2"/>
    <x v="1"/>
    <n v="63"/>
    <s v="60-70"/>
    <d v="2018-03-12T00:00:00"/>
    <n v="73200"/>
    <n v="0"/>
    <n v="73200"/>
    <x v="1"/>
    <x v="6"/>
    <m/>
    <n v="0"/>
  </r>
  <r>
    <x v="507"/>
    <x v="6"/>
    <x v="3"/>
    <x v="2"/>
    <x v="0"/>
    <n v="46"/>
    <s v="40-50"/>
    <d v="2010-04-24T00:00:00"/>
    <n v="102636"/>
    <n v="0.06"/>
    <n v="108794.16"/>
    <x v="0"/>
    <x v="0"/>
    <m/>
    <n v="0"/>
  </r>
  <r>
    <x v="508"/>
    <x v="26"/>
    <x v="2"/>
    <x v="2"/>
    <x v="0"/>
    <n v="26"/>
    <s v="20-30"/>
    <d v="2021-02-09T00:00:00"/>
    <n v="87427"/>
    <n v="0"/>
    <n v="87427"/>
    <x v="2"/>
    <x v="12"/>
    <m/>
    <n v="0"/>
  </r>
  <r>
    <x v="509"/>
    <x v="12"/>
    <x v="0"/>
    <x v="0"/>
    <x v="1"/>
    <n v="45"/>
    <s v="40-50"/>
    <d v="2018-05-28T00:00:00"/>
    <n v="49219"/>
    <n v="0"/>
    <n v="49219"/>
    <x v="0"/>
    <x v="7"/>
    <m/>
    <n v="0"/>
  </r>
  <r>
    <x v="510"/>
    <x v="6"/>
    <x v="1"/>
    <x v="1"/>
    <x v="1"/>
    <n v="50"/>
    <s v="50-60"/>
    <d v="2018-05-19T00:00:00"/>
    <n v="106437"/>
    <n v="7.0000000000000007E-2"/>
    <n v="113887.59"/>
    <x v="1"/>
    <x v="1"/>
    <m/>
    <n v="0"/>
  </r>
  <r>
    <x v="511"/>
    <x v="13"/>
    <x v="1"/>
    <x v="1"/>
    <x v="1"/>
    <n v="46"/>
    <s v="40-50"/>
    <d v="2015-05-05T00:00:00"/>
    <n v="64364"/>
    <n v="0"/>
    <n v="64364"/>
    <x v="2"/>
    <x v="12"/>
    <m/>
    <n v="0"/>
  </r>
  <r>
    <x v="512"/>
    <x v="2"/>
    <x v="4"/>
    <x v="1"/>
    <x v="1"/>
    <n v="50"/>
    <s v="50-60"/>
    <d v="2021-10-17T00:00:00"/>
    <n v="172180"/>
    <n v="0.3"/>
    <n v="223834"/>
    <x v="0"/>
    <x v="7"/>
    <m/>
    <n v="0"/>
  </r>
  <r>
    <x v="513"/>
    <x v="4"/>
    <x v="2"/>
    <x v="1"/>
    <x v="0"/>
    <n v="33"/>
    <s v="30-40"/>
    <d v="2012-05-14T00:00:00"/>
    <n v="88343"/>
    <n v="0"/>
    <n v="88343"/>
    <x v="2"/>
    <x v="9"/>
    <m/>
    <n v="0"/>
  </r>
  <r>
    <x v="514"/>
    <x v="29"/>
    <x v="0"/>
    <x v="2"/>
    <x v="1"/>
    <n v="57"/>
    <s v="50-60"/>
    <d v="2014-07-10T00:00:00"/>
    <n v="66649"/>
    <n v="0"/>
    <n v="66649"/>
    <x v="2"/>
    <x v="9"/>
    <m/>
    <n v="0"/>
  </r>
  <r>
    <x v="515"/>
    <x v="6"/>
    <x v="1"/>
    <x v="3"/>
    <x v="0"/>
    <n v="48"/>
    <s v="40-50"/>
    <d v="1999-04-22T00:00:00"/>
    <n v="102847"/>
    <n v="0.05"/>
    <n v="107989.35"/>
    <x v="0"/>
    <x v="2"/>
    <m/>
    <n v="0"/>
  </r>
  <r>
    <x v="516"/>
    <x v="0"/>
    <x v="1"/>
    <x v="1"/>
    <x v="1"/>
    <n v="46"/>
    <s v="40-50"/>
    <d v="2010-07-19T00:00:00"/>
    <n v="134881"/>
    <n v="0.15"/>
    <n v="155113.15"/>
    <x v="2"/>
    <x v="8"/>
    <m/>
    <n v="0"/>
  </r>
  <r>
    <x v="517"/>
    <x v="13"/>
    <x v="6"/>
    <x v="1"/>
    <x v="1"/>
    <n v="52"/>
    <s v="50-60"/>
    <d v="1999-05-23T00:00:00"/>
    <n v="68807"/>
    <n v="0"/>
    <n v="68807"/>
    <x v="1"/>
    <x v="11"/>
    <d v="2015-11-30T00:00:00"/>
    <n v="1"/>
  </r>
  <r>
    <x v="518"/>
    <x v="9"/>
    <x v="0"/>
    <x v="1"/>
    <x v="1"/>
    <n v="56"/>
    <s v="50-60"/>
    <d v="2006-05-29T00:00:00"/>
    <n v="228822"/>
    <n v="0.36"/>
    <n v="311197.92"/>
    <x v="0"/>
    <x v="4"/>
    <m/>
    <n v="0"/>
  </r>
  <r>
    <x v="519"/>
    <x v="7"/>
    <x v="6"/>
    <x v="1"/>
    <x v="1"/>
    <n v="28"/>
    <s v="20-30"/>
    <d v="2021-07-18T00:00:00"/>
    <n v="43391"/>
    <n v="0"/>
    <n v="43391"/>
    <x v="0"/>
    <x v="7"/>
    <m/>
    <n v="0"/>
  </r>
  <r>
    <x v="520"/>
    <x v="10"/>
    <x v="5"/>
    <x v="2"/>
    <x v="1"/>
    <n v="29"/>
    <s v="20-30"/>
    <d v="2021-11-15T00:00:00"/>
    <n v="91782"/>
    <n v="0"/>
    <n v="91782"/>
    <x v="1"/>
    <x v="1"/>
    <m/>
    <n v="0"/>
  </r>
  <r>
    <x v="521"/>
    <x v="9"/>
    <x v="6"/>
    <x v="3"/>
    <x v="0"/>
    <n v="45"/>
    <s v="40-50"/>
    <d v="2016-02-28T00:00:00"/>
    <n v="211637"/>
    <n v="0.31"/>
    <n v="277244.46999999997"/>
    <x v="0"/>
    <x v="2"/>
    <m/>
    <n v="0"/>
  </r>
  <r>
    <x v="522"/>
    <x v="3"/>
    <x v="0"/>
    <x v="1"/>
    <x v="1"/>
    <n v="28"/>
    <s v="20-30"/>
    <d v="2020-08-08T00:00:00"/>
    <n v="73255"/>
    <n v="0.09"/>
    <n v="79847.95"/>
    <x v="0"/>
    <x v="3"/>
    <m/>
    <n v="0"/>
  </r>
  <r>
    <x v="523"/>
    <x v="6"/>
    <x v="2"/>
    <x v="3"/>
    <x v="1"/>
    <n v="28"/>
    <s v="20-30"/>
    <d v="2021-01-08T00:00:00"/>
    <n v="108826"/>
    <n v="0.1"/>
    <n v="119708.6"/>
    <x v="0"/>
    <x v="4"/>
    <m/>
    <n v="0"/>
  </r>
  <r>
    <x v="524"/>
    <x v="29"/>
    <x v="0"/>
    <x v="2"/>
    <x v="1"/>
    <n v="34"/>
    <s v="30-40"/>
    <d v="2016-05-24T00:00:00"/>
    <n v="94352"/>
    <n v="0"/>
    <n v="94352"/>
    <x v="0"/>
    <x v="4"/>
    <m/>
    <n v="0"/>
  </r>
  <r>
    <x v="525"/>
    <x v="30"/>
    <x v="0"/>
    <x v="0"/>
    <x v="0"/>
    <n v="55"/>
    <s v="50-60"/>
    <d v="1994-08-30T00:00:00"/>
    <n v="73955"/>
    <n v="0"/>
    <n v="73955"/>
    <x v="0"/>
    <x v="3"/>
    <m/>
    <n v="0"/>
  </r>
  <r>
    <x v="526"/>
    <x v="6"/>
    <x v="4"/>
    <x v="1"/>
    <x v="1"/>
    <n v="34"/>
    <s v="30-40"/>
    <d v="2013-08-13T00:00:00"/>
    <n v="113909"/>
    <n v="0.06"/>
    <n v="120743.54"/>
    <x v="2"/>
    <x v="9"/>
    <m/>
    <n v="0"/>
  </r>
  <r>
    <x v="527"/>
    <x v="32"/>
    <x v="0"/>
    <x v="1"/>
    <x v="1"/>
    <n v="27"/>
    <s v="20-30"/>
    <d v="2020-12-24T00:00:00"/>
    <n v="92321"/>
    <n v="0"/>
    <n v="92321"/>
    <x v="0"/>
    <x v="2"/>
    <m/>
    <n v="0"/>
  </r>
  <r>
    <x v="528"/>
    <x v="3"/>
    <x v="0"/>
    <x v="0"/>
    <x v="1"/>
    <n v="52"/>
    <s v="50-60"/>
    <d v="2013-05-23T00:00:00"/>
    <n v="99557"/>
    <n v="0.09"/>
    <n v="108517.13"/>
    <x v="0"/>
    <x v="0"/>
    <m/>
    <n v="0"/>
  </r>
  <r>
    <x v="529"/>
    <x v="18"/>
    <x v="5"/>
    <x v="2"/>
    <x v="0"/>
    <n v="28"/>
    <s v="20-30"/>
    <d v="2018-11-14T00:00:00"/>
    <n v="115854"/>
    <n v="0"/>
    <n v="115854"/>
    <x v="0"/>
    <x v="3"/>
    <m/>
    <n v="0"/>
  </r>
  <r>
    <x v="530"/>
    <x v="30"/>
    <x v="0"/>
    <x v="1"/>
    <x v="0"/>
    <n v="44"/>
    <s v="40-50"/>
    <d v="2011-03-01T00:00:00"/>
    <n v="82462"/>
    <n v="0"/>
    <n v="82462"/>
    <x v="0"/>
    <x v="5"/>
    <m/>
    <n v="0"/>
  </r>
  <r>
    <x v="531"/>
    <x v="9"/>
    <x v="0"/>
    <x v="0"/>
    <x v="0"/>
    <n v="53"/>
    <s v="50-60"/>
    <d v="2011-11-09T00:00:00"/>
    <n v="198473"/>
    <n v="0.32"/>
    <n v="261984.36"/>
    <x v="0"/>
    <x v="4"/>
    <m/>
    <n v="0"/>
  </r>
  <r>
    <x v="532"/>
    <x v="0"/>
    <x v="1"/>
    <x v="3"/>
    <x v="0"/>
    <n v="43"/>
    <s v="40-50"/>
    <d v="2006-10-15T00:00:00"/>
    <n v="153492"/>
    <n v="0.11"/>
    <n v="170376.12"/>
    <x v="0"/>
    <x v="2"/>
    <m/>
    <n v="0"/>
  </r>
  <r>
    <x v="533"/>
    <x v="9"/>
    <x v="4"/>
    <x v="3"/>
    <x v="0"/>
    <n v="28"/>
    <s v="20-30"/>
    <d v="2018-01-21T00:00:00"/>
    <n v="208210"/>
    <n v="0.3"/>
    <n v="270673"/>
    <x v="0"/>
    <x v="0"/>
    <m/>
    <n v="0"/>
  </r>
  <r>
    <x v="534"/>
    <x v="4"/>
    <x v="6"/>
    <x v="3"/>
    <x v="1"/>
    <n v="33"/>
    <s v="30-40"/>
    <d v="2015-11-17T00:00:00"/>
    <n v="91632"/>
    <n v="0"/>
    <n v="91632"/>
    <x v="0"/>
    <x v="3"/>
    <m/>
    <n v="0"/>
  </r>
  <r>
    <x v="535"/>
    <x v="16"/>
    <x v="4"/>
    <x v="3"/>
    <x v="1"/>
    <n v="31"/>
    <s v="30-40"/>
    <d v="2017-09-24T00:00:00"/>
    <n v="71755"/>
    <n v="0"/>
    <n v="71755"/>
    <x v="1"/>
    <x v="1"/>
    <m/>
    <n v="0"/>
  </r>
  <r>
    <x v="536"/>
    <x v="6"/>
    <x v="3"/>
    <x v="3"/>
    <x v="0"/>
    <n v="52"/>
    <s v="50-60"/>
    <d v="2021-11-19T00:00:00"/>
    <n v="111006"/>
    <n v="0.08"/>
    <n v="119886.48"/>
    <x v="1"/>
    <x v="1"/>
    <m/>
    <n v="0"/>
  </r>
  <r>
    <x v="537"/>
    <x v="21"/>
    <x v="0"/>
    <x v="3"/>
    <x v="1"/>
    <n v="55"/>
    <s v="50-60"/>
    <d v="1994-12-24T00:00:00"/>
    <n v="99774"/>
    <n v="0"/>
    <n v="99774"/>
    <x v="0"/>
    <x v="5"/>
    <m/>
    <n v="0"/>
  </r>
  <r>
    <x v="538"/>
    <x v="2"/>
    <x v="0"/>
    <x v="0"/>
    <x v="1"/>
    <n v="55"/>
    <s v="50-60"/>
    <d v="2007-03-13T00:00:00"/>
    <n v="184648"/>
    <n v="0.24"/>
    <n v="228963.52"/>
    <x v="1"/>
    <x v="6"/>
    <m/>
    <n v="0"/>
  </r>
  <r>
    <x v="539"/>
    <x v="9"/>
    <x v="0"/>
    <x v="1"/>
    <x v="1"/>
    <n v="51"/>
    <s v="50-60"/>
    <d v="2001-07-19T00:00:00"/>
    <n v="247874"/>
    <n v="0.33"/>
    <n v="329672.42"/>
    <x v="2"/>
    <x v="8"/>
    <m/>
    <n v="0"/>
  </r>
  <r>
    <x v="540"/>
    <x v="25"/>
    <x v="5"/>
    <x v="1"/>
    <x v="1"/>
    <n v="60"/>
    <s v="60-70"/>
    <d v="2009-05-11T00:00:00"/>
    <n v="62239"/>
    <n v="0"/>
    <n v="62239"/>
    <x v="1"/>
    <x v="10"/>
    <m/>
    <n v="0"/>
  </r>
  <r>
    <x v="541"/>
    <x v="6"/>
    <x v="3"/>
    <x v="2"/>
    <x v="0"/>
    <n v="31"/>
    <s v="30-40"/>
    <d v="2014-10-07T00:00:00"/>
    <n v="114911"/>
    <n v="7.0000000000000007E-2"/>
    <n v="122954.77"/>
    <x v="0"/>
    <x v="2"/>
    <m/>
    <n v="0"/>
  </r>
  <r>
    <x v="542"/>
    <x v="11"/>
    <x v="5"/>
    <x v="3"/>
    <x v="1"/>
    <n v="45"/>
    <s v="40-50"/>
    <d v="2018-04-27T00:00:00"/>
    <n v="115490"/>
    <n v="0.12"/>
    <n v="129348.8"/>
    <x v="0"/>
    <x v="2"/>
    <m/>
    <n v="0"/>
  </r>
  <r>
    <x v="543"/>
    <x v="6"/>
    <x v="3"/>
    <x v="2"/>
    <x v="1"/>
    <n v="34"/>
    <s v="30-40"/>
    <d v="2012-02-13T00:00:00"/>
    <n v="118708"/>
    <n v="7.0000000000000007E-2"/>
    <n v="127017.56"/>
    <x v="1"/>
    <x v="6"/>
    <m/>
    <n v="0"/>
  </r>
  <r>
    <x v="544"/>
    <x v="2"/>
    <x v="3"/>
    <x v="2"/>
    <x v="0"/>
    <n v="29"/>
    <s v="20-30"/>
    <d v="2017-06-28T00:00:00"/>
    <n v="197649"/>
    <n v="0.2"/>
    <n v="237178.8"/>
    <x v="0"/>
    <x v="7"/>
    <m/>
    <n v="0"/>
  </r>
  <r>
    <x v="545"/>
    <x v="4"/>
    <x v="3"/>
    <x v="2"/>
    <x v="0"/>
    <n v="45"/>
    <s v="40-50"/>
    <d v="2020-06-17T00:00:00"/>
    <n v="89841"/>
    <n v="0"/>
    <n v="89841"/>
    <x v="1"/>
    <x v="10"/>
    <m/>
    <n v="0"/>
  </r>
  <r>
    <x v="546"/>
    <x v="13"/>
    <x v="1"/>
    <x v="2"/>
    <x v="0"/>
    <n v="52"/>
    <s v="50-60"/>
    <d v="2019-12-20T00:00:00"/>
    <n v="61026"/>
    <n v="0"/>
    <n v="61026"/>
    <x v="0"/>
    <x v="3"/>
    <m/>
    <n v="0"/>
  </r>
  <r>
    <x v="547"/>
    <x v="8"/>
    <x v="5"/>
    <x v="2"/>
    <x v="0"/>
    <n v="48"/>
    <s v="40-50"/>
    <d v="2014-09-25T00:00:00"/>
    <n v="96693"/>
    <n v="0"/>
    <n v="96693"/>
    <x v="0"/>
    <x v="2"/>
    <m/>
    <n v="0"/>
  </r>
  <r>
    <x v="548"/>
    <x v="22"/>
    <x v="5"/>
    <x v="2"/>
    <x v="0"/>
    <n v="48"/>
    <s v="40-50"/>
    <d v="2009-06-27T00:00:00"/>
    <n v="82907"/>
    <n v="0"/>
    <n v="82907"/>
    <x v="0"/>
    <x v="0"/>
    <m/>
    <n v="0"/>
  </r>
  <r>
    <x v="549"/>
    <x v="9"/>
    <x v="6"/>
    <x v="3"/>
    <x v="1"/>
    <n v="41"/>
    <s v="40-50"/>
    <d v="2014-10-04T00:00:00"/>
    <n v="257194"/>
    <n v="0.35"/>
    <n v="347211.9"/>
    <x v="1"/>
    <x v="1"/>
    <m/>
    <n v="0"/>
  </r>
  <r>
    <x v="550"/>
    <x v="10"/>
    <x v="5"/>
    <x v="0"/>
    <x v="1"/>
    <n v="41"/>
    <s v="40-50"/>
    <d v="2012-01-21T00:00:00"/>
    <n v="94658"/>
    <n v="0"/>
    <n v="94658"/>
    <x v="0"/>
    <x v="4"/>
    <m/>
    <n v="0"/>
  </r>
  <r>
    <x v="551"/>
    <x v="10"/>
    <x v="5"/>
    <x v="0"/>
    <x v="1"/>
    <n v="55"/>
    <s v="50-60"/>
    <d v="2011-04-30T00:00:00"/>
    <n v="89419"/>
    <n v="0"/>
    <n v="89419"/>
    <x v="1"/>
    <x v="6"/>
    <m/>
    <n v="0"/>
  </r>
  <r>
    <x v="552"/>
    <x v="16"/>
    <x v="4"/>
    <x v="1"/>
    <x v="1"/>
    <n v="45"/>
    <s v="40-50"/>
    <d v="2015-12-19T00:00:00"/>
    <n v="51983"/>
    <n v="0"/>
    <n v="51983"/>
    <x v="0"/>
    <x v="7"/>
    <m/>
    <n v="0"/>
  </r>
  <r>
    <x v="553"/>
    <x v="2"/>
    <x v="1"/>
    <x v="3"/>
    <x v="0"/>
    <n v="53"/>
    <s v="50-60"/>
    <d v="2002-02-17T00:00:00"/>
    <n v="179494"/>
    <n v="0.2"/>
    <n v="215392.8"/>
    <x v="1"/>
    <x v="1"/>
    <m/>
    <n v="0"/>
  </r>
  <r>
    <x v="554"/>
    <x v="30"/>
    <x v="0"/>
    <x v="3"/>
    <x v="1"/>
    <n v="49"/>
    <s v="40-50"/>
    <d v="2016-06-24T00:00:00"/>
    <n v="68426"/>
    <n v="0"/>
    <n v="68426"/>
    <x v="2"/>
    <x v="9"/>
    <m/>
    <n v="0"/>
  </r>
  <r>
    <x v="555"/>
    <x v="0"/>
    <x v="1"/>
    <x v="3"/>
    <x v="0"/>
    <n v="55"/>
    <s v="50-60"/>
    <d v="2017-02-06T00:00:00"/>
    <n v="144986"/>
    <n v="0.12"/>
    <n v="162384.32000000001"/>
    <x v="0"/>
    <x v="3"/>
    <m/>
    <n v="0"/>
  </r>
  <r>
    <x v="556"/>
    <x v="5"/>
    <x v="2"/>
    <x v="2"/>
    <x v="0"/>
    <n v="45"/>
    <s v="40-50"/>
    <d v="2000-08-16T00:00:00"/>
    <n v="60113"/>
    <n v="0"/>
    <n v="60113"/>
    <x v="0"/>
    <x v="2"/>
    <m/>
    <n v="0"/>
  </r>
  <r>
    <x v="557"/>
    <x v="16"/>
    <x v="4"/>
    <x v="0"/>
    <x v="0"/>
    <n v="52"/>
    <s v="50-60"/>
    <d v="2021-04-18T00:00:00"/>
    <n v="50548"/>
    <n v="0"/>
    <n v="50548"/>
    <x v="2"/>
    <x v="12"/>
    <m/>
    <n v="0"/>
  </r>
  <r>
    <x v="558"/>
    <x v="13"/>
    <x v="6"/>
    <x v="1"/>
    <x v="0"/>
    <n v="33"/>
    <s v="30-40"/>
    <d v="2020-03-14T00:00:00"/>
    <n v="68846"/>
    <n v="0"/>
    <n v="68846"/>
    <x v="0"/>
    <x v="2"/>
    <m/>
    <n v="0"/>
  </r>
  <r>
    <x v="559"/>
    <x v="29"/>
    <x v="0"/>
    <x v="3"/>
    <x v="0"/>
    <n v="59"/>
    <s v="50-60"/>
    <d v="2014-03-19T00:00:00"/>
    <n v="90901"/>
    <n v="0"/>
    <n v="90901"/>
    <x v="0"/>
    <x v="0"/>
    <m/>
    <n v="0"/>
  </r>
  <r>
    <x v="560"/>
    <x v="6"/>
    <x v="3"/>
    <x v="3"/>
    <x v="0"/>
    <n v="50"/>
    <s v="50-60"/>
    <d v="2012-09-03T00:00:00"/>
    <n v="102033"/>
    <n v="0.08"/>
    <n v="110195.64"/>
    <x v="0"/>
    <x v="5"/>
    <m/>
    <n v="0"/>
  </r>
  <r>
    <x v="561"/>
    <x v="2"/>
    <x v="2"/>
    <x v="1"/>
    <x v="0"/>
    <n v="61"/>
    <s v="60-70"/>
    <d v="2021-01-23T00:00:00"/>
    <n v="151783"/>
    <n v="0.26"/>
    <n v="191246.58000000002"/>
    <x v="0"/>
    <x v="0"/>
    <m/>
    <n v="0"/>
  </r>
  <r>
    <x v="562"/>
    <x v="2"/>
    <x v="5"/>
    <x v="3"/>
    <x v="0"/>
    <n v="27"/>
    <s v="20-30"/>
    <d v="2018-12-07T00:00:00"/>
    <n v="170164"/>
    <n v="0.17"/>
    <n v="199091.88"/>
    <x v="0"/>
    <x v="5"/>
    <m/>
    <n v="0"/>
  </r>
  <r>
    <x v="563"/>
    <x v="0"/>
    <x v="6"/>
    <x v="2"/>
    <x v="0"/>
    <n v="35"/>
    <s v="30-40"/>
    <d v="2014-02-20T00:00:00"/>
    <n v="155905"/>
    <n v="0.14000000000000001"/>
    <n v="177731.7"/>
    <x v="0"/>
    <x v="3"/>
    <m/>
    <n v="0"/>
  </r>
  <r>
    <x v="564"/>
    <x v="7"/>
    <x v="2"/>
    <x v="3"/>
    <x v="1"/>
    <n v="40"/>
    <s v="40-50"/>
    <d v="2016-12-17T00:00:00"/>
    <n v="50733"/>
    <n v="0"/>
    <n v="50733"/>
    <x v="0"/>
    <x v="4"/>
    <m/>
    <n v="0"/>
  </r>
  <r>
    <x v="565"/>
    <x v="15"/>
    <x v="4"/>
    <x v="3"/>
    <x v="0"/>
    <n v="30"/>
    <s v="30-40"/>
    <d v="2017-01-26T00:00:00"/>
    <n v="88663"/>
    <n v="0"/>
    <n v="88663"/>
    <x v="0"/>
    <x v="3"/>
    <m/>
    <n v="0"/>
  </r>
  <r>
    <x v="566"/>
    <x v="17"/>
    <x v="5"/>
    <x v="1"/>
    <x v="1"/>
    <n v="60"/>
    <s v="60-70"/>
    <d v="1992-10-13T00:00:00"/>
    <n v="88213"/>
    <n v="0"/>
    <n v="88213"/>
    <x v="1"/>
    <x v="1"/>
    <m/>
    <n v="0"/>
  </r>
  <r>
    <x v="567"/>
    <x v="13"/>
    <x v="2"/>
    <x v="2"/>
    <x v="1"/>
    <n v="55"/>
    <s v="50-60"/>
    <d v="2021-08-02T00:00:00"/>
    <n v="67130"/>
    <n v="0"/>
    <n v="67130"/>
    <x v="0"/>
    <x v="4"/>
    <m/>
    <n v="0"/>
  </r>
  <r>
    <x v="568"/>
    <x v="4"/>
    <x v="1"/>
    <x v="2"/>
    <x v="0"/>
    <n v="33"/>
    <s v="30-40"/>
    <d v="2015-10-08T00:00:00"/>
    <n v="94876"/>
    <n v="0"/>
    <n v="94876"/>
    <x v="0"/>
    <x v="4"/>
    <m/>
    <n v="0"/>
  </r>
  <r>
    <x v="569"/>
    <x v="25"/>
    <x v="5"/>
    <x v="2"/>
    <x v="1"/>
    <n v="62"/>
    <s v="60-70"/>
    <d v="1994-10-09T00:00:00"/>
    <n v="98230"/>
    <n v="0"/>
    <n v="98230"/>
    <x v="0"/>
    <x v="4"/>
    <m/>
    <n v="0"/>
  </r>
  <r>
    <x v="570"/>
    <x v="22"/>
    <x v="5"/>
    <x v="0"/>
    <x v="0"/>
    <n v="36"/>
    <s v="30-40"/>
    <d v="2018-12-14T00:00:00"/>
    <n v="96757"/>
    <n v="0"/>
    <n v="96757"/>
    <x v="0"/>
    <x v="7"/>
    <m/>
    <n v="0"/>
  </r>
  <r>
    <x v="571"/>
    <x v="13"/>
    <x v="6"/>
    <x v="1"/>
    <x v="1"/>
    <n v="35"/>
    <s v="30-40"/>
    <d v="2020-07-03T00:00:00"/>
    <n v="51513"/>
    <n v="0"/>
    <n v="51513"/>
    <x v="0"/>
    <x v="7"/>
    <m/>
    <n v="0"/>
  </r>
  <r>
    <x v="572"/>
    <x v="9"/>
    <x v="6"/>
    <x v="3"/>
    <x v="1"/>
    <n v="60"/>
    <s v="60-70"/>
    <d v="2007-01-27T00:00:00"/>
    <n v="234311"/>
    <n v="0.37"/>
    <n v="321006.07"/>
    <x v="0"/>
    <x v="4"/>
    <m/>
    <n v="0"/>
  </r>
  <r>
    <x v="573"/>
    <x v="0"/>
    <x v="4"/>
    <x v="2"/>
    <x v="0"/>
    <n v="45"/>
    <s v="40-50"/>
    <d v="2011-05-22T00:00:00"/>
    <n v="152353"/>
    <n v="0.14000000000000001"/>
    <n v="173682.42"/>
    <x v="0"/>
    <x v="0"/>
    <m/>
    <n v="0"/>
  </r>
  <r>
    <x v="574"/>
    <x v="0"/>
    <x v="3"/>
    <x v="2"/>
    <x v="0"/>
    <n v="48"/>
    <s v="40-50"/>
    <d v="2010-07-30T00:00:00"/>
    <n v="124774"/>
    <n v="0.12"/>
    <n v="139746.88"/>
    <x v="0"/>
    <x v="3"/>
    <m/>
    <n v="0"/>
  </r>
  <r>
    <x v="575"/>
    <x v="2"/>
    <x v="6"/>
    <x v="3"/>
    <x v="0"/>
    <n v="36"/>
    <s v="30-40"/>
    <d v="2010-09-13T00:00:00"/>
    <n v="157070"/>
    <n v="0.28000000000000003"/>
    <n v="201049.60000000001"/>
    <x v="1"/>
    <x v="1"/>
    <m/>
    <n v="0"/>
  </r>
  <r>
    <x v="576"/>
    <x v="0"/>
    <x v="1"/>
    <x v="2"/>
    <x v="1"/>
    <n v="44"/>
    <s v="40-50"/>
    <d v="2019-08-08T00:00:00"/>
    <n v="130133"/>
    <n v="0.15"/>
    <n v="149652.95000000001"/>
    <x v="0"/>
    <x v="5"/>
    <d v="2022-05-18T00:00:00"/>
    <n v="1"/>
  </r>
  <r>
    <x v="577"/>
    <x v="6"/>
    <x v="6"/>
    <x v="1"/>
    <x v="0"/>
    <n v="64"/>
    <s v="60-70"/>
    <d v="2019-09-21T00:00:00"/>
    <n v="108780"/>
    <n v="0.06"/>
    <n v="115306.8"/>
    <x v="1"/>
    <x v="6"/>
    <m/>
    <n v="0"/>
  </r>
  <r>
    <x v="578"/>
    <x v="2"/>
    <x v="5"/>
    <x v="2"/>
    <x v="0"/>
    <n v="46"/>
    <s v="40-50"/>
    <d v="2020-10-21T00:00:00"/>
    <n v="151853"/>
    <n v="0.16"/>
    <n v="176149.48"/>
    <x v="1"/>
    <x v="11"/>
    <m/>
    <n v="0"/>
  </r>
  <r>
    <x v="579"/>
    <x v="5"/>
    <x v="2"/>
    <x v="1"/>
    <x v="0"/>
    <n v="62"/>
    <s v="60-70"/>
    <d v="2006-09-17T00:00:00"/>
    <n v="64669"/>
    <n v="0"/>
    <n v="64669"/>
    <x v="1"/>
    <x v="1"/>
    <m/>
    <n v="0"/>
  </r>
  <r>
    <x v="580"/>
    <x v="13"/>
    <x v="6"/>
    <x v="0"/>
    <x v="1"/>
    <n v="61"/>
    <s v="60-70"/>
    <d v="2008-04-30T00:00:00"/>
    <n v="69352"/>
    <n v="0"/>
    <n v="69352"/>
    <x v="2"/>
    <x v="9"/>
    <m/>
    <n v="0"/>
  </r>
  <r>
    <x v="581"/>
    <x v="13"/>
    <x v="6"/>
    <x v="0"/>
    <x v="1"/>
    <n v="65"/>
    <s v="60-70"/>
    <d v="2001-10-17T00:00:00"/>
    <n v="74631"/>
    <n v="0"/>
    <n v="74631"/>
    <x v="1"/>
    <x v="1"/>
    <m/>
    <n v="0"/>
  </r>
  <r>
    <x v="582"/>
    <x v="10"/>
    <x v="5"/>
    <x v="2"/>
    <x v="1"/>
    <n v="54"/>
    <s v="50-60"/>
    <d v="2012-04-29T00:00:00"/>
    <n v="96441"/>
    <n v="0"/>
    <n v="96441"/>
    <x v="2"/>
    <x v="12"/>
    <m/>
    <n v="0"/>
  </r>
  <r>
    <x v="583"/>
    <x v="11"/>
    <x v="5"/>
    <x v="2"/>
    <x v="1"/>
    <n v="46"/>
    <s v="40-50"/>
    <d v="2011-10-20T00:00:00"/>
    <n v="114250"/>
    <n v="0.14000000000000001"/>
    <n v="130245"/>
    <x v="1"/>
    <x v="11"/>
    <m/>
    <n v="0"/>
  </r>
  <r>
    <x v="584"/>
    <x v="3"/>
    <x v="0"/>
    <x v="3"/>
    <x v="1"/>
    <n v="36"/>
    <s v="30-40"/>
    <d v="2020-12-27T00:00:00"/>
    <n v="70165"/>
    <n v="7.0000000000000007E-2"/>
    <n v="75076.55"/>
    <x v="2"/>
    <x v="8"/>
    <m/>
    <n v="0"/>
  </r>
  <r>
    <x v="585"/>
    <x v="6"/>
    <x v="0"/>
    <x v="3"/>
    <x v="1"/>
    <n v="60"/>
    <s v="60-70"/>
    <d v="2000-01-29T00:00:00"/>
    <n v="109059"/>
    <n v="7.0000000000000007E-2"/>
    <n v="116693.13"/>
    <x v="1"/>
    <x v="11"/>
    <m/>
    <n v="0"/>
  </r>
  <r>
    <x v="586"/>
    <x v="19"/>
    <x v="5"/>
    <x v="0"/>
    <x v="0"/>
    <n v="30"/>
    <s v="30-40"/>
    <d v="2015-11-14T00:00:00"/>
    <n v="77442"/>
    <n v="0"/>
    <n v="77442"/>
    <x v="0"/>
    <x v="7"/>
    <m/>
    <n v="0"/>
  </r>
  <r>
    <x v="587"/>
    <x v="13"/>
    <x v="2"/>
    <x v="3"/>
    <x v="0"/>
    <n v="34"/>
    <s v="30-40"/>
    <d v="2012-06-06T00:00:00"/>
    <n v="72126"/>
    <n v="0"/>
    <n v="72126"/>
    <x v="2"/>
    <x v="8"/>
    <m/>
    <n v="0"/>
  </r>
  <r>
    <x v="588"/>
    <x v="31"/>
    <x v="0"/>
    <x v="1"/>
    <x v="1"/>
    <n v="55"/>
    <s v="50-60"/>
    <d v="2013-10-18T00:00:00"/>
    <n v="70334"/>
    <n v="0"/>
    <n v="70334"/>
    <x v="0"/>
    <x v="4"/>
    <m/>
    <n v="0"/>
  </r>
  <r>
    <x v="589"/>
    <x v="10"/>
    <x v="5"/>
    <x v="0"/>
    <x v="1"/>
    <n v="59"/>
    <s v="50-60"/>
    <d v="2009-12-23T00:00:00"/>
    <n v="78006"/>
    <n v="0"/>
    <n v="78006"/>
    <x v="0"/>
    <x v="4"/>
    <m/>
    <n v="0"/>
  </r>
  <r>
    <x v="590"/>
    <x v="2"/>
    <x v="0"/>
    <x v="1"/>
    <x v="0"/>
    <n v="28"/>
    <s v="20-30"/>
    <d v="2021-01-25T00:00:00"/>
    <n v="160385"/>
    <n v="0.23"/>
    <n v="197273.55"/>
    <x v="0"/>
    <x v="4"/>
    <d v="2021-05-18T00:00:00"/>
    <n v="1"/>
  </r>
  <r>
    <x v="591"/>
    <x v="9"/>
    <x v="1"/>
    <x v="3"/>
    <x v="0"/>
    <n v="36"/>
    <s v="30-40"/>
    <d v="2014-01-11T00:00:00"/>
    <n v="202323"/>
    <n v="0.39"/>
    <n v="281228.96999999997"/>
    <x v="0"/>
    <x v="2"/>
    <m/>
    <n v="0"/>
  </r>
  <r>
    <x v="592"/>
    <x v="0"/>
    <x v="4"/>
    <x v="3"/>
    <x v="0"/>
    <n v="29"/>
    <s v="20-30"/>
    <d v="2020-07-13T00:00:00"/>
    <n v="141555"/>
    <n v="0.11"/>
    <n v="157126.04999999999"/>
    <x v="2"/>
    <x v="8"/>
    <m/>
    <n v="0"/>
  </r>
  <r>
    <x v="593"/>
    <x v="2"/>
    <x v="1"/>
    <x v="2"/>
    <x v="0"/>
    <n v="34"/>
    <s v="30-40"/>
    <d v="2020-07-20T00:00:00"/>
    <n v="184960"/>
    <n v="0.18"/>
    <n v="218252.79999999999"/>
    <x v="0"/>
    <x v="0"/>
    <m/>
    <n v="0"/>
  </r>
  <r>
    <x v="594"/>
    <x v="9"/>
    <x v="0"/>
    <x v="1"/>
    <x v="1"/>
    <n v="37"/>
    <s v="30-40"/>
    <d v="2011-06-25T00:00:00"/>
    <n v="221592"/>
    <n v="0.31"/>
    <n v="290285.52"/>
    <x v="0"/>
    <x v="7"/>
    <m/>
    <n v="0"/>
  </r>
  <r>
    <x v="595"/>
    <x v="16"/>
    <x v="4"/>
    <x v="1"/>
    <x v="0"/>
    <n v="44"/>
    <s v="40-50"/>
    <d v="2009-01-28T00:00:00"/>
    <n v="53301"/>
    <n v="0"/>
    <n v="53301"/>
    <x v="0"/>
    <x v="0"/>
    <m/>
    <n v="0"/>
  </r>
  <r>
    <x v="596"/>
    <x v="21"/>
    <x v="0"/>
    <x v="3"/>
    <x v="1"/>
    <n v="45"/>
    <s v="40-50"/>
    <d v="2000-03-02T00:00:00"/>
    <n v="91276"/>
    <n v="0"/>
    <n v="91276"/>
    <x v="0"/>
    <x v="0"/>
    <m/>
    <n v="0"/>
  </r>
  <r>
    <x v="597"/>
    <x v="0"/>
    <x v="4"/>
    <x v="0"/>
    <x v="0"/>
    <n v="52"/>
    <s v="50-60"/>
    <d v="2017-09-05T00:00:00"/>
    <n v="140042"/>
    <n v="0.13"/>
    <n v="158247.46"/>
    <x v="0"/>
    <x v="5"/>
    <m/>
    <n v="0"/>
  </r>
  <r>
    <x v="598"/>
    <x v="7"/>
    <x v="3"/>
    <x v="1"/>
    <x v="0"/>
    <n v="40"/>
    <s v="40-50"/>
    <d v="2018-12-06T00:00:00"/>
    <n v="57225"/>
    <n v="0"/>
    <n v="57225"/>
    <x v="0"/>
    <x v="7"/>
    <m/>
    <n v="0"/>
  </r>
  <r>
    <x v="599"/>
    <x v="6"/>
    <x v="4"/>
    <x v="2"/>
    <x v="0"/>
    <n v="55"/>
    <s v="50-60"/>
    <d v="2010-02-24T00:00:00"/>
    <n v="102839"/>
    <n v="0.05"/>
    <n v="107980.95"/>
    <x v="0"/>
    <x v="4"/>
    <m/>
    <n v="0"/>
  </r>
  <r>
    <x v="600"/>
    <x v="2"/>
    <x v="6"/>
    <x v="0"/>
    <x v="1"/>
    <n v="29"/>
    <s v="20-30"/>
    <d v="2021-09-15T00:00:00"/>
    <n v="199783"/>
    <n v="0.21"/>
    <n v="241737.43"/>
    <x v="0"/>
    <x v="2"/>
    <d v="2022-04-10T00:00:00"/>
    <n v="1"/>
  </r>
  <r>
    <x v="601"/>
    <x v="15"/>
    <x v="4"/>
    <x v="0"/>
    <x v="1"/>
    <n v="32"/>
    <s v="30-40"/>
    <d v="2021-04-09T00:00:00"/>
    <n v="70980"/>
    <n v="0"/>
    <n v="70980"/>
    <x v="2"/>
    <x v="9"/>
    <m/>
    <n v="0"/>
  </r>
  <r>
    <x v="602"/>
    <x v="6"/>
    <x v="6"/>
    <x v="3"/>
    <x v="1"/>
    <n v="51"/>
    <s v="50-60"/>
    <d v="1997-01-26T00:00:00"/>
    <n v="104431"/>
    <n v="7.0000000000000007E-2"/>
    <n v="111741.17"/>
    <x v="0"/>
    <x v="3"/>
    <m/>
    <n v="0"/>
  </r>
  <r>
    <x v="603"/>
    <x v="20"/>
    <x v="4"/>
    <x v="2"/>
    <x v="1"/>
    <n v="28"/>
    <s v="20-30"/>
    <d v="2021-06-27T00:00:00"/>
    <n v="48510"/>
    <n v="0"/>
    <n v="48510"/>
    <x v="0"/>
    <x v="2"/>
    <m/>
    <n v="0"/>
  </r>
  <r>
    <x v="604"/>
    <x v="10"/>
    <x v="5"/>
    <x v="2"/>
    <x v="1"/>
    <n v="27"/>
    <s v="20-30"/>
    <d v="2019-05-28T00:00:00"/>
    <n v="70110"/>
    <n v="0"/>
    <n v="70110"/>
    <x v="0"/>
    <x v="4"/>
    <d v="2021-01-07T00:00:00"/>
    <n v="1"/>
  </r>
  <r>
    <x v="605"/>
    <x v="2"/>
    <x v="6"/>
    <x v="3"/>
    <x v="1"/>
    <n v="45"/>
    <s v="40-50"/>
    <d v="2008-03-12T00:00:00"/>
    <n v="186138"/>
    <n v="0.28000000000000003"/>
    <n v="238256.64000000001"/>
    <x v="1"/>
    <x v="1"/>
    <m/>
    <n v="0"/>
  </r>
  <r>
    <x v="606"/>
    <x v="7"/>
    <x v="3"/>
    <x v="1"/>
    <x v="1"/>
    <n v="58"/>
    <s v="50-60"/>
    <d v="2010-04-19T00:00:00"/>
    <n v="56350"/>
    <n v="0"/>
    <n v="56350"/>
    <x v="2"/>
    <x v="9"/>
    <m/>
    <n v="0"/>
  </r>
  <r>
    <x v="607"/>
    <x v="0"/>
    <x v="1"/>
    <x v="0"/>
    <x v="0"/>
    <n v="45"/>
    <s v="40-50"/>
    <d v="2016-01-10T00:00:00"/>
    <n v="149761"/>
    <n v="0.12"/>
    <n v="167732.32"/>
    <x v="0"/>
    <x v="7"/>
    <m/>
    <n v="0"/>
  </r>
  <r>
    <x v="608"/>
    <x v="0"/>
    <x v="1"/>
    <x v="3"/>
    <x v="1"/>
    <n v="44"/>
    <s v="40-50"/>
    <d v="2007-08-11T00:00:00"/>
    <n v="126277"/>
    <n v="0.13"/>
    <n v="142693.01"/>
    <x v="2"/>
    <x v="8"/>
    <m/>
    <n v="0"/>
  </r>
  <r>
    <x v="609"/>
    <x v="6"/>
    <x v="2"/>
    <x v="2"/>
    <x v="1"/>
    <n v="33"/>
    <s v="30-40"/>
    <d v="2013-06-21T00:00:00"/>
    <n v="119631"/>
    <n v="0.06"/>
    <n v="126808.86"/>
    <x v="0"/>
    <x v="3"/>
    <m/>
    <n v="0"/>
  </r>
  <r>
    <x v="610"/>
    <x v="9"/>
    <x v="0"/>
    <x v="0"/>
    <x v="1"/>
    <n v="26"/>
    <s v="20-30"/>
    <d v="2020-05-09T00:00:00"/>
    <n v="256561"/>
    <n v="0.39"/>
    <n v="356619.79000000004"/>
    <x v="0"/>
    <x v="5"/>
    <m/>
    <n v="0"/>
  </r>
  <r>
    <x v="611"/>
    <x v="29"/>
    <x v="0"/>
    <x v="2"/>
    <x v="0"/>
    <n v="45"/>
    <s v="40-50"/>
    <d v="2020-04-16T00:00:00"/>
    <n v="66958"/>
    <n v="0"/>
    <n v="66958"/>
    <x v="0"/>
    <x v="4"/>
    <m/>
    <n v="0"/>
  </r>
  <r>
    <x v="612"/>
    <x v="0"/>
    <x v="2"/>
    <x v="1"/>
    <x v="0"/>
    <n v="46"/>
    <s v="40-50"/>
    <d v="2004-02-29T00:00:00"/>
    <n v="158897"/>
    <n v="0.1"/>
    <n v="174786.7"/>
    <x v="1"/>
    <x v="1"/>
    <m/>
    <n v="0"/>
  </r>
  <r>
    <x v="613"/>
    <x v="1"/>
    <x v="0"/>
    <x v="3"/>
    <x v="1"/>
    <n v="37"/>
    <s v="30-40"/>
    <d v="2008-02-15T00:00:00"/>
    <n v="71695"/>
    <n v="0"/>
    <n v="71695"/>
    <x v="0"/>
    <x v="3"/>
    <m/>
    <n v="0"/>
  </r>
  <r>
    <x v="614"/>
    <x v="4"/>
    <x v="6"/>
    <x v="3"/>
    <x v="1"/>
    <n v="40"/>
    <s v="40-50"/>
    <d v="2014-09-22T00:00:00"/>
    <n v="73779"/>
    <n v="0"/>
    <n v="73779"/>
    <x v="1"/>
    <x v="1"/>
    <d v="2019-05-09T00:00:00"/>
    <n v="1"/>
  </r>
  <r>
    <x v="615"/>
    <x v="6"/>
    <x v="2"/>
    <x v="2"/>
    <x v="0"/>
    <n v="45"/>
    <s v="40-50"/>
    <d v="2011-10-20T00:00:00"/>
    <n v="123640"/>
    <n v="7.0000000000000007E-2"/>
    <n v="132294.79999999999"/>
    <x v="1"/>
    <x v="6"/>
    <m/>
    <n v="0"/>
  </r>
  <r>
    <x v="616"/>
    <x v="7"/>
    <x v="2"/>
    <x v="2"/>
    <x v="0"/>
    <n v="33"/>
    <s v="30-40"/>
    <d v="2014-04-13T00:00:00"/>
    <n v="46878"/>
    <n v="0"/>
    <n v="46878"/>
    <x v="0"/>
    <x v="4"/>
    <m/>
    <n v="0"/>
  </r>
  <r>
    <x v="617"/>
    <x v="7"/>
    <x v="6"/>
    <x v="2"/>
    <x v="0"/>
    <n v="64"/>
    <s v="60-70"/>
    <d v="2003-02-10T00:00:00"/>
    <n v="57032"/>
    <n v="0"/>
    <n v="57032"/>
    <x v="0"/>
    <x v="4"/>
    <m/>
    <n v="0"/>
  </r>
  <r>
    <x v="618"/>
    <x v="4"/>
    <x v="2"/>
    <x v="1"/>
    <x v="0"/>
    <n v="57"/>
    <s v="50-60"/>
    <d v="2007-10-02T00:00:00"/>
    <n v="98150"/>
    <n v="0"/>
    <n v="98150"/>
    <x v="2"/>
    <x v="9"/>
    <m/>
    <n v="0"/>
  </r>
  <r>
    <x v="619"/>
    <x v="2"/>
    <x v="6"/>
    <x v="1"/>
    <x v="0"/>
    <n v="35"/>
    <s v="30-40"/>
    <d v="2017-03-06T00:00:00"/>
    <n v="171426"/>
    <n v="0.15"/>
    <n v="197139.9"/>
    <x v="1"/>
    <x v="10"/>
    <d v="2017-09-22T00:00:00"/>
    <n v="1"/>
  </r>
  <r>
    <x v="620"/>
    <x v="7"/>
    <x v="1"/>
    <x v="1"/>
    <x v="0"/>
    <n v="55"/>
    <s v="50-60"/>
    <d v="2021-04-16T00:00:00"/>
    <n v="48266"/>
    <n v="0"/>
    <n v="48266"/>
    <x v="0"/>
    <x v="2"/>
    <m/>
    <n v="0"/>
  </r>
  <r>
    <x v="621"/>
    <x v="9"/>
    <x v="1"/>
    <x v="0"/>
    <x v="1"/>
    <n v="36"/>
    <s v="30-40"/>
    <d v="2018-08-18T00:00:00"/>
    <n v="223404"/>
    <n v="0.32"/>
    <n v="294893.28000000003"/>
    <x v="0"/>
    <x v="7"/>
    <m/>
    <n v="0"/>
  </r>
  <r>
    <x v="622"/>
    <x v="27"/>
    <x v="0"/>
    <x v="2"/>
    <x v="0"/>
    <n v="57"/>
    <s v="50-60"/>
    <d v="2014-01-10T00:00:00"/>
    <n v="74854"/>
    <n v="0"/>
    <n v="74854"/>
    <x v="0"/>
    <x v="0"/>
    <m/>
    <n v="0"/>
  </r>
  <r>
    <x v="623"/>
    <x v="9"/>
    <x v="3"/>
    <x v="2"/>
    <x v="0"/>
    <n v="48"/>
    <s v="40-50"/>
    <d v="2007-04-25T00:00:00"/>
    <n v="217783"/>
    <n v="0.36"/>
    <n v="296184.88"/>
    <x v="0"/>
    <x v="0"/>
    <m/>
    <n v="0"/>
  </r>
  <r>
    <x v="624"/>
    <x v="28"/>
    <x v="0"/>
    <x v="1"/>
    <x v="0"/>
    <n v="53"/>
    <s v="50-60"/>
    <d v="2004-08-15T00:00:00"/>
    <n v="44735"/>
    <n v="0"/>
    <n v="44735"/>
    <x v="2"/>
    <x v="8"/>
    <m/>
    <n v="0"/>
  </r>
  <r>
    <x v="625"/>
    <x v="13"/>
    <x v="1"/>
    <x v="1"/>
    <x v="0"/>
    <n v="41"/>
    <s v="40-50"/>
    <d v="2007-01-09T00:00:00"/>
    <n v="50685"/>
    <n v="0"/>
    <n v="50685"/>
    <x v="0"/>
    <x v="7"/>
    <m/>
    <n v="0"/>
  </r>
  <r>
    <x v="626"/>
    <x v="13"/>
    <x v="2"/>
    <x v="0"/>
    <x v="1"/>
    <n v="34"/>
    <s v="30-40"/>
    <d v="2018-03-10T00:00:00"/>
    <n v="58993"/>
    <n v="0"/>
    <n v="58993"/>
    <x v="0"/>
    <x v="5"/>
    <m/>
    <n v="0"/>
  </r>
  <r>
    <x v="627"/>
    <x v="19"/>
    <x v="5"/>
    <x v="3"/>
    <x v="1"/>
    <n v="47"/>
    <s v="40-50"/>
    <d v="2020-06-08T00:00:00"/>
    <n v="115765"/>
    <n v="0"/>
    <n v="115765"/>
    <x v="0"/>
    <x v="4"/>
    <d v="2021-02-02T00:00:00"/>
    <n v="1"/>
  </r>
  <r>
    <x v="628"/>
    <x v="2"/>
    <x v="3"/>
    <x v="1"/>
    <x v="0"/>
    <n v="63"/>
    <s v="60-70"/>
    <d v="2007-03-06T00:00:00"/>
    <n v="193044"/>
    <n v="0.15"/>
    <n v="222000.6"/>
    <x v="0"/>
    <x v="4"/>
    <m/>
    <n v="0"/>
  </r>
  <r>
    <x v="629"/>
    <x v="7"/>
    <x v="6"/>
    <x v="0"/>
    <x v="0"/>
    <n v="65"/>
    <s v="60-70"/>
    <d v="2011-06-17T00:00:00"/>
    <n v="56686"/>
    <n v="0"/>
    <n v="56686"/>
    <x v="0"/>
    <x v="0"/>
    <d v="2015-06-09T00:00:00"/>
    <n v="1"/>
  </r>
  <r>
    <x v="630"/>
    <x v="0"/>
    <x v="1"/>
    <x v="1"/>
    <x v="0"/>
    <n v="33"/>
    <s v="30-40"/>
    <d v="2019-10-25T00:00:00"/>
    <n v="131652"/>
    <n v="0.11"/>
    <n v="146133.72"/>
    <x v="0"/>
    <x v="0"/>
    <m/>
    <n v="0"/>
  </r>
  <r>
    <x v="631"/>
    <x v="2"/>
    <x v="6"/>
    <x v="1"/>
    <x v="0"/>
    <n v="45"/>
    <s v="40-50"/>
    <d v="2008-02-29T00:00:00"/>
    <n v="150577"/>
    <n v="0.25"/>
    <n v="188221.25"/>
    <x v="0"/>
    <x v="4"/>
    <m/>
    <n v="0"/>
  </r>
  <r>
    <x v="632"/>
    <x v="11"/>
    <x v="5"/>
    <x v="0"/>
    <x v="0"/>
    <n v="37"/>
    <s v="30-40"/>
    <d v="2018-12-27T00:00:00"/>
    <n v="87359"/>
    <n v="0.11"/>
    <n v="96968.49"/>
    <x v="2"/>
    <x v="9"/>
    <m/>
    <n v="0"/>
  </r>
  <r>
    <x v="633"/>
    <x v="13"/>
    <x v="2"/>
    <x v="2"/>
    <x v="0"/>
    <n v="60"/>
    <s v="60-70"/>
    <d v="2014-01-08T00:00:00"/>
    <n v="51877"/>
    <n v="0"/>
    <n v="51877"/>
    <x v="1"/>
    <x v="10"/>
    <m/>
    <n v="0"/>
  </r>
  <r>
    <x v="634"/>
    <x v="29"/>
    <x v="0"/>
    <x v="1"/>
    <x v="1"/>
    <n v="43"/>
    <s v="40-50"/>
    <d v="2017-01-18T00:00:00"/>
    <n v="86417"/>
    <n v="0"/>
    <n v="86417"/>
    <x v="0"/>
    <x v="2"/>
    <m/>
    <n v="0"/>
  </r>
  <r>
    <x v="635"/>
    <x v="27"/>
    <x v="0"/>
    <x v="0"/>
    <x v="0"/>
    <n v="65"/>
    <s v="60-70"/>
    <d v="2003-05-08T00:00:00"/>
    <n v="96548"/>
    <n v="0"/>
    <n v="96548"/>
    <x v="0"/>
    <x v="5"/>
    <m/>
    <n v="0"/>
  </r>
  <r>
    <x v="636"/>
    <x v="4"/>
    <x v="3"/>
    <x v="1"/>
    <x v="0"/>
    <n v="43"/>
    <s v="40-50"/>
    <d v="2014-01-23T00:00:00"/>
    <n v="92940"/>
    <n v="0"/>
    <n v="92940"/>
    <x v="1"/>
    <x v="11"/>
    <m/>
    <n v="0"/>
  </r>
  <r>
    <x v="637"/>
    <x v="13"/>
    <x v="3"/>
    <x v="2"/>
    <x v="1"/>
    <n v="28"/>
    <s v="20-30"/>
    <d v="2018-08-24T00:00:00"/>
    <n v="61410"/>
    <n v="0"/>
    <n v="61410"/>
    <x v="0"/>
    <x v="3"/>
    <m/>
    <n v="0"/>
  </r>
  <r>
    <x v="638"/>
    <x v="6"/>
    <x v="1"/>
    <x v="2"/>
    <x v="0"/>
    <n v="61"/>
    <s v="60-70"/>
    <d v="2010-04-25T00:00:00"/>
    <n v="110302"/>
    <n v="0.06"/>
    <n v="116920.12"/>
    <x v="0"/>
    <x v="4"/>
    <m/>
    <n v="0"/>
  </r>
  <r>
    <x v="639"/>
    <x v="2"/>
    <x v="5"/>
    <x v="2"/>
    <x v="0"/>
    <n v="45"/>
    <s v="40-50"/>
    <d v="2018-04-22T00:00:00"/>
    <n v="187205"/>
    <n v="0.24"/>
    <n v="232134.2"/>
    <x v="0"/>
    <x v="7"/>
    <d v="2022-06-20T00:00:00"/>
    <n v="1"/>
  </r>
  <r>
    <x v="640"/>
    <x v="4"/>
    <x v="2"/>
    <x v="3"/>
    <x v="1"/>
    <n v="45"/>
    <s v="40-50"/>
    <d v="2011-03-16T00:00:00"/>
    <n v="81687"/>
    <n v="0"/>
    <n v="81687"/>
    <x v="0"/>
    <x v="3"/>
    <m/>
    <n v="0"/>
  </r>
  <r>
    <x v="641"/>
    <x v="9"/>
    <x v="0"/>
    <x v="2"/>
    <x v="1"/>
    <n v="54"/>
    <s v="50-60"/>
    <d v="2009-08-15T00:00:00"/>
    <n v="241083"/>
    <n v="0.39"/>
    <n v="335105.37"/>
    <x v="0"/>
    <x v="7"/>
    <m/>
    <n v="0"/>
  </r>
  <r>
    <x v="642"/>
    <x v="9"/>
    <x v="1"/>
    <x v="2"/>
    <x v="0"/>
    <n v="38"/>
    <s v="30-40"/>
    <d v="2018-11-09T00:00:00"/>
    <n v="223805"/>
    <n v="0.36"/>
    <n v="304374.8"/>
    <x v="0"/>
    <x v="2"/>
    <m/>
    <n v="0"/>
  </r>
  <r>
    <x v="643"/>
    <x v="2"/>
    <x v="3"/>
    <x v="3"/>
    <x v="0"/>
    <n v="27"/>
    <s v="20-30"/>
    <d v="2021-07-16T00:00:00"/>
    <n v="161759"/>
    <n v="0.16"/>
    <n v="187640.44"/>
    <x v="0"/>
    <x v="4"/>
    <m/>
    <n v="0"/>
  </r>
  <r>
    <x v="644"/>
    <x v="3"/>
    <x v="0"/>
    <x v="0"/>
    <x v="1"/>
    <n v="40"/>
    <s v="40-50"/>
    <d v="2019-02-24T00:00:00"/>
    <n v="95899"/>
    <n v="0.1"/>
    <n v="105488.9"/>
    <x v="0"/>
    <x v="7"/>
    <d v="2021-03-08T00:00:00"/>
    <n v="1"/>
  </r>
  <r>
    <x v="645"/>
    <x v="4"/>
    <x v="1"/>
    <x v="3"/>
    <x v="1"/>
    <n v="49"/>
    <s v="40-50"/>
    <d v="2019-06-07T00:00:00"/>
    <n v="80700"/>
    <n v="0"/>
    <n v="80700"/>
    <x v="0"/>
    <x v="7"/>
    <m/>
    <n v="0"/>
  </r>
  <r>
    <x v="646"/>
    <x v="6"/>
    <x v="4"/>
    <x v="2"/>
    <x v="1"/>
    <n v="54"/>
    <s v="50-60"/>
    <d v="1997-03-11T00:00:00"/>
    <n v="128136"/>
    <n v="0.05"/>
    <n v="134542.79999999999"/>
    <x v="1"/>
    <x v="10"/>
    <m/>
    <n v="0"/>
  </r>
  <r>
    <x v="647"/>
    <x v="13"/>
    <x v="6"/>
    <x v="3"/>
    <x v="0"/>
    <n v="39"/>
    <s v="30-40"/>
    <d v="2017-04-18T00:00:00"/>
    <n v="58745"/>
    <n v="0"/>
    <n v="58745"/>
    <x v="0"/>
    <x v="5"/>
    <m/>
    <n v="0"/>
  </r>
  <r>
    <x v="648"/>
    <x v="1"/>
    <x v="0"/>
    <x v="3"/>
    <x v="0"/>
    <n v="57"/>
    <s v="50-60"/>
    <d v="1992-05-04T00:00:00"/>
    <n v="76202"/>
    <n v="0"/>
    <n v="76202"/>
    <x v="0"/>
    <x v="5"/>
    <d v="1994-12-18T00:00:00"/>
    <n v="1"/>
  </r>
  <r>
    <x v="649"/>
    <x v="9"/>
    <x v="2"/>
    <x v="2"/>
    <x v="1"/>
    <n v="36"/>
    <s v="30-40"/>
    <d v="2018-03-19T00:00:00"/>
    <n v="195200"/>
    <n v="0.36"/>
    <n v="265472"/>
    <x v="0"/>
    <x v="5"/>
    <m/>
    <n v="0"/>
  </r>
  <r>
    <x v="650"/>
    <x v="13"/>
    <x v="1"/>
    <x v="1"/>
    <x v="0"/>
    <n v="45"/>
    <s v="40-50"/>
    <d v="2016-12-07T00:00:00"/>
    <n v="71454"/>
    <n v="0"/>
    <n v="71454"/>
    <x v="1"/>
    <x v="6"/>
    <m/>
    <n v="0"/>
  </r>
  <r>
    <x v="651"/>
    <x v="21"/>
    <x v="0"/>
    <x v="1"/>
    <x v="0"/>
    <n v="30"/>
    <s v="30-40"/>
    <d v="2020-02-03T00:00:00"/>
    <n v="94652"/>
    <n v="0"/>
    <n v="94652"/>
    <x v="0"/>
    <x v="0"/>
    <m/>
    <n v="0"/>
  </r>
  <r>
    <x v="652"/>
    <x v="1"/>
    <x v="0"/>
    <x v="1"/>
    <x v="1"/>
    <n v="34"/>
    <s v="30-40"/>
    <d v="2016-02-16T00:00:00"/>
    <n v="63411"/>
    <n v="0"/>
    <n v="63411"/>
    <x v="0"/>
    <x v="4"/>
    <m/>
    <n v="0"/>
  </r>
  <r>
    <x v="653"/>
    <x v="13"/>
    <x v="2"/>
    <x v="2"/>
    <x v="1"/>
    <n v="31"/>
    <s v="30-40"/>
    <d v="2020-02-17T00:00:00"/>
    <n v="67171"/>
    <n v="0"/>
    <n v="67171"/>
    <x v="1"/>
    <x v="1"/>
    <d v="2021-05-01T00:00:00"/>
    <n v="1"/>
  </r>
  <r>
    <x v="654"/>
    <x v="0"/>
    <x v="3"/>
    <x v="2"/>
    <x v="0"/>
    <n v="28"/>
    <s v="20-30"/>
    <d v="2019-07-06T00:00:00"/>
    <n v="152036"/>
    <n v="0.15"/>
    <n v="174841.4"/>
    <x v="2"/>
    <x v="9"/>
    <m/>
    <n v="0"/>
  </r>
  <r>
    <x v="655"/>
    <x v="8"/>
    <x v="5"/>
    <x v="1"/>
    <x v="0"/>
    <n v="55"/>
    <s v="50-60"/>
    <d v="2021-03-21T00:00:00"/>
    <n v="95562"/>
    <n v="0"/>
    <n v="95562"/>
    <x v="0"/>
    <x v="2"/>
    <m/>
    <n v="0"/>
  </r>
  <r>
    <x v="656"/>
    <x v="4"/>
    <x v="2"/>
    <x v="0"/>
    <x v="1"/>
    <n v="30"/>
    <s v="30-40"/>
    <d v="2019-11-04T00:00:00"/>
    <n v="96092"/>
    <n v="0"/>
    <n v="96092"/>
    <x v="0"/>
    <x v="5"/>
    <m/>
    <n v="0"/>
  </r>
  <r>
    <x v="657"/>
    <x v="9"/>
    <x v="5"/>
    <x v="1"/>
    <x v="1"/>
    <n v="63"/>
    <s v="60-70"/>
    <d v="2013-06-03T00:00:00"/>
    <n v="254289"/>
    <n v="0.39"/>
    <n v="353461.71"/>
    <x v="0"/>
    <x v="2"/>
    <m/>
    <n v="0"/>
  </r>
  <r>
    <x v="658"/>
    <x v="3"/>
    <x v="0"/>
    <x v="0"/>
    <x v="1"/>
    <n v="26"/>
    <s v="20-30"/>
    <d v="2019-07-10T00:00:00"/>
    <n v="69110"/>
    <n v="0.05"/>
    <n v="72565.5"/>
    <x v="0"/>
    <x v="2"/>
    <m/>
    <n v="0"/>
  </r>
  <r>
    <x v="659"/>
    <x v="9"/>
    <x v="6"/>
    <x v="2"/>
    <x v="1"/>
    <n v="52"/>
    <s v="50-60"/>
    <d v="2002-06-11T00:00:00"/>
    <n v="236314"/>
    <n v="0.34"/>
    <n v="316660.76"/>
    <x v="0"/>
    <x v="4"/>
    <m/>
    <n v="0"/>
  </r>
  <r>
    <x v="660"/>
    <x v="7"/>
    <x v="6"/>
    <x v="3"/>
    <x v="1"/>
    <n v="51"/>
    <s v="50-60"/>
    <d v="2007-06-19T00:00:00"/>
    <n v="45206"/>
    <n v="0"/>
    <n v="45206"/>
    <x v="0"/>
    <x v="7"/>
    <m/>
    <n v="0"/>
  </r>
  <r>
    <x v="661"/>
    <x v="9"/>
    <x v="1"/>
    <x v="0"/>
    <x v="0"/>
    <n v="25"/>
    <s v="20-30"/>
    <d v="2021-11-15T00:00:00"/>
    <n v="210708"/>
    <n v="0.33"/>
    <n v="280241.64"/>
    <x v="0"/>
    <x v="2"/>
    <m/>
    <n v="0"/>
  </r>
  <r>
    <x v="662"/>
    <x v="27"/>
    <x v="0"/>
    <x v="3"/>
    <x v="1"/>
    <n v="40"/>
    <s v="40-50"/>
    <d v="2021-09-26T00:00:00"/>
    <n v="87770"/>
    <n v="0"/>
    <n v="87770"/>
    <x v="0"/>
    <x v="5"/>
    <m/>
    <n v="0"/>
  </r>
  <r>
    <x v="663"/>
    <x v="6"/>
    <x v="3"/>
    <x v="3"/>
    <x v="0"/>
    <n v="38"/>
    <s v="30-40"/>
    <d v="2015-08-12T00:00:00"/>
    <n v="106858"/>
    <n v="0.05"/>
    <n v="112200.9"/>
    <x v="0"/>
    <x v="0"/>
    <m/>
    <n v="0"/>
  </r>
  <r>
    <x v="664"/>
    <x v="2"/>
    <x v="4"/>
    <x v="3"/>
    <x v="1"/>
    <n v="60"/>
    <s v="60-70"/>
    <d v="2015-04-14T00:00:00"/>
    <n v="155788"/>
    <n v="0.17"/>
    <n v="182271.96"/>
    <x v="0"/>
    <x v="0"/>
    <m/>
    <n v="0"/>
  </r>
  <r>
    <x v="665"/>
    <x v="15"/>
    <x v="4"/>
    <x v="2"/>
    <x v="0"/>
    <n v="45"/>
    <s v="40-50"/>
    <d v="2019-04-26T00:00:00"/>
    <n v="74891"/>
    <n v="0"/>
    <n v="74891"/>
    <x v="2"/>
    <x v="9"/>
    <m/>
    <n v="0"/>
  </r>
  <r>
    <x v="666"/>
    <x v="8"/>
    <x v="5"/>
    <x v="3"/>
    <x v="1"/>
    <n v="28"/>
    <s v="20-30"/>
    <d v="2021-12-18T00:00:00"/>
    <n v="95670"/>
    <n v="0"/>
    <n v="95670"/>
    <x v="0"/>
    <x v="3"/>
    <m/>
    <n v="0"/>
  </r>
  <r>
    <x v="667"/>
    <x v="5"/>
    <x v="2"/>
    <x v="0"/>
    <x v="0"/>
    <n v="65"/>
    <s v="60-70"/>
    <d v="2000-09-29T00:00:00"/>
    <n v="67837"/>
    <n v="0"/>
    <n v="67837"/>
    <x v="0"/>
    <x v="5"/>
    <m/>
    <n v="0"/>
  </r>
  <r>
    <x v="668"/>
    <x v="13"/>
    <x v="2"/>
    <x v="0"/>
    <x v="1"/>
    <n v="41"/>
    <s v="40-50"/>
    <d v="2010-06-04T00:00:00"/>
    <n v="72425"/>
    <n v="0"/>
    <n v="72425"/>
    <x v="1"/>
    <x v="10"/>
    <m/>
    <n v="0"/>
  </r>
  <r>
    <x v="669"/>
    <x v="4"/>
    <x v="2"/>
    <x v="3"/>
    <x v="0"/>
    <n v="52"/>
    <s v="50-60"/>
    <d v="1994-10-16T00:00:00"/>
    <n v="93103"/>
    <n v="0"/>
    <n v="93103"/>
    <x v="0"/>
    <x v="3"/>
    <m/>
    <n v="0"/>
  </r>
  <r>
    <x v="670"/>
    <x v="8"/>
    <x v="5"/>
    <x v="3"/>
    <x v="0"/>
    <n v="56"/>
    <s v="50-60"/>
    <d v="2015-10-14T00:00:00"/>
    <n v="76272"/>
    <n v="0"/>
    <n v="76272"/>
    <x v="0"/>
    <x v="4"/>
    <d v="2021-10-22T00:00:00"/>
    <n v="1"/>
  </r>
  <r>
    <x v="671"/>
    <x v="13"/>
    <x v="1"/>
    <x v="1"/>
    <x v="0"/>
    <n v="48"/>
    <s v="40-50"/>
    <d v="2003-06-24T00:00:00"/>
    <n v="55760"/>
    <n v="0"/>
    <n v="55760"/>
    <x v="0"/>
    <x v="5"/>
    <m/>
    <n v="0"/>
  </r>
  <r>
    <x v="672"/>
    <x v="9"/>
    <x v="3"/>
    <x v="3"/>
    <x v="0"/>
    <n v="36"/>
    <s v="30-40"/>
    <d v="2020-01-13T00:00:00"/>
    <n v="253294"/>
    <n v="0.4"/>
    <n v="354611.6"/>
    <x v="0"/>
    <x v="4"/>
    <m/>
    <n v="0"/>
  </r>
  <r>
    <x v="673"/>
    <x v="13"/>
    <x v="1"/>
    <x v="3"/>
    <x v="1"/>
    <n v="60"/>
    <s v="60-70"/>
    <d v="2007-08-16T00:00:00"/>
    <n v="58671"/>
    <n v="0"/>
    <n v="58671"/>
    <x v="0"/>
    <x v="7"/>
    <m/>
    <n v="0"/>
  </r>
  <r>
    <x v="674"/>
    <x v="5"/>
    <x v="2"/>
    <x v="0"/>
    <x v="0"/>
    <n v="40"/>
    <s v="40-50"/>
    <d v="2018-03-16T00:00:00"/>
    <n v="55457"/>
    <n v="0"/>
    <n v="55457"/>
    <x v="0"/>
    <x v="7"/>
    <m/>
    <n v="0"/>
  </r>
  <r>
    <x v="675"/>
    <x v="5"/>
    <x v="2"/>
    <x v="1"/>
    <x v="0"/>
    <n v="63"/>
    <s v="60-70"/>
    <d v="2017-09-26T00:00:00"/>
    <n v="72340"/>
    <n v="0"/>
    <n v="72340"/>
    <x v="0"/>
    <x v="3"/>
    <d v="2019-04-03T00:00:00"/>
    <n v="1"/>
  </r>
  <r>
    <x v="676"/>
    <x v="6"/>
    <x v="6"/>
    <x v="3"/>
    <x v="0"/>
    <n v="29"/>
    <s v="20-30"/>
    <d v="2016-11-02T00:00:00"/>
    <n v="122054"/>
    <n v="0.06"/>
    <n v="129377.24"/>
    <x v="0"/>
    <x v="3"/>
    <m/>
    <n v="0"/>
  </r>
  <r>
    <x v="677"/>
    <x v="2"/>
    <x v="0"/>
    <x v="1"/>
    <x v="0"/>
    <n v="27"/>
    <s v="20-30"/>
    <d v="2018-01-03T00:00:00"/>
    <n v="167100"/>
    <n v="0.2"/>
    <n v="200520"/>
    <x v="1"/>
    <x v="11"/>
    <m/>
    <n v="0"/>
  </r>
  <r>
    <x v="678"/>
    <x v="1"/>
    <x v="0"/>
    <x v="3"/>
    <x v="0"/>
    <n v="53"/>
    <s v="50-60"/>
    <d v="1997-04-23T00:00:00"/>
    <n v="78153"/>
    <n v="0"/>
    <n v="78153"/>
    <x v="0"/>
    <x v="4"/>
    <m/>
    <n v="0"/>
  </r>
  <r>
    <x v="679"/>
    <x v="6"/>
    <x v="1"/>
    <x v="1"/>
    <x v="0"/>
    <n v="37"/>
    <s v="30-40"/>
    <d v="2020-04-14T00:00:00"/>
    <n v="103524"/>
    <n v="0.09"/>
    <n v="112841.16"/>
    <x v="0"/>
    <x v="3"/>
    <m/>
    <n v="0"/>
  </r>
  <r>
    <x v="680"/>
    <x v="6"/>
    <x v="0"/>
    <x v="3"/>
    <x v="1"/>
    <n v="30"/>
    <s v="30-40"/>
    <d v="2017-08-05T00:00:00"/>
    <n v="119906"/>
    <n v="0.05"/>
    <n v="125901.3"/>
    <x v="0"/>
    <x v="7"/>
    <m/>
    <n v="0"/>
  </r>
  <r>
    <x v="681"/>
    <x v="7"/>
    <x v="6"/>
    <x v="2"/>
    <x v="0"/>
    <n v="28"/>
    <s v="20-30"/>
    <d v="2020-01-17T00:00:00"/>
    <n v="45061"/>
    <n v="0"/>
    <n v="45061"/>
    <x v="0"/>
    <x v="4"/>
    <m/>
    <n v="0"/>
  </r>
  <r>
    <x v="682"/>
    <x v="30"/>
    <x v="0"/>
    <x v="3"/>
    <x v="1"/>
    <n v="51"/>
    <s v="50-60"/>
    <d v="2003-01-17T00:00:00"/>
    <n v="91399"/>
    <n v="0"/>
    <n v="91399"/>
    <x v="0"/>
    <x v="0"/>
    <m/>
    <n v="0"/>
  </r>
  <r>
    <x v="683"/>
    <x v="14"/>
    <x v="0"/>
    <x v="0"/>
    <x v="1"/>
    <n v="28"/>
    <s v="20-30"/>
    <d v="2017-09-28T00:00:00"/>
    <n v="97336"/>
    <n v="0"/>
    <n v="97336"/>
    <x v="0"/>
    <x v="5"/>
    <m/>
    <n v="0"/>
  </r>
  <r>
    <x v="684"/>
    <x v="0"/>
    <x v="3"/>
    <x v="3"/>
    <x v="0"/>
    <n v="31"/>
    <s v="30-40"/>
    <d v="2017-01-20T00:00:00"/>
    <n v="124629"/>
    <n v="0.1"/>
    <n v="137091.9"/>
    <x v="0"/>
    <x v="7"/>
    <m/>
    <n v="0"/>
  </r>
  <r>
    <x v="685"/>
    <x v="9"/>
    <x v="4"/>
    <x v="2"/>
    <x v="0"/>
    <n v="28"/>
    <s v="20-30"/>
    <d v="2021-07-25T00:00:00"/>
    <n v="231850"/>
    <n v="0.39"/>
    <n v="322271.5"/>
    <x v="0"/>
    <x v="4"/>
    <m/>
    <n v="0"/>
  </r>
  <r>
    <x v="686"/>
    <x v="6"/>
    <x v="3"/>
    <x v="0"/>
    <x v="1"/>
    <n v="34"/>
    <s v="30-40"/>
    <d v="2018-06-04T00:00:00"/>
    <n v="128329"/>
    <n v="0.08"/>
    <n v="138595.32"/>
    <x v="0"/>
    <x v="3"/>
    <m/>
    <n v="0"/>
  </r>
  <r>
    <x v="687"/>
    <x v="9"/>
    <x v="6"/>
    <x v="2"/>
    <x v="1"/>
    <n v="44"/>
    <s v="40-50"/>
    <d v="2021-03-28T00:00:00"/>
    <n v="186033"/>
    <n v="0.34"/>
    <n v="249284.22"/>
    <x v="2"/>
    <x v="12"/>
    <m/>
    <n v="0"/>
  </r>
  <r>
    <x v="688"/>
    <x v="0"/>
    <x v="6"/>
    <x v="1"/>
    <x v="1"/>
    <n v="60"/>
    <s v="60-70"/>
    <d v="2021-07-26T00:00:00"/>
    <n v="121480"/>
    <n v="0.14000000000000001"/>
    <n v="138487.20000000001"/>
    <x v="0"/>
    <x v="3"/>
    <m/>
    <n v="0"/>
  </r>
  <r>
    <x v="689"/>
    <x v="2"/>
    <x v="4"/>
    <x v="2"/>
    <x v="0"/>
    <n v="41"/>
    <s v="40-50"/>
    <d v="2010-05-21T00:00:00"/>
    <n v="153275"/>
    <n v="0.24"/>
    <n v="190061"/>
    <x v="0"/>
    <x v="7"/>
    <m/>
    <n v="0"/>
  </r>
  <r>
    <x v="690"/>
    <x v="4"/>
    <x v="2"/>
    <x v="0"/>
    <x v="0"/>
    <n v="62"/>
    <s v="60-70"/>
    <d v="2020-05-18T00:00:00"/>
    <n v="97830"/>
    <n v="0"/>
    <n v="97830"/>
    <x v="0"/>
    <x v="5"/>
    <m/>
    <n v="0"/>
  </r>
  <r>
    <x v="691"/>
    <x v="9"/>
    <x v="6"/>
    <x v="3"/>
    <x v="0"/>
    <n v="47"/>
    <s v="40-50"/>
    <d v="1999-03-13T00:00:00"/>
    <n v="239394"/>
    <n v="0.32"/>
    <n v="316000.08"/>
    <x v="0"/>
    <x v="5"/>
    <m/>
    <n v="0"/>
  </r>
  <r>
    <x v="692"/>
    <x v="7"/>
    <x v="1"/>
    <x v="2"/>
    <x v="0"/>
    <n v="62"/>
    <s v="60-70"/>
    <d v="2002-09-20T00:00:00"/>
    <n v="49738"/>
    <n v="0"/>
    <n v="49738"/>
    <x v="1"/>
    <x v="10"/>
    <m/>
    <n v="0"/>
  </r>
  <r>
    <x v="693"/>
    <x v="7"/>
    <x v="3"/>
    <x v="1"/>
    <x v="0"/>
    <n v="33"/>
    <s v="30-40"/>
    <d v="2018-05-27T00:00:00"/>
    <n v="45049"/>
    <n v="0"/>
    <n v="45049"/>
    <x v="0"/>
    <x v="0"/>
    <m/>
    <n v="0"/>
  </r>
  <r>
    <x v="694"/>
    <x v="2"/>
    <x v="1"/>
    <x v="0"/>
    <x v="0"/>
    <n v="27"/>
    <s v="20-30"/>
    <d v="2020-05-26T00:00:00"/>
    <n v="153628"/>
    <n v="0.28999999999999998"/>
    <n v="198180.12"/>
    <x v="1"/>
    <x v="1"/>
    <d v="2020-12-12T00:00:00"/>
    <n v="1"/>
  </r>
  <r>
    <x v="695"/>
    <x v="0"/>
    <x v="2"/>
    <x v="1"/>
    <x v="1"/>
    <n v="25"/>
    <s v="20-30"/>
    <d v="2021-06-15T00:00:00"/>
    <n v="142731"/>
    <n v="0.11"/>
    <n v="158431.41"/>
    <x v="1"/>
    <x v="6"/>
    <d v="2022-06-03T00:00:00"/>
    <n v="1"/>
  </r>
  <r>
    <x v="696"/>
    <x v="0"/>
    <x v="6"/>
    <x v="2"/>
    <x v="0"/>
    <n v="29"/>
    <s v="20-30"/>
    <d v="2020-05-15T00:00:00"/>
    <n v="137106"/>
    <n v="0.12"/>
    <n v="153558.72"/>
    <x v="2"/>
    <x v="12"/>
    <m/>
    <n v="0"/>
  </r>
  <r>
    <x v="697"/>
    <x v="9"/>
    <x v="1"/>
    <x v="3"/>
    <x v="0"/>
    <n v="54"/>
    <s v="50-60"/>
    <d v="2007-09-05T00:00:00"/>
    <n v="183239"/>
    <n v="0.32"/>
    <n v="241875.48"/>
    <x v="0"/>
    <x v="0"/>
    <m/>
    <n v="0"/>
  </r>
  <r>
    <x v="698"/>
    <x v="7"/>
    <x v="3"/>
    <x v="1"/>
    <x v="0"/>
    <n v="28"/>
    <s v="20-30"/>
    <d v="2019-05-25T00:00:00"/>
    <n v="45819"/>
    <n v="0"/>
    <n v="45819"/>
    <x v="0"/>
    <x v="4"/>
    <m/>
    <n v="0"/>
  </r>
  <r>
    <x v="699"/>
    <x v="7"/>
    <x v="3"/>
    <x v="0"/>
    <x v="0"/>
    <n v="54"/>
    <s v="50-60"/>
    <d v="2006-12-29T00:00:00"/>
    <n v="55518"/>
    <n v="0"/>
    <n v="55518"/>
    <x v="0"/>
    <x v="7"/>
    <m/>
    <n v="0"/>
  </r>
  <r>
    <x v="700"/>
    <x v="6"/>
    <x v="6"/>
    <x v="1"/>
    <x v="0"/>
    <n v="50"/>
    <s v="50-60"/>
    <d v="2012-03-11T00:00:00"/>
    <n v="108134"/>
    <n v="0.1"/>
    <n v="118947.4"/>
    <x v="1"/>
    <x v="6"/>
    <m/>
    <n v="0"/>
  </r>
  <r>
    <x v="701"/>
    <x v="6"/>
    <x v="6"/>
    <x v="0"/>
    <x v="0"/>
    <n v="55"/>
    <s v="50-60"/>
    <d v="1992-12-20T00:00:00"/>
    <n v="113950"/>
    <n v="0.09"/>
    <n v="124205.5"/>
    <x v="0"/>
    <x v="4"/>
    <m/>
    <n v="0"/>
  </r>
  <r>
    <x v="702"/>
    <x v="9"/>
    <x v="6"/>
    <x v="2"/>
    <x v="0"/>
    <n v="52"/>
    <s v="50-60"/>
    <d v="1998-04-01T00:00:00"/>
    <n v="182035"/>
    <n v="0.3"/>
    <n v="236645.5"/>
    <x v="0"/>
    <x v="2"/>
    <m/>
    <n v="0"/>
  </r>
  <r>
    <x v="703"/>
    <x v="2"/>
    <x v="3"/>
    <x v="2"/>
    <x v="1"/>
    <n v="35"/>
    <s v="30-40"/>
    <d v="2017-08-16T00:00:00"/>
    <n v="181356"/>
    <n v="0.23"/>
    <n v="223067.88"/>
    <x v="1"/>
    <x v="10"/>
    <m/>
    <n v="0"/>
  </r>
  <r>
    <x v="704"/>
    <x v="5"/>
    <x v="2"/>
    <x v="3"/>
    <x v="0"/>
    <n v="26"/>
    <s v="20-30"/>
    <d v="2019-08-21T00:00:00"/>
    <n v="66084"/>
    <n v="0"/>
    <n v="66084"/>
    <x v="0"/>
    <x v="0"/>
    <m/>
    <n v="0"/>
  </r>
  <r>
    <x v="705"/>
    <x v="29"/>
    <x v="0"/>
    <x v="2"/>
    <x v="0"/>
    <n v="43"/>
    <s v="40-50"/>
    <d v="2010-04-22T00:00:00"/>
    <n v="76912"/>
    <n v="0"/>
    <n v="76912"/>
    <x v="2"/>
    <x v="12"/>
    <m/>
    <n v="0"/>
  </r>
  <r>
    <x v="706"/>
    <x v="22"/>
    <x v="5"/>
    <x v="0"/>
    <x v="0"/>
    <n v="63"/>
    <s v="60-70"/>
    <d v="2018-05-07T00:00:00"/>
    <n v="67987"/>
    <n v="0"/>
    <n v="67987"/>
    <x v="0"/>
    <x v="4"/>
    <m/>
    <n v="0"/>
  </r>
  <r>
    <x v="707"/>
    <x v="13"/>
    <x v="6"/>
    <x v="1"/>
    <x v="1"/>
    <n v="65"/>
    <s v="60-70"/>
    <d v="2005-08-20T00:00:00"/>
    <n v="59833"/>
    <n v="0"/>
    <n v="59833"/>
    <x v="0"/>
    <x v="7"/>
    <m/>
    <n v="0"/>
  </r>
  <r>
    <x v="708"/>
    <x v="0"/>
    <x v="6"/>
    <x v="2"/>
    <x v="1"/>
    <n v="45"/>
    <s v="40-50"/>
    <d v="2005-04-11T00:00:00"/>
    <n v="128468"/>
    <n v="0.11"/>
    <n v="142599.48000000001"/>
    <x v="0"/>
    <x v="2"/>
    <m/>
    <n v="0"/>
  </r>
  <r>
    <x v="709"/>
    <x v="6"/>
    <x v="2"/>
    <x v="3"/>
    <x v="1"/>
    <n v="42"/>
    <s v="40-50"/>
    <d v="2011-05-29T00:00:00"/>
    <n v="102440"/>
    <n v="0.06"/>
    <n v="108586.4"/>
    <x v="0"/>
    <x v="2"/>
    <m/>
    <n v="0"/>
  </r>
  <r>
    <x v="710"/>
    <x v="9"/>
    <x v="0"/>
    <x v="2"/>
    <x v="1"/>
    <n v="59"/>
    <s v="50-60"/>
    <d v="2010-12-30T00:00:00"/>
    <n v="246619"/>
    <n v="0.36"/>
    <n v="335401.83999999997"/>
    <x v="0"/>
    <x v="4"/>
    <m/>
    <n v="0"/>
  </r>
  <r>
    <x v="711"/>
    <x v="6"/>
    <x v="4"/>
    <x v="3"/>
    <x v="0"/>
    <n v="42"/>
    <s v="40-50"/>
    <d v="2017-11-19T00:00:00"/>
    <n v="101143"/>
    <n v="0.06"/>
    <n v="107211.58"/>
    <x v="0"/>
    <x v="4"/>
    <m/>
    <n v="0"/>
  </r>
  <r>
    <x v="712"/>
    <x v="20"/>
    <x v="4"/>
    <x v="1"/>
    <x v="0"/>
    <n v="45"/>
    <s v="40-50"/>
    <d v="2005-10-14T00:00:00"/>
    <n v="51404"/>
    <n v="0"/>
    <n v="51404"/>
    <x v="2"/>
    <x v="8"/>
    <d v="2009-12-06T00:00:00"/>
    <n v="1"/>
  </r>
  <r>
    <x v="713"/>
    <x v="17"/>
    <x v="5"/>
    <x v="2"/>
    <x v="1"/>
    <n v="45"/>
    <s v="40-50"/>
    <d v="2015-11-21T00:00:00"/>
    <n v="87292"/>
    <n v="0"/>
    <n v="87292"/>
    <x v="0"/>
    <x v="7"/>
    <m/>
    <n v="0"/>
  </r>
  <r>
    <x v="714"/>
    <x v="2"/>
    <x v="6"/>
    <x v="2"/>
    <x v="0"/>
    <n v="28"/>
    <s v="20-30"/>
    <d v="2019-12-11T00:00:00"/>
    <n v="182321"/>
    <n v="0.28000000000000003"/>
    <n v="233370.88"/>
    <x v="1"/>
    <x v="10"/>
    <m/>
    <n v="0"/>
  </r>
  <r>
    <x v="715"/>
    <x v="28"/>
    <x v="0"/>
    <x v="3"/>
    <x v="1"/>
    <n v="51"/>
    <s v="50-60"/>
    <d v="2014-02-27T00:00:00"/>
    <n v="53929"/>
    <n v="0"/>
    <n v="53929"/>
    <x v="0"/>
    <x v="4"/>
    <d v="2017-12-22T00:00:00"/>
    <n v="1"/>
  </r>
  <r>
    <x v="716"/>
    <x v="9"/>
    <x v="3"/>
    <x v="1"/>
    <x v="0"/>
    <n v="38"/>
    <s v="30-40"/>
    <d v="2012-12-13T00:00:00"/>
    <n v="191571"/>
    <n v="0.32"/>
    <n v="252873.72"/>
    <x v="0"/>
    <x v="5"/>
    <m/>
    <n v="0"/>
  </r>
  <r>
    <x v="717"/>
    <x v="0"/>
    <x v="3"/>
    <x v="3"/>
    <x v="0"/>
    <n v="62"/>
    <s v="60-70"/>
    <d v="2009-01-30T00:00:00"/>
    <n v="150555"/>
    <n v="0.13"/>
    <n v="170127.15"/>
    <x v="0"/>
    <x v="3"/>
    <m/>
    <n v="0"/>
  </r>
  <r>
    <x v="718"/>
    <x v="6"/>
    <x v="1"/>
    <x v="3"/>
    <x v="1"/>
    <n v="52"/>
    <s v="50-60"/>
    <d v="2009-10-05T00:00:00"/>
    <n v="122890"/>
    <n v="7.0000000000000007E-2"/>
    <n v="131492.29999999999"/>
    <x v="1"/>
    <x v="6"/>
    <m/>
    <n v="0"/>
  </r>
  <r>
    <x v="719"/>
    <x v="9"/>
    <x v="1"/>
    <x v="0"/>
    <x v="1"/>
    <n v="52"/>
    <s v="50-60"/>
    <d v="1997-05-26T00:00:00"/>
    <n v="216999"/>
    <n v="0.37"/>
    <n v="297288.63"/>
    <x v="0"/>
    <x v="4"/>
    <m/>
    <n v="0"/>
  </r>
  <r>
    <x v="720"/>
    <x v="6"/>
    <x v="4"/>
    <x v="3"/>
    <x v="1"/>
    <n v="48"/>
    <s v="40-50"/>
    <d v="2015-07-16T00:00:00"/>
    <n v="110565"/>
    <n v="0.09"/>
    <n v="120515.85"/>
    <x v="1"/>
    <x v="10"/>
    <m/>
    <n v="0"/>
  </r>
  <r>
    <x v="721"/>
    <x v="12"/>
    <x v="0"/>
    <x v="2"/>
    <x v="1"/>
    <n v="38"/>
    <s v="30-40"/>
    <d v="2015-04-19T00:00:00"/>
    <n v="48762"/>
    <n v="0"/>
    <n v="48762"/>
    <x v="0"/>
    <x v="0"/>
    <m/>
    <n v="0"/>
  </r>
  <r>
    <x v="722"/>
    <x v="25"/>
    <x v="5"/>
    <x v="2"/>
    <x v="0"/>
    <n v="51"/>
    <s v="50-60"/>
    <d v="2017-02-11T00:00:00"/>
    <n v="87036"/>
    <n v="0"/>
    <n v="87036"/>
    <x v="1"/>
    <x v="1"/>
    <m/>
    <n v="0"/>
  </r>
  <r>
    <x v="723"/>
    <x v="2"/>
    <x v="6"/>
    <x v="2"/>
    <x v="1"/>
    <n v="32"/>
    <s v="30-40"/>
    <d v="2016-11-28T00:00:00"/>
    <n v="177443"/>
    <n v="0.16"/>
    <n v="205833.88"/>
    <x v="0"/>
    <x v="0"/>
    <m/>
    <n v="0"/>
  </r>
  <r>
    <x v="724"/>
    <x v="14"/>
    <x v="0"/>
    <x v="0"/>
    <x v="0"/>
    <n v="36"/>
    <s v="30-40"/>
    <d v="2016-04-29T00:00:00"/>
    <n v="75862"/>
    <n v="0"/>
    <n v="75862"/>
    <x v="0"/>
    <x v="5"/>
    <m/>
    <n v="0"/>
  </r>
  <r>
    <x v="725"/>
    <x v="15"/>
    <x v="4"/>
    <x v="0"/>
    <x v="0"/>
    <n v="45"/>
    <s v="40-50"/>
    <d v="2019-04-26T00:00:00"/>
    <n v="90870"/>
    <n v="0"/>
    <n v="90870"/>
    <x v="0"/>
    <x v="2"/>
    <m/>
    <n v="0"/>
  </r>
  <r>
    <x v="726"/>
    <x v="11"/>
    <x v="5"/>
    <x v="3"/>
    <x v="0"/>
    <n v="32"/>
    <s v="30-40"/>
    <d v="2014-12-04T00:00:00"/>
    <n v="99202"/>
    <n v="0.11"/>
    <n v="110114.22"/>
    <x v="0"/>
    <x v="3"/>
    <m/>
    <n v="0"/>
  </r>
  <r>
    <x v="727"/>
    <x v="4"/>
    <x v="6"/>
    <x v="3"/>
    <x v="1"/>
    <n v="45"/>
    <s v="40-50"/>
    <d v="2007-09-22T00:00:00"/>
    <n v="92293"/>
    <n v="0"/>
    <n v="92293"/>
    <x v="1"/>
    <x v="11"/>
    <m/>
    <n v="0"/>
  </r>
  <r>
    <x v="728"/>
    <x v="29"/>
    <x v="0"/>
    <x v="3"/>
    <x v="1"/>
    <n v="54"/>
    <s v="50-60"/>
    <d v="1992-06-30T00:00:00"/>
    <n v="63196"/>
    <n v="0"/>
    <n v="63196"/>
    <x v="0"/>
    <x v="2"/>
    <d v="2014-10-26T00:00:00"/>
    <n v="1"/>
  </r>
  <r>
    <x v="729"/>
    <x v="25"/>
    <x v="5"/>
    <x v="2"/>
    <x v="0"/>
    <n v="48"/>
    <s v="40-50"/>
    <d v="2012-05-03T00:00:00"/>
    <n v="65340"/>
    <n v="0"/>
    <n v="65340"/>
    <x v="1"/>
    <x v="6"/>
    <d v="2018-05-09T00:00:00"/>
    <n v="1"/>
  </r>
  <r>
    <x v="730"/>
    <x v="9"/>
    <x v="6"/>
    <x v="3"/>
    <x v="1"/>
    <n v="45"/>
    <s v="40-50"/>
    <d v="2015-09-24T00:00:00"/>
    <n v="202680"/>
    <n v="0.32"/>
    <n v="267537.59999999998"/>
    <x v="0"/>
    <x v="3"/>
    <d v="2022-08-17T00:00:00"/>
    <n v="1"/>
  </r>
  <r>
    <x v="731"/>
    <x v="3"/>
    <x v="0"/>
    <x v="1"/>
    <x v="0"/>
    <n v="46"/>
    <s v="40-50"/>
    <d v="2017-04-24T00:00:00"/>
    <n v="77461"/>
    <n v="0.09"/>
    <n v="84432.49"/>
    <x v="2"/>
    <x v="12"/>
    <m/>
    <n v="0"/>
  </r>
  <r>
    <x v="732"/>
    <x v="19"/>
    <x v="5"/>
    <x v="0"/>
    <x v="0"/>
    <n v="40"/>
    <s v="40-50"/>
    <d v="2016-09-09T00:00:00"/>
    <n v="109680"/>
    <n v="0"/>
    <n v="109680"/>
    <x v="1"/>
    <x v="11"/>
    <m/>
    <n v="0"/>
  </r>
  <r>
    <x v="733"/>
    <x v="2"/>
    <x v="2"/>
    <x v="1"/>
    <x v="0"/>
    <n v="61"/>
    <s v="60-70"/>
    <d v="1997-08-19T00:00:00"/>
    <n v="159567"/>
    <n v="0.28000000000000003"/>
    <n v="204245.76000000001"/>
    <x v="0"/>
    <x v="3"/>
    <m/>
    <n v="0"/>
  </r>
  <r>
    <x v="734"/>
    <x v="25"/>
    <x v="5"/>
    <x v="2"/>
    <x v="1"/>
    <n v="54"/>
    <s v="50-60"/>
    <d v="2012-11-24T00:00:00"/>
    <n v="94407"/>
    <n v="0"/>
    <n v="94407"/>
    <x v="2"/>
    <x v="12"/>
    <m/>
    <n v="0"/>
  </r>
  <r>
    <x v="735"/>
    <x v="9"/>
    <x v="4"/>
    <x v="3"/>
    <x v="1"/>
    <n v="62"/>
    <s v="60-70"/>
    <d v="2002-08-16T00:00:00"/>
    <n v="234594"/>
    <n v="0.33"/>
    <n v="312010.02"/>
    <x v="0"/>
    <x v="0"/>
    <m/>
    <n v="0"/>
  </r>
  <r>
    <x v="736"/>
    <x v="28"/>
    <x v="0"/>
    <x v="2"/>
    <x v="1"/>
    <n v="48"/>
    <s v="40-50"/>
    <d v="2002-02-11T00:00:00"/>
    <n v="43080"/>
    <n v="0"/>
    <n v="43080"/>
    <x v="0"/>
    <x v="5"/>
    <m/>
    <n v="0"/>
  </r>
  <r>
    <x v="737"/>
    <x v="6"/>
    <x v="6"/>
    <x v="1"/>
    <x v="0"/>
    <n v="29"/>
    <s v="20-30"/>
    <d v="2021-05-09T00:00:00"/>
    <n v="129541"/>
    <n v="0.08"/>
    <n v="139904.28"/>
    <x v="0"/>
    <x v="3"/>
    <d v="2021-05-24T00:00:00"/>
    <n v="1"/>
  </r>
  <r>
    <x v="738"/>
    <x v="2"/>
    <x v="2"/>
    <x v="0"/>
    <x v="1"/>
    <n v="39"/>
    <s v="30-40"/>
    <d v="2013-12-27T00:00:00"/>
    <n v="165756"/>
    <n v="0.28000000000000003"/>
    <n v="212167.67999999999"/>
    <x v="0"/>
    <x v="7"/>
    <d v="2020-06-09T00:00:00"/>
    <n v="1"/>
  </r>
  <r>
    <x v="739"/>
    <x v="0"/>
    <x v="1"/>
    <x v="2"/>
    <x v="1"/>
    <n v="44"/>
    <s v="40-50"/>
    <d v="2010-04-06T00:00:00"/>
    <n v="142878"/>
    <n v="0.12"/>
    <n v="160023.35999999999"/>
    <x v="0"/>
    <x v="7"/>
    <m/>
    <n v="0"/>
  </r>
  <r>
    <x v="740"/>
    <x v="2"/>
    <x v="5"/>
    <x v="1"/>
    <x v="1"/>
    <n v="52"/>
    <s v="50-60"/>
    <d v="2006-10-28T00:00:00"/>
    <n v="187992"/>
    <n v="0.28000000000000003"/>
    <n v="240629.76000000001"/>
    <x v="0"/>
    <x v="4"/>
    <m/>
    <n v="0"/>
  </r>
  <r>
    <x v="741"/>
    <x v="9"/>
    <x v="4"/>
    <x v="2"/>
    <x v="0"/>
    <n v="45"/>
    <s v="40-50"/>
    <d v="2019-02-25T00:00:00"/>
    <n v="249801"/>
    <n v="0.39"/>
    <n v="347223.39"/>
    <x v="2"/>
    <x v="12"/>
    <m/>
    <n v="0"/>
  </r>
  <r>
    <x v="742"/>
    <x v="32"/>
    <x v="0"/>
    <x v="0"/>
    <x v="1"/>
    <n v="48"/>
    <s v="40-50"/>
    <d v="2006-09-27T00:00:00"/>
    <n v="76505"/>
    <n v="0"/>
    <n v="76505"/>
    <x v="0"/>
    <x v="0"/>
    <d v="2007-04-08T00:00:00"/>
    <n v="1"/>
  </r>
  <r>
    <x v="743"/>
    <x v="31"/>
    <x v="0"/>
    <x v="3"/>
    <x v="1"/>
    <n v="39"/>
    <s v="30-40"/>
    <d v="2016-10-21T00:00:00"/>
    <n v="84297"/>
    <n v="0"/>
    <n v="84297"/>
    <x v="2"/>
    <x v="8"/>
    <m/>
    <n v="0"/>
  </r>
  <r>
    <x v="744"/>
    <x v="4"/>
    <x v="2"/>
    <x v="2"/>
    <x v="0"/>
    <n v="53"/>
    <s v="50-60"/>
    <d v="2017-01-09T00:00:00"/>
    <n v="75769"/>
    <n v="0"/>
    <n v="75769"/>
    <x v="2"/>
    <x v="8"/>
    <d v="2020-07-17T00:00:00"/>
    <n v="1"/>
  </r>
  <r>
    <x v="745"/>
    <x v="9"/>
    <x v="3"/>
    <x v="2"/>
    <x v="1"/>
    <n v="41"/>
    <s v="40-50"/>
    <d v="2013-08-17T00:00:00"/>
    <n v="235619"/>
    <n v="0.3"/>
    <n v="306304.7"/>
    <x v="0"/>
    <x v="0"/>
    <m/>
    <n v="0"/>
  </r>
  <r>
    <x v="746"/>
    <x v="2"/>
    <x v="5"/>
    <x v="2"/>
    <x v="1"/>
    <n v="40"/>
    <s v="40-50"/>
    <d v="2020-02-07T00:00:00"/>
    <n v="187187"/>
    <n v="0.18"/>
    <n v="220880.66"/>
    <x v="2"/>
    <x v="8"/>
    <m/>
    <n v="0"/>
  </r>
  <r>
    <x v="747"/>
    <x v="24"/>
    <x v="0"/>
    <x v="0"/>
    <x v="1"/>
    <n v="48"/>
    <s v="40-50"/>
    <d v="2005-07-27T00:00:00"/>
    <n v="68987"/>
    <n v="0"/>
    <n v="68987"/>
    <x v="0"/>
    <x v="2"/>
    <d v="2006-04-22T00:00:00"/>
    <n v="1"/>
  </r>
  <r>
    <x v="748"/>
    <x v="2"/>
    <x v="5"/>
    <x v="2"/>
    <x v="1"/>
    <n v="41"/>
    <s v="40-50"/>
    <d v="2007-03-15T00:00:00"/>
    <n v="155926"/>
    <n v="0.24"/>
    <n v="193348.24"/>
    <x v="0"/>
    <x v="7"/>
    <d v="2008-05-30T00:00:00"/>
    <n v="1"/>
  </r>
  <r>
    <x v="749"/>
    <x v="4"/>
    <x v="3"/>
    <x v="2"/>
    <x v="1"/>
    <n v="54"/>
    <s v="50-60"/>
    <d v="2016-05-04T00:00:00"/>
    <n v="93668"/>
    <n v="0"/>
    <n v="93668"/>
    <x v="0"/>
    <x v="2"/>
    <m/>
    <n v="0"/>
  </r>
  <r>
    <x v="750"/>
    <x v="16"/>
    <x v="4"/>
    <x v="0"/>
    <x v="1"/>
    <n v="38"/>
    <s v="30-40"/>
    <d v="2019-11-29T00:00:00"/>
    <n v="69647"/>
    <n v="0"/>
    <n v="69647"/>
    <x v="0"/>
    <x v="4"/>
    <d v="2022-04-20T00:00:00"/>
    <n v="1"/>
  </r>
  <r>
    <x v="751"/>
    <x v="27"/>
    <x v="0"/>
    <x v="3"/>
    <x v="1"/>
    <n v="57"/>
    <s v="50-60"/>
    <d v="2003-06-26T00:00:00"/>
    <n v="63318"/>
    <n v="0"/>
    <n v="63318"/>
    <x v="0"/>
    <x v="7"/>
    <m/>
    <n v="0"/>
  </r>
  <r>
    <x v="752"/>
    <x v="4"/>
    <x v="6"/>
    <x v="1"/>
    <x v="1"/>
    <n v="63"/>
    <s v="60-70"/>
    <d v="2017-02-12T00:00:00"/>
    <n v="77629"/>
    <n v="0"/>
    <n v="77629"/>
    <x v="1"/>
    <x v="10"/>
    <m/>
    <n v="0"/>
  </r>
  <r>
    <x v="753"/>
    <x v="0"/>
    <x v="4"/>
    <x v="1"/>
    <x v="1"/>
    <n v="62"/>
    <s v="60-70"/>
    <d v="2017-11-22T00:00:00"/>
    <n v="138808"/>
    <n v="0.15"/>
    <n v="159629.20000000001"/>
    <x v="1"/>
    <x v="1"/>
    <m/>
    <n v="0"/>
  </r>
  <r>
    <x v="754"/>
    <x v="14"/>
    <x v="0"/>
    <x v="0"/>
    <x v="0"/>
    <n v="49"/>
    <s v="40-50"/>
    <d v="2014-03-05T00:00:00"/>
    <n v="88777"/>
    <n v="0"/>
    <n v="88777"/>
    <x v="0"/>
    <x v="2"/>
    <m/>
    <n v="0"/>
  </r>
  <r>
    <x v="755"/>
    <x v="2"/>
    <x v="3"/>
    <x v="3"/>
    <x v="0"/>
    <n v="60"/>
    <s v="60-70"/>
    <d v="2004-05-14T00:00:00"/>
    <n v="186378"/>
    <n v="0.26"/>
    <n v="234836.28"/>
    <x v="1"/>
    <x v="1"/>
    <m/>
    <n v="0"/>
  </r>
  <r>
    <x v="756"/>
    <x v="10"/>
    <x v="5"/>
    <x v="0"/>
    <x v="0"/>
    <n v="45"/>
    <s v="40-50"/>
    <d v="2015-04-23T00:00:00"/>
    <n v="60017"/>
    <n v="0"/>
    <n v="60017"/>
    <x v="0"/>
    <x v="2"/>
    <m/>
    <n v="0"/>
  </r>
  <r>
    <x v="757"/>
    <x v="0"/>
    <x v="2"/>
    <x v="2"/>
    <x v="0"/>
    <n v="45"/>
    <s v="40-50"/>
    <d v="2018-07-24T00:00:00"/>
    <n v="148991"/>
    <n v="0.12"/>
    <n v="166869.91999999998"/>
    <x v="2"/>
    <x v="12"/>
    <m/>
    <n v="0"/>
  </r>
  <r>
    <x v="758"/>
    <x v="17"/>
    <x v="5"/>
    <x v="2"/>
    <x v="0"/>
    <n v="52"/>
    <s v="50-60"/>
    <d v="2008-03-25T00:00:00"/>
    <n v="97398"/>
    <n v="0"/>
    <n v="97398"/>
    <x v="2"/>
    <x v="8"/>
    <m/>
    <n v="0"/>
  </r>
  <r>
    <x v="759"/>
    <x v="15"/>
    <x v="4"/>
    <x v="1"/>
    <x v="0"/>
    <n v="63"/>
    <s v="60-70"/>
    <d v="2007-05-02T00:00:00"/>
    <n v="72805"/>
    <n v="0"/>
    <n v="72805"/>
    <x v="1"/>
    <x v="6"/>
    <m/>
    <n v="0"/>
  </r>
  <r>
    <x v="760"/>
    <x v="26"/>
    <x v="2"/>
    <x v="0"/>
    <x v="0"/>
    <n v="46"/>
    <s v="40-50"/>
    <d v="2021-01-17T00:00:00"/>
    <n v="72131"/>
    <n v="0"/>
    <n v="72131"/>
    <x v="1"/>
    <x v="6"/>
    <m/>
    <n v="0"/>
  </r>
  <r>
    <x v="761"/>
    <x v="6"/>
    <x v="4"/>
    <x v="1"/>
    <x v="1"/>
    <n v="64"/>
    <s v="60-70"/>
    <d v="1992-12-26T00:00:00"/>
    <n v="104668"/>
    <n v="0.08"/>
    <n v="113041.44"/>
    <x v="0"/>
    <x v="7"/>
    <m/>
    <n v="0"/>
  </r>
  <r>
    <x v="762"/>
    <x v="4"/>
    <x v="2"/>
    <x v="1"/>
    <x v="0"/>
    <n v="53"/>
    <s v="50-60"/>
    <d v="2017-08-05T00:00:00"/>
    <n v="89769"/>
    <n v="0"/>
    <n v="89769"/>
    <x v="0"/>
    <x v="0"/>
    <m/>
    <n v="0"/>
  </r>
  <r>
    <x v="763"/>
    <x v="6"/>
    <x v="2"/>
    <x v="3"/>
    <x v="0"/>
    <n v="27"/>
    <s v="20-30"/>
    <d v="2018-09-15T00:00:00"/>
    <n v="127616"/>
    <n v="7.0000000000000007E-2"/>
    <n v="136549.12"/>
    <x v="0"/>
    <x v="7"/>
    <m/>
    <n v="0"/>
  </r>
  <r>
    <x v="764"/>
    <x v="6"/>
    <x v="4"/>
    <x v="3"/>
    <x v="1"/>
    <n v="45"/>
    <s v="40-50"/>
    <d v="2012-07-09T00:00:00"/>
    <n v="109883"/>
    <n v="7.0000000000000007E-2"/>
    <n v="117574.81"/>
    <x v="0"/>
    <x v="7"/>
    <m/>
    <n v="0"/>
  </r>
  <r>
    <x v="765"/>
    <x v="20"/>
    <x v="4"/>
    <x v="1"/>
    <x v="0"/>
    <n v="25"/>
    <s v="20-30"/>
    <d v="2021-03-15T00:00:00"/>
    <n v="47974"/>
    <n v="0"/>
    <n v="47974"/>
    <x v="1"/>
    <x v="1"/>
    <m/>
    <n v="0"/>
  </r>
  <r>
    <x v="766"/>
    <x v="0"/>
    <x v="0"/>
    <x v="2"/>
    <x v="0"/>
    <n v="43"/>
    <s v="40-50"/>
    <d v="2015-03-27T00:00:00"/>
    <n v="120321"/>
    <n v="0.12"/>
    <n v="134759.51999999999"/>
    <x v="0"/>
    <x v="5"/>
    <m/>
    <n v="0"/>
  </r>
  <r>
    <x v="767"/>
    <x v="12"/>
    <x v="0"/>
    <x v="1"/>
    <x v="0"/>
    <n v="61"/>
    <s v="60-70"/>
    <d v="2014-08-10T00:00:00"/>
    <n v="57446"/>
    <n v="0"/>
    <n v="57446"/>
    <x v="0"/>
    <x v="3"/>
    <m/>
    <n v="0"/>
  </r>
  <r>
    <x v="768"/>
    <x v="2"/>
    <x v="3"/>
    <x v="0"/>
    <x v="0"/>
    <n v="42"/>
    <s v="40-50"/>
    <d v="2009-06-04T00:00:00"/>
    <n v="174099"/>
    <n v="0.26"/>
    <n v="219364.74"/>
    <x v="0"/>
    <x v="5"/>
    <m/>
    <n v="0"/>
  </r>
  <r>
    <x v="769"/>
    <x v="0"/>
    <x v="1"/>
    <x v="1"/>
    <x v="1"/>
    <n v="63"/>
    <s v="60-70"/>
    <d v="2002-02-08T00:00:00"/>
    <n v="128703"/>
    <n v="0.13"/>
    <n v="145434.39000000001"/>
    <x v="0"/>
    <x v="5"/>
    <m/>
    <n v="0"/>
  </r>
  <r>
    <x v="770"/>
    <x v="17"/>
    <x v="5"/>
    <x v="3"/>
    <x v="0"/>
    <n v="32"/>
    <s v="30-40"/>
    <d v="2015-11-09T00:00:00"/>
    <n v="65247"/>
    <n v="0"/>
    <n v="65247"/>
    <x v="0"/>
    <x v="3"/>
    <m/>
    <n v="0"/>
  </r>
  <r>
    <x v="771"/>
    <x v="10"/>
    <x v="5"/>
    <x v="0"/>
    <x v="1"/>
    <n v="27"/>
    <s v="20-30"/>
    <d v="2018-09-28T00:00:00"/>
    <n v="64247"/>
    <n v="0"/>
    <n v="64247"/>
    <x v="2"/>
    <x v="9"/>
    <m/>
    <n v="0"/>
  </r>
  <r>
    <x v="772"/>
    <x v="6"/>
    <x v="4"/>
    <x v="0"/>
    <x v="0"/>
    <n v="33"/>
    <s v="30-40"/>
    <d v="2012-06-11T00:00:00"/>
    <n v="118253"/>
    <n v="0.08"/>
    <n v="127713.24"/>
    <x v="0"/>
    <x v="5"/>
    <m/>
    <n v="0"/>
  </r>
  <r>
    <x v="773"/>
    <x v="19"/>
    <x v="5"/>
    <x v="1"/>
    <x v="0"/>
    <n v="45"/>
    <s v="40-50"/>
    <d v="2004-03-11T00:00:00"/>
    <n v="109422"/>
    <n v="0"/>
    <n v="109422"/>
    <x v="1"/>
    <x v="1"/>
    <m/>
    <n v="0"/>
  </r>
  <r>
    <x v="774"/>
    <x v="6"/>
    <x v="4"/>
    <x v="3"/>
    <x v="1"/>
    <n v="41"/>
    <s v="40-50"/>
    <d v="2019-02-06T00:00:00"/>
    <n v="126950"/>
    <n v="0.1"/>
    <n v="139645"/>
    <x v="0"/>
    <x v="2"/>
    <m/>
    <n v="0"/>
  </r>
  <r>
    <x v="775"/>
    <x v="14"/>
    <x v="0"/>
    <x v="1"/>
    <x v="0"/>
    <n v="36"/>
    <s v="30-40"/>
    <d v="2014-11-21T00:00:00"/>
    <n v="97500"/>
    <n v="0"/>
    <n v="97500"/>
    <x v="0"/>
    <x v="4"/>
    <m/>
    <n v="0"/>
  </r>
  <r>
    <x v="776"/>
    <x v="12"/>
    <x v="0"/>
    <x v="1"/>
    <x v="1"/>
    <n v="25"/>
    <s v="20-30"/>
    <d v="2021-01-17T00:00:00"/>
    <n v="41844"/>
    <n v="0"/>
    <n v="41844"/>
    <x v="1"/>
    <x v="1"/>
    <m/>
    <n v="0"/>
  </r>
  <r>
    <x v="777"/>
    <x v="13"/>
    <x v="3"/>
    <x v="0"/>
    <x v="1"/>
    <n v="43"/>
    <s v="40-50"/>
    <d v="2014-02-10T00:00:00"/>
    <n v="58875"/>
    <n v="0"/>
    <n v="58875"/>
    <x v="1"/>
    <x v="11"/>
    <m/>
    <n v="0"/>
  </r>
  <r>
    <x v="778"/>
    <x v="5"/>
    <x v="2"/>
    <x v="1"/>
    <x v="0"/>
    <n v="37"/>
    <s v="30-40"/>
    <d v="2015-11-10T00:00:00"/>
    <n v="64204"/>
    <n v="0"/>
    <n v="64204"/>
    <x v="0"/>
    <x v="7"/>
    <d v="2021-04-20T00:00:00"/>
    <n v="1"/>
  </r>
  <r>
    <x v="779"/>
    <x v="13"/>
    <x v="2"/>
    <x v="3"/>
    <x v="0"/>
    <n v="42"/>
    <s v="40-50"/>
    <d v="2010-05-09T00:00:00"/>
    <n v="67743"/>
    <n v="0"/>
    <n v="67743"/>
    <x v="1"/>
    <x v="10"/>
    <d v="2014-12-25T00:00:00"/>
    <n v="1"/>
  </r>
  <r>
    <x v="780"/>
    <x v="26"/>
    <x v="2"/>
    <x v="2"/>
    <x v="0"/>
    <n v="60"/>
    <s v="60-70"/>
    <d v="1997-07-30T00:00:00"/>
    <n v="71677"/>
    <n v="0"/>
    <n v="71677"/>
    <x v="0"/>
    <x v="7"/>
    <m/>
    <n v="0"/>
  </r>
  <r>
    <x v="781"/>
    <x v="12"/>
    <x v="0"/>
    <x v="2"/>
    <x v="1"/>
    <n v="61"/>
    <s v="60-70"/>
    <d v="2000-09-24T00:00:00"/>
    <n v="40063"/>
    <n v="0"/>
    <n v="40063"/>
    <x v="0"/>
    <x v="4"/>
    <m/>
    <n v="0"/>
  </r>
  <r>
    <x v="782"/>
    <x v="12"/>
    <x v="0"/>
    <x v="1"/>
    <x v="0"/>
    <n v="55"/>
    <s v="50-60"/>
    <d v="2004-04-30T00:00:00"/>
    <n v="40124"/>
    <n v="0"/>
    <n v="40124"/>
    <x v="0"/>
    <x v="5"/>
    <m/>
    <n v="0"/>
  </r>
  <r>
    <x v="783"/>
    <x v="18"/>
    <x v="5"/>
    <x v="1"/>
    <x v="1"/>
    <n v="57"/>
    <s v="50-60"/>
    <d v="2018-02-26T00:00:00"/>
    <n v="103183"/>
    <n v="0"/>
    <n v="103183"/>
    <x v="0"/>
    <x v="5"/>
    <d v="2021-07-09T00:00:00"/>
    <n v="1"/>
  </r>
  <r>
    <x v="784"/>
    <x v="27"/>
    <x v="0"/>
    <x v="3"/>
    <x v="1"/>
    <n v="54"/>
    <s v="50-60"/>
    <d v="1998-06-15T00:00:00"/>
    <n v="95239"/>
    <n v="0"/>
    <n v="95239"/>
    <x v="0"/>
    <x v="3"/>
    <m/>
    <n v="0"/>
  </r>
  <r>
    <x v="785"/>
    <x v="25"/>
    <x v="5"/>
    <x v="1"/>
    <x v="0"/>
    <n v="29"/>
    <s v="20-30"/>
    <d v="2019-11-09T00:00:00"/>
    <n v="75012"/>
    <n v="0"/>
    <n v="75012"/>
    <x v="0"/>
    <x v="2"/>
    <m/>
    <n v="0"/>
  </r>
  <r>
    <x v="786"/>
    <x v="23"/>
    <x v="0"/>
    <x v="1"/>
    <x v="0"/>
    <n v="33"/>
    <s v="30-40"/>
    <d v="2014-06-29T00:00:00"/>
    <n v="96366"/>
    <n v="0"/>
    <n v="96366"/>
    <x v="1"/>
    <x v="11"/>
    <m/>
    <n v="0"/>
  </r>
  <r>
    <x v="787"/>
    <x v="7"/>
    <x v="6"/>
    <x v="3"/>
    <x v="0"/>
    <n v="39"/>
    <s v="30-40"/>
    <d v="2014-07-29T00:00:00"/>
    <n v="40897"/>
    <n v="0"/>
    <n v="40897"/>
    <x v="0"/>
    <x v="0"/>
    <m/>
    <n v="0"/>
  </r>
  <r>
    <x v="788"/>
    <x v="6"/>
    <x v="1"/>
    <x v="0"/>
    <x v="0"/>
    <n v="37"/>
    <s v="30-40"/>
    <d v="2016-08-23T00:00:00"/>
    <n v="124928"/>
    <n v="0.06"/>
    <n v="132423.67999999999"/>
    <x v="1"/>
    <x v="1"/>
    <m/>
    <n v="0"/>
  </r>
  <r>
    <x v="789"/>
    <x v="6"/>
    <x v="1"/>
    <x v="2"/>
    <x v="0"/>
    <n v="51"/>
    <s v="50-60"/>
    <d v="2013-06-14T00:00:00"/>
    <n v="108221"/>
    <n v="0.05"/>
    <n v="113632.05"/>
    <x v="2"/>
    <x v="8"/>
    <m/>
    <n v="0"/>
  </r>
  <r>
    <x v="790"/>
    <x v="15"/>
    <x v="4"/>
    <x v="3"/>
    <x v="1"/>
    <n v="46"/>
    <s v="40-50"/>
    <d v="2007-02-20T00:00:00"/>
    <n v="75579"/>
    <n v="0"/>
    <n v="75579"/>
    <x v="0"/>
    <x v="0"/>
    <m/>
    <n v="0"/>
  </r>
  <r>
    <x v="791"/>
    <x v="0"/>
    <x v="4"/>
    <x v="1"/>
    <x v="1"/>
    <n v="41"/>
    <s v="40-50"/>
    <d v="2015-12-27T00:00:00"/>
    <n v="129903"/>
    <n v="0.13"/>
    <n v="146790.39000000001"/>
    <x v="2"/>
    <x v="12"/>
    <m/>
    <n v="0"/>
  </r>
  <r>
    <x v="792"/>
    <x v="2"/>
    <x v="1"/>
    <x v="0"/>
    <x v="0"/>
    <n v="25"/>
    <s v="20-30"/>
    <d v="2021-04-17T00:00:00"/>
    <n v="186870"/>
    <n v="0.2"/>
    <n v="224244"/>
    <x v="1"/>
    <x v="6"/>
    <m/>
    <n v="0"/>
  </r>
  <r>
    <x v="793"/>
    <x v="13"/>
    <x v="2"/>
    <x v="0"/>
    <x v="1"/>
    <n v="37"/>
    <s v="30-40"/>
    <d v="2010-04-23T00:00:00"/>
    <n v="57531"/>
    <n v="0"/>
    <n v="57531"/>
    <x v="0"/>
    <x v="2"/>
    <m/>
    <n v="0"/>
  </r>
  <r>
    <x v="794"/>
    <x v="7"/>
    <x v="1"/>
    <x v="0"/>
    <x v="1"/>
    <n v="46"/>
    <s v="40-50"/>
    <d v="2011-04-24T00:00:00"/>
    <n v="55894"/>
    <n v="0"/>
    <n v="55894"/>
    <x v="0"/>
    <x v="0"/>
    <m/>
    <n v="0"/>
  </r>
  <r>
    <x v="795"/>
    <x v="17"/>
    <x v="5"/>
    <x v="1"/>
    <x v="0"/>
    <n v="42"/>
    <s v="40-50"/>
    <d v="2012-04-27T00:00:00"/>
    <n v="72903"/>
    <n v="0"/>
    <n v="72903"/>
    <x v="0"/>
    <x v="3"/>
    <m/>
    <n v="0"/>
  </r>
  <r>
    <x v="796"/>
    <x v="7"/>
    <x v="1"/>
    <x v="3"/>
    <x v="1"/>
    <n v="37"/>
    <s v="30-40"/>
    <d v="2015-11-09T00:00:00"/>
    <n v="45369"/>
    <n v="0"/>
    <n v="45369"/>
    <x v="1"/>
    <x v="10"/>
    <m/>
    <n v="0"/>
  </r>
  <r>
    <x v="797"/>
    <x v="6"/>
    <x v="1"/>
    <x v="2"/>
    <x v="1"/>
    <n v="60"/>
    <s v="60-70"/>
    <d v="2010-06-15T00:00:00"/>
    <n v="106578"/>
    <n v="0.09"/>
    <n v="116170.02"/>
    <x v="0"/>
    <x v="4"/>
    <m/>
    <n v="0"/>
  </r>
  <r>
    <x v="798"/>
    <x v="15"/>
    <x v="4"/>
    <x v="0"/>
    <x v="0"/>
    <n v="52"/>
    <s v="50-60"/>
    <d v="1999-09-13T00:00:00"/>
    <n v="92994"/>
    <n v="0"/>
    <n v="92994"/>
    <x v="0"/>
    <x v="2"/>
    <m/>
    <n v="0"/>
  </r>
  <r>
    <x v="799"/>
    <x v="4"/>
    <x v="2"/>
    <x v="2"/>
    <x v="1"/>
    <n v="59"/>
    <s v="50-60"/>
    <d v="1997-03-13T00:00:00"/>
    <n v="83685"/>
    <n v="0"/>
    <n v="83685"/>
    <x v="1"/>
    <x v="10"/>
    <m/>
    <n v="0"/>
  </r>
  <r>
    <x v="800"/>
    <x v="21"/>
    <x v="0"/>
    <x v="0"/>
    <x v="1"/>
    <n v="48"/>
    <s v="40-50"/>
    <d v="2010-09-14T00:00:00"/>
    <n v="99335"/>
    <n v="0"/>
    <n v="99335"/>
    <x v="0"/>
    <x v="3"/>
    <m/>
    <n v="0"/>
  </r>
  <r>
    <x v="801"/>
    <x v="0"/>
    <x v="4"/>
    <x v="1"/>
    <x v="1"/>
    <n v="42"/>
    <s v="40-50"/>
    <d v="2013-04-18T00:00:00"/>
    <n v="131179"/>
    <n v="0.15"/>
    <n v="150855.85"/>
    <x v="0"/>
    <x v="7"/>
    <m/>
    <n v="0"/>
  </r>
  <r>
    <x v="802"/>
    <x v="3"/>
    <x v="0"/>
    <x v="2"/>
    <x v="1"/>
    <n v="35"/>
    <s v="30-40"/>
    <d v="2016-05-03T00:00:00"/>
    <n v="73899"/>
    <n v="0.05"/>
    <n v="77593.95"/>
    <x v="1"/>
    <x v="11"/>
    <m/>
    <n v="0"/>
  </r>
  <r>
    <x v="803"/>
    <x v="9"/>
    <x v="3"/>
    <x v="1"/>
    <x v="1"/>
    <n v="64"/>
    <s v="60-70"/>
    <d v="2013-03-29T00:00:00"/>
    <n v="252325"/>
    <n v="0.4"/>
    <n v="353255"/>
    <x v="0"/>
    <x v="7"/>
    <m/>
    <n v="0"/>
  </r>
  <r>
    <x v="804"/>
    <x v="13"/>
    <x v="1"/>
    <x v="0"/>
    <x v="0"/>
    <n v="30"/>
    <s v="30-40"/>
    <d v="2015-03-05T00:00:00"/>
    <n v="52697"/>
    <n v="0"/>
    <n v="52697"/>
    <x v="0"/>
    <x v="0"/>
    <m/>
    <n v="0"/>
  </r>
  <r>
    <x v="805"/>
    <x v="19"/>
    <x v="5"/>
    <x v="2"/>
    <x v="0"/>
    <n v="29"/>
    <s v="20-30"/>
    <d v="2020-09-25T00:00:00"/>
    <n v="123588"/>
    <n v="0"/>
    <n v="123588"/>
    <x v="2"/>
    <x v="12"/>
    <m/>
    <n v="0"/>
  </r>
  <r>
    <x v="806"/>
    <x v="9"/>
    <x v="3"/>
    <x v="3"/>
    <x v="0"/>
    <n v="47"/>
    <s v="40-50"/>
    <d v="2021-12-26T00:00:00"/>
    <n v="243568"/>
    <n v="0.33"/>
    <n v="323945.44"/>
    <x v="0"/>
    <x v="5"/>
    <m/>
    <n v="0"/>
  </r>
  <r>
    <x v="807"/>
    <x v="2"/>
    <x v="2"/>
    <x v="0"/>
    <x v="1"/>
    <n v="49"/>
    <s v="40-50"/>
    <d v="2001-07-20T00:00:00"/>
    <n v="199176"/>
    <n v="0.24"/>
    <n v="246978.24"/>
    <x v="0"/>
    <x v="3"/>
    <m/>
    <n v="0"/>
  </r>
  <r>
    <x v="808"/>
    <x v="1"/>
    <x v="0"/>
    <x v="2"/>
    <x v="0"/>
    <n v="56"/>
    <s v="50-60"/>
    <d v="1996-06-22T00:00:00"/>
    <n v="82806"/>
    <n v="0"/>
    <n v="82806"/>
    <x v="0"/>
    <x v="0"/>
    <m/>
    <n v="0"/>
  </r>
  <r>
    <x v="809"/>
    <x v="2"/>
    <x v="6"/>
    <x v="2"/>
    <x v="0"/>
    <n v="53"/>
    <s v="50-60"/>
    <d v="1997-06-20T00:00:00"/>
    <n v="164399"/>
    <n v="0.25"/>
    <n v="205498.75"/>
    <x v="0"/>
    <x v="0"/>
    <m/>
    <n v="0"/>
  </r>
  <r>
    <x v="810"/>
    <x v="0"/>
    <x v="4"/>
    <x v="1"/>
    <x v="0"/>
    <n v="32"/>
    <s v="30-40"/>
    <d v="2017-04-14T00:00:00"/>
    <n v="154956"/>
    <n v="0.13"/>
    <n v="175100.28"/>
    <x v="0"/>
    <x v="3"/>
    <m/>
    <n v="0"/>
  </r>
  <r>
    <x v="811"/>
    <x v="0"/>
    <x v="6"/>
    <x v="1"/>
    <x v="1"/>
    <n v="32"/>
    <s v="30-40"/>
    <d v="2017-01-29T00:00:00"/>
    <n v="143970"/>
    <n v="0.12"/>
    <n v="161246.39999999999"/>
    <x v="0"/>
    <x v="0"/>
    <d v="2017-12-09T00:00:00"/>
    <n v="1"/>
  </r>
  <r>
    <x v="812"/>
    <x v="2"/>
    <x v="2"/>
    <x v="3"/>
    <x v="1"/>
    <n v="52"/>
    <s v="50-60"/>
    <d v="2020-09-25T00:00:00"/>
    <n v="163143"/>
    <n v="0.28000000000000003"/>
    <n v="208823.04000000001"/>
    <x v="2"/>
    <x v="12"/>
    <m/>
    <n v="0"/>
  </r>
  <r>
    <x v="813"/>
    <x v="4"/>
    <x v="3"/>
    <x v="2"/>
    <x v="0"/>
    <n v="38"/>
    <s v="30-40"/>
    <d v="2020-07-24T00:00:00"/>
    <n v="89390"/>
    <n v="0"/>
    <n v="89390"/>
    <x v="0"/>
    <x v="0"/>
    <m/>
    <n v="0"/>
  </r>
  <r>
    <x v="814"/>
    <x v="23"/>
    <x v="0"/>
    <x v="1"/>
    <x v="1"/>
    <n v="41"/>
    <s v="40-50"/>
    <d v="2017-10-05T00:00:00"/>
    <n v="67468"/>
    <n v="0"/>
    <n v="67468"/>
    <x v="0"/>
    <x v="4"/>
    <m/>
    <n v="0"/>
  </r>
  <r>
    <x v="815"/>
    <x v="11"/>
    <x v="5"/>
    <x v="1"/>
    <x v="0"/>
    <n v="49"/>
    <s v="40-50"/>
    <d v="2016-03-12T00:00:00"/>
    <n v="100810"/>
    <n v="0.12"/>
    <n v="112907.2"/>
    <x v="2"/>
    <x v="9"/>
    <m/>
    <n v="0"/>
  </r>
  <r>
    <x v="816"/>
    <x v="4"/>
    <x v="1"/>
    <x v="1"/>
    <x v="0"/>
    <n v="35"/>
    <s v="30-40"/>
    <d v="2019-03-18T00:00:00"/>
    <n v="74779"/>
    <n v="0"/>
    <n v="74779"/>
    <x v="0"/>
    <x v="3"/>
    <m/>
    <n v="0"/>
  </r>
  <r>
    <x v="817"/>
    <x v="24"/>
    <x v="0"/>
    <x v="3"/>
    <x v="0"/>
    <n v="29"/>
    <s v="20-30"/>
    <d v="2017-11-09T00:00:00"/>
    <n v="63985"/>
    <n v="0"/>
    <n v="63985"/>
    <x v="0"/>
    <x v="4"/>
    <m/>
    <n v="0"/>
  </r>
  <r>
    <x v="818"/>
    <x v="29"/>
    <x v="0"/>
    <x v="1"/>
    <x v="0"/>
    <n v="64"/>
    <s v="60-70"/>
    <d v="2004-07-08T00:00:00"/>
    <n v="77903"/>
    <n v="0"/>
    <n v="77903"/>
    <x v="0"/>
    <x v="0"/>
    <m/>
    <n v="0"/>
  </r>
  <r>
    <x v="819"/>
    <x v="2"/>
    <x v="6"/>
    <x v="3"/>
    <x v="1"/>
    <n v="33"/>
    <s v="30-40"/>
    <d v="2017-06-12T00:00:00"/>
    <n v="164396"/>
    <n v="0.28999999999999998"/>
    <n v="212070.84"/>
    <x v="0"/>
    <x v="7"/>
    <m/>
    <n v="0"/>
  </r>
  <r>
    <x v="820"/>
    <x v="30"/>
    <x v="0"/>
    <x v="3"/>
    <x v="1"/>
    <n v="29"/>
    <s v="20-30"/>
    <d v="2021-06-28T00:00:00"/>
    <n v="71234"/>
    <n v="0"/>
    <n v="71234"/>
    <x v="0"/>
    <x v="0"/>
    <m/>
    <n v="0"/>
  </r>
  <r>
    <x v="821"/>
    <x v="6"/>
    <x v="1"/>
    <x v="3"/>
    <x v="1"/>
    <n v="63"/>
    <s v="60-70"/>
    <d v="2004-04-19T00:00:00"/>
    <n v="122487"/>
    <n v="0.08"/>
    <n v="132285.96"/>
    <x v="1"/>
    <x v="6"/>
    <m/>
    <n v="0"/>
  </r>
  <r>
    <x v="822"/>
    <x v="6"/>
    <x v="4"/>
    <x v="2"/>
    <x v="0"/>
    <n v="32"/>
    <s v="30-40"/>
    <d v="2017-01-03T00:00:00"/>
    <n v="101870"/>
    <n v="0.1"/>
    <n v="112057"/>
    <x v="0"/>
    <x v="3"/>
    <m/>
    <n v="0"/>
  </r>
  <r>
    <x v="823"/>
    <x v="28"/>
    <x v="0"/>
    <x v="0"/>
    <x v="1"/>
    <n v="64"/>
    <s v="60-70"/>
    <d v="2020-06-27T00:00:00"/>
    <n v="40316"/>
    <n v="0"/>
    <n v="40316"/>
    <x v="2"/>
    <x v="8"/>
    <m/>
    <n v="0"/>
  </r>
  <r>
    <x v="824"/>
    <x v="6"/>
    <x v="0"/>
    <x v="0"/>
    <x v="0"/>
    <n v="55"/>
    <s v="50-60"/>
    <d v="2005-02-08T00:00:00"/>
    <n v="115145"/>
    <n v="0.05"/>
    <n v="120902.25"/>
    <x v="1"/>
    <x v="1"/>
    <m/>
    <n v="0"/>
  </r>
  <r>
    <x v="825"/>
    <x v="21"/>
    <x v="0"/>
    <x v="1"/>
    <x v="0"/>
    <n v="43"/>
    <s v="40-50"/>
    <d v="2009-03-13T00:00:00"/>
    <n v="62335"/>
    <n v="0"/>
    <n v="62335"/>
    <x v="2"/>
    <x v="8"/>
    <m/>
    <n v="0"/>
  </r>
  <r>
    <x v="826"/>
    <x v="7"/>
    <x v="1"/>
    <x v="1"/>
    <x v="1"/>
    <n v="56"/>
    <s v="50-60"/>
    <d v="2006-05-10T00:00:00"/>
    <n v="41561"/>
    <n v="0"/>
    <n v="41561"/>
    <x v="0"/>
    <x v="5"/>
    <m/>
    <n v="0"/>
  </r>
  <r>
    <x v="827"/>
    <x v="0"/>
    <x v="1"/>
    <x v="2"/>
    <x v="0"/>
    <n v="37"/>
    <s v="30-40"/>
    <d v="2011-04-24T00:00:00"/>
    <n v="131183"/>
    <n v="0.14000000000000001"/>
    <n v="149548.62"/>
    <x v="1"/>
    <x v="6"/>
    <d v="2016-03-16T00:00:00"/>
    <n v="1"/>
  </r>
  <r>
    <x v="828"/>
    <x v="1"/>
    <x v="0"/>
    <x v="1"/>
    <x v="0"/>
    <n v="45"/>
    <s v="40-50"/>
    <d v="2002-07-08T00:00:00"/>
    <n v="92655"/>
    <n v="0"/>
    <n v="92655"/>
    <x v="1"/>
    <x v="11"/>
    <m/>
    <n v="0"/>
  </r>
  <r>
    <x v="829"/>
    <x v="0"/>
    <x v="2"/>
    <x v="1"/>
    <x v="0"/>
    <n v="49"/>
    <s v="40-50"/>
    <d v="1996-04-02T00:00:00"/>
    <n v="157057"/>
    <n v="0.12"/>
    <n v="175903.84"/>
    <x v="0"/>
    <x v="4"/>
    <m/>
    <n v="0"/>
  </r>
  <r>
    <x v="830"/>
    <x v="14"/>
    <x v="0"/>
    <x v="2"/>
    <x v="0"/>
    <n v="61"/>
    <s v="60-70"/>
    <d v="2005-02-09T00:00:00"/>
    <n v="64462"/>
    <n v="0"/>
    <n v="64462"/>
    <x v="0"/>
    <x v="2"/>
    <m/>
    <n v="0"/>
  </r>
  <r>
    <x v="831"/>
    <x v="10"/>
    <x v="5"/>
    <x v="3"/>
    <x v="0"/>
    <n v="41"/>
    <s v="40-50"/>
    <d v="2005-10-07T00:00:00"/>
    <n v="79352"/>
    <n v="0"/>
    <n v="79352"/>
    <x v="0"/>
    <x v="0"/>
    <m/>
    <n v="0"/>
  </r>
  <r>
    <x v="832"/>
    <x v="0"/>
    <x v="6"/>
    <x v="2"/>
    <x v="0"/>
    <n v="55"/>
    <s v="50-60"/>
    <d v="2001-03-27T00:00:00"/>
    <n v="157812"/>
    <n v="0.11"/>
    <n v="175171.32"/>
    <x v="0"/>
    <x v="4"/>
    <m/>
    <n v="0"/>
  </r>
  <r>
    <x v="833"/>
    <x v="10"/>
    <x v="5"/>
    <x v="3"/>
    <x v="1"/>
    <n v="27"/>
    <s v="20-30"/>
    <d v="2018-09-11T00:00:00"/>
    <n v="80745"/>
    <n v="0"/>
    <n v="80745"/>
    <x v="0"/>
    <x v="2"/>
    <m/>
    <n v="0"/>
  </r>
  <r>
    <x v="834"/>
    <x v="27"/>
    <x v="0"/>
    <x v="1"/>
    <x v="0"/>
    <n v="57"/>
    <s v="50-60"/>
    <d v="1996-02-18T00:00:00"/>
    <n v="75354"/>
    <n v="0"/>
    <n v="75354"/>
    <x v="0"/>
    <x v="5"/>
    <d v="1996-12-14T00:00:00"/>
    <n v="1"/>
  </r>
  <r>
    <x v="835"/>
    <x v="11"/>
    <x v="5"/>
    <x v="0"/>
    <x v="1"/>
    <n v="56"/>
    <s v="50-60"/>
    <d v="2018-09-20T00:00:00"/>
    <n v="78938"/>
    <n v="0.14000000000000001"/>
    <n v="89989.32"/>
    <x v="0"/>
    <x v="3"/>
    <m/>
    <n v="0"/>
  </r>
  <r>
    <x v="836"/>
    <x v="19"/>
    <x v="5"/>
    <x v="3"/>
    <x v="1"/>
    <n v="59"/>
    <s v="50-60"/>
    <d v="2008-09-10T00:00:00"/>
    <n v="96313"/>
    <n v="0"/>
    <n v="96313"/>
    <x v="0"/>
    <x v="5"/>
    <m/>
    <n v="0"/>
  </r>
  <r>
    <x v="837"/>
    <x v="2"/>
    <x v="5"/>
    <x v="2"/>
    <x v="1"/>
    <n v="45"/>
    <s v="40-50"/>
    <d v="2010-11-29T00:00:00"/>
    <n v="153767"/>
    <n v="0.27"/>
    <n v="195284.09"/>
    <x v="0"/>
    <x v="3"/>
    <m/>
    <n v="0"/>
  </r>
  <r>
    <x v="838"/>
    <x v="6"/>
    <x v="6"/>
    <x v="0"/>
    <x v="0"/>
    <n v="42"/>
    <s v="40-50"/>
    <d v="2015-09-19T00:00:00"/>
    <n v="103423"/>
    <n v="0.06"/>
    <n v="109628.38"/>
    <x v="0"/>
    <x v="7"/>
    <m/>
    <n v="0"/>
  </r>
  <r>
    <x v="839"/>
    <x v="8"/>
    <x v="5"/>
    <x v="3"/>
    <x v="0"/>
    <n v="25"/>
    <s v="20-30"/>
    <d v="2021-06-23T00:00:00"/>
    <n v="86464"/>
    <n v="0"/>
    <n v="86464"/>
    <x v="1"/>
    <x v="6"/>
    <m/>
    <n v="0"/>
  </r>
  <r>
    <x v="840"/>
    <x v="8"/>
    <x v="5"/>
    <x v="3"/>
    <x v="0"/>
    <n v="29"/>
    <s v="20-30"/>
    <d v="2018-01-14T00:00:00"/>
    <n v="80516"/>
    <n v="0"/>
    <n v="80516"/>
    <x v="2"/>
    <x v="12"/>
    <m/>
    <n v="0"/>
  </r>
  <r>
    <x v="841"/>
    <x v="6"/>
    <x v="4"/>
    <x v="2"/>
    <x v="0"/>
    <n v="33"/>
    <s v="30-40"/>
    <d v="2013-08-21T00:00:00"/>
    <n v="105390"/>
    <n v="0.06"/>
    <n v="111713.4"/>
    <x v="0"/>
    <x v="7"/>
    <m/>
    <n v="0"/>
  </r>
  <r>
    <x v="842"/>
    <x v="21"/>
    <x v="0"/>
    <x v="1"/>
    <x v="0"/>
    <n v="50"/>
    <s v="50-60"/>
    <d v="2021-09-06T00:00:00"/>
    <n v="83418"/>
    <n v="0"/>
    <n v="83418"/>
    <x v="1"/>
    <x v="6"/>
    <m/>
    <n v="0"/>
  </r>
  <r>
    <x v="843"/>
    <x v="29"/>
    <x v="0"/>
    <x v="2"/>
    <x v="0"/>
    <n v="45"/>
    <s v="40-50"/>
    <d v="2017-11-03T00:00:00"/>
    <n v="66660"/>
    <n v="0"/>
    <n v="66660"/>
    <x v="0"/>
    <x v="5"/>
    <m/>
    <n v="0"/>
  </r>
  <r>
    <x v="844"/>
    <x v="6"/>
    <x v="4"/>
    <x v="2"/>
    <x v="1"/>
    <n v="59"/>
    <s v="50-60"/>
    <d v="2015-06-10T00:00:00"/>
    <n v="101985"/>
    <n v="7.0000000000000007E-2"/>
    <n v="109123.95"/>
    <x v="0"/>
    <x v="4"/>
    <m/>
    <n v="0"/>
  </r>
  <r>
    <x v="845"/>
    <x v="9"/>
    <x v="1"/>
    <x v="3"/>
    <x v="1"/>
    <n v="29"/>
    <s v="20-30"/>
    <d v="2018-12-05T00:00:00"/>
    <n v="199504"/>
    <n v="0.3"/>
    <n v="259355.2"/>
    <x v="0"/>
    <x v="5"/>
    <m/>
    <n v="0"/>
  </r>
  <r>
    <x v="846"/>
    <x v="0"/>
    <x v="2"/>
    <x v="3"/>
    <x v="0"/>
    <n v="52"/>
    <s v="50-60"/>
    <d v="2006-10-05T00:00:00"/>
    <n v="147966"/>
    <n v="0.11"/>
    <n v="164242.26"/>
    <x v="2"/>
    <x v="9"/>
    <d v="2019-05-23T00:00:00"/>
    <n v="1"/>
  </r>
  <r>
    <x v="847"/>
    <x v="20"/>
    <x v="4"/>
    <x v="2"/>
    <x v="1"/>
    <n v="58"/>
    <s v="50-60"/>
    <d v="2014-06-20T00:00:00"/>
    <n v="41728"/>
    <n v="0"/>
    <n v="41728"/>
    <x v="1"/>
    <x v="1"/>
    <m/>
    <n v="0"/>
  </r>
  <r>
    <x v="848"/>
    <x v="4"/>
    <x v="3"/>
    <x v="2"/>
    <x v="1"/>
    <n v="62"/>
    <s v="60-70"/>
    <d v="2011-02-17T00:00:00"/>
    <n v="94422"/>
    <n v="0"/>
    <n v="94422"/>
    <x v="0"/>
    <x v="3"/>
    <m/>
    <n v="0"/>
  </r>
  <r>
    <x v="849"/>
    <x v="2"/>
    <x v="2"/>
    <x v="3"/>
    <x v="1"/>
    <n v="31"/>
    <s v="30-40"/>
    <d v="2015-06-29T00:00:00"/>
    <n v="191026"/>
    <n v="0.16"/>
    <n v="221590.16"/>
    <x v="0"/>
    <x v="7"/>
    <m/>
    <n v="0"/>
  </r>
  <r>
    <x v="850"/>
    <x v="9"/>
    <x v="0"/>
    <x v="0"/>
    <x v="1"/>
    <n v="42"/>
    <s v="40-50"/>
    <d v="2010-11-29T00:00:00"/>
    <n v="186725"/>
    <n v="0.32"/>
    <n v="246477"/>
    <x v="2"/>
    <x v="8"/>
    <m/>
    <n v="0"/>
  </r>
  <r>
    <x v="851"/>
    <x v="20"/>
    <x v="4"/>
    <x v="0"/>
    <x v="0"/>
    <n v="56"/>
    <s v="50-60"/>
    <d v="2009-08-20T00:00:00"/>
    <n v="52800"/>
    <n v="0"/>
    <n v="52800"/>
    <x v="0"/>
    <x v="3"/>
    <m/>
    <n v="0"/>
  </r>
  <r>
    <x v="852"/>
    <x v="19"/>
    <x v="5"/>
    <x v="2"/>
    <x v="1"/>
    <n v="54"/>
    <s v="50-60"/>
    <d v="2010-12-05T00:00:00"/>
    <n v="113982"/>
    <n v="0"/>
    <n v="113982"/>
    <x v="0"/>
    <x v="0"/>
    <m/>
    <n v="0"/>
  </r>
  <r>
    <x v="853"/>
    <x v="5"/>
    <x v="2"/>
    <x v="0"/>
    <x v="0"/>
    <n v="54"/>
    <s v="50-60"/>
    <d v="2021-03-16T00:00:00"/>
    <n v="56239"/>
    <n v="0"/>
    <n v="56239"/>
    <x v="1"/>
    <x v="1"/>
    <m/>
    <n v="0"/>
  </r>
  <r>
    <x v="854"/>
    <x v="7"/>
    <x v="2"/>
    <x v="1"/>
    <x v="1"/>
    <n v="26"/>
    <s v="20-30"/>
    <d v="2021-03-02T00:00:00"/>
    <n v="44732"/>
    <n v="0"/>
    <n v="44732"/>
    <x v="2"/>
    <x v="9"/>
    <m/>
    <n v="0"/>
  </r>
  <r>
    <x v="855"/>
    <x v="2"/>
    <x v="6"/>
    <x v="3"/>
    <x v="1"/>
    <n v="49"/>
    <s v="40-50"/>
    <d v="2014-06-26T00:00:00"/>
    <n v="153961"/>
    <n v="0.25"/>
    <n v="192451.25"/>
    <x v="1"/>
    <x v="6"/>
    <m/>
    <n v="0"/>
  </r>
  <r>
    <x v="856"/>
    <x v="23"/>
    <x v="0"/>
    <x v="2"/>
    <x v="0"/>
    <n v="45"/>
    <s v="40-50"/>
    <d v="2006-12-18T00:00:00"/>
    <n v="68337"/>
    <n v="0"/>
    <n v="68337"/>
    <x v="1"/>
    <x v="1"/>
    <m/>
    <n v="0"/>
  </r>
  <r>
    <x v="857"/>
    <x v="0"/>
    <x v="4"/>
    <x v="3"/>
    <x v="1"/>
    <n v="45"/>
    <s v="40-50"/>
    <d v="2010-05-07T00:00:00"/>
    <n v="145093"/>
    <n v="0.12"/>
    <n v="162504.16"/>
    <x v="0"/>
    <x v="2"/>
    <m/>
    <n v="0"/>
  </r>
  <r>
    <x v="858"/>
    <x v="30"/>
    <x v="0"/>
    <x v="2"/>
    <x v="0"/>
    <n v="26"/>
    <s v="20-30"/>
    <d v="2021-03-11T00:00:00"/>
    <n v="74170"/>
    <n v="0"/>
    <n v="74170"/>
    <x v="0"/>
    <x v="5"/>
    <m/>
    <n v="0"/>
  </r>
  <r>
    <x v="859"/>
    <x v="17"/>
    <x v="5"/>
    <x v="0"/>
    <x v="1"/>
    <n v="59"/>
    <s v="50-60"/>
    <d v="1996-03-29T00:00:00"/>
    <n v="62605"/>
    <n v="0"/>
    <n v="62605"/>
    <x v="0"/>
    <x v="5"/>
    <m/>
    <n v="0"/>
  </r>
  <r>
    <x v="860"/>
    <x v="6"/>
    <x v="0"/>
    <x v="2"/>
    <x v="0"/>
    <n v="51"/>
    <s v="50-60"/>
    <d v="2020-03-13T00:00:00"/>
    <n v="107195"/>
    <n v="0.09"/>
    <n v="116842.55"/>
    <x v="0"/>
    <x v="5"/>
    <m/>
    <n v="0"/>
  </r>
  <r>
    <x v="861"/>
    <x v="0"/>
    <x v="6"/>
    <x v="2"/>
    <x v="1"/>
    <n v="45"/>
    <s v="40-50"/>
    <d v="2018-01-11T00:00:00"/>
    <n v="127422"/>
    <n v="0.15"/>
    <n v="146535.29999999999"/>
    <x v="0"/>
    <x v="7"/>
    <m/>
    <n v="0"/>
  </r>
  <r>
    <x v="862"/>
    <x v="2"/>
    <x v="3"/>
    <x v="0"/>
    <x v="0"/>
    <n v="35"/>
    <s v="30-40"/>
    <d v="2017-06-26T00:00:00"/>
    <n v="161269"/>
    <n v="0.27"/>
    <n v="204811.63"/>
    <x v="0"/>
    <x v="4"/>
    <m/>
    <n v="0"/>
  </r>
  <r>
    <x v="863"/>
    <x v="9"/>
    <x v="6"/>
    <x v="3"/>
    <x v="0"/>
    <n v="32"/>
    <s v="30-40"/>
    <d v="2014-02-05T00:00:00"/>
    <n v="203445"/>
    <n v="0.34"/>
    <n v="272616.3"/>
    <x v="2"/>
    <x v="8"/>
    <m/>
    <n v="0"/>
  </r>
  <r>
    <x v="864"/>
    <x v="0"/>
    <x v="4"/>
    <x v="0"/>
    <x v="0"/>
    <n v="37"/>
    <s v="30-40"/>
    <d v="2011-01-17T00:00:00"/>
    <n v="131353"/>
    <n v="0.11"/>
    <n v="145801.82999999999"/>
    <x v="1"/>
    <x v="6"/>
    <m/>
    <n v="0"/>
  </r>
  <r>
    <x v="865"/>
    <x v="31"/>
    <x v="0"/>
    <x v="1"/>
    <x v="1"/>
    <n v="45"/>
    <s v="40-50"/>
    <d v="2010-03-16T00:00:00"/>
    <n v="88182"/>
    <n v="0"/>
    <n v="88182"/>
    <x v="1"/>
    <x v="11"/>
    <m/>
    <n v="0"/>
  </r>
  <r>
    <x v="866"/>
    <x v="14"/>
    <x v="0"/>
    <x v="2"/>
    <x v="1"/>
    <n v="61"/>
    <s v="60-70"/>
    <d v="2019-08-26T00:00:00"/>
    <n v="75780"/>
    <n v="0"/>
    <n v="75780"/>
    <x v="0"/>
    <x v="0"/>
    <m/>
    <n v="0"/>
  </r>
  <r>
    <x v="867"/>
    <x v="13"/>
    <x v="2"/>
    <x v="0"/>
    <x v="0"/>
    <n v="45"/>
    <s v="40-50"/>
    <d v="2019-04-02T00:00:00"/>
    <n v="52621"/>
    <n v="0"/>
    <n v="52621"/>
    <x v="1"/>
    <x v="10"/>
    <m/>
    <n v="0"/>
  </r>
  <r>
    <x v="868"/>
    <x v="11"/>
    <x v="5"/>
    <x v="0"/>
    <x v="1"/>
    <n v="60"/>
    <s v="60-70"/>
    <d v="2018-02-15T00:00:00"/>
    <n v="106079"/>
    <n v="0.14000000000000001"/>
    <n v="120930.06"/>
    <x v="0"/>
    <x v="5"/>
    <d v="2021-04-09T00:00:00"/>
    <n v="1"/>
  </r>
  <r>
    <x v="869"/>
    <x v="21"/>
    <x v="0"/>
    <x v="3"/>
    <x v="1"/>
    <n v="30"/>
    <s v="30-40"/>
    <d v="2017-02-11T00:00:00"/>
    <n v="92058"/>
    <n v="0"/>
    <n v="92058"/>
    <x v="0"/>
    <x v="5"/>
    <m/>
    <n v="0"/>
  </r>
  <r>
    <x v="870"/>
    <x v="17"/>
    <x v="5"/>
    <x v="1"/>
    <x v="1"/>
    <n v="64"/>
    <s v="60-70"/>
    <d v="2019-03-03T00:00:00"/>
    <n v="67114"/>
    <n v="0"/>
    <n v="67114"/>
    <x v="0"/>
    <x v="3"/>
    <m/>
    <n v="0"/>
  </r>
  <r>
    <x v="871"/>
    <x v="13"/>
    <x v="1"/>
    <x v="0"/>
    <x v="0"/>
    <n v="25"/>
    <s v="20-30"/>
    <d v="2020-07-12T00:00:00"/>
    <n v="56565"/>
    <n v="0"/>
    <n v="56565"/>
    <x v="2"/>
    <x v="12"/>
    <m/>
    <n v="0"/>
  </r>
  <r>
    <x v="872"/>
    <x v="16"/>
    <x v="4"/>
    <x v="1"/>
    <x v="0"/>
    <n v="61"/>
    <s v="60-70"/>
    <d v="2011-05-20T00:00:00"/>
    <n v="64937"/>
    <n v="0"/>
    <n v="64937"/>
    <x v="0"/>
    <x v="3"/>
    <m/>
    <n v="0"/>
  </r>
  <r>
    <x v="873"/>
    <x v="6"/>
    <x v="6"/>
    <x v="1"/>
    <x v="0"/>
    <n v="65"/>
    <s v="60-70"/>
    <d v="2006-09-07T00:00:00"/>
    <n v="127626"/>
    <n v="0.1"/>
    <n v="140388.6"/>
    <x v="0"/>
    <x v="4"/>
    <m/>
    <n v="0"/>
  </r>
  <r>
    <x v="874"/>
    <x v="23"/>
    <x v="0"/>
    <x v="3"/>
    <x v="1"/>
    <n v="61"/>
    <s v="60-70"/>
    <d v="2004-01-27T00:00:00"/>
    <n v="88478"/>
    <n v="0"/>
    <n v="88478"/>
    <x v="0"/>
    <x v="5"/>
    <m/>
    <n v="0"/>
  </r>
  <r>
    <x v="875"/>
    <x v="3"/>
    <x v="0"/>
    <x v="2"/>
    <x v="0"/>
    <n v="48"/>
    <s v="40-50"/>
    <d v="2014-04-20T00:00:00"/>
    <n v="91679"/>
    <n v="7.0000000000000007E-2"/>
    <n v="98096.53"/>
    <x v="1"/>
    <x v="1"/>
    <m/>
    <n v="0"/>
  </r>
  <r>
    <x v="876"/>
    <x v="2"/>
    <x v="2"/>
    <x v="3"/>
    <x v="1"/>
    <n v="58"/>
    <s v="50-60"/>
    <d v="1992-03-19T00:00:00"/>
    <n v="199848"/>
    <n v="0.16"/>
    <n v="231823.68"/>
    <x v="1"/>
    <x v="1"/>
    <m/>
    <n v="0"/>
  </r>
  <r>
    <x v="877"/>
    <x v="24"/>
    <x v="0"/>
    <x v="1"/>
    <x v="1"/>
    <n v="34"/>
    <s v="30-40"/>
    <d v="2018-11-10T00:00:00"/>
    <n v="61944"/>
    <n v="0"/>
    <n v="61944"/>
    <x v="1"/>
    <x v="6"/>
    <m/>
    <n v="0"/>
  </r>
  <r>
    <x v="878"/>
    <x v="0"/>
    <x v="2"/>
    <x v="2"/>
    <x v="0"/>
    <n v="30"/>
    <s v="30-40"/>
    <d v="2017-08-13T00:00:00"/>
    <n v="154624"/>
    <n v="0.15"/>
    <n v="177817.60000000001"/>
    <x v="0"/>
    <x v="5"/>
    <m/>
    <n v="0"/>
  </r>
  <r>
    <x v="879"/>
    <x v="4"/>
    <x v="3"/>
    <x v="0"/>
    <x v="1"/>
    <n v="50"/>
    <s v="50-60"/>
    <d v="2009-10-23T00:00:00"/>
    <n v="79447"/>
    <n v="0"/>
    <n v="79447"/>
    <x v="1"/>
    <x v="6"/>
    <m/>
    <n v="0"/>
  </r>
  <r>
    <x v="880"/>
    <x v="4"/>
    <x v="2"/>
    <x v="1"/>
    <x v="1"/>
    <n v="51"/>
    <s v="50-60"/>
    <d v="1998-02-26T00:00:00"/>
    <n v="71111"/>
    <n v="0"/>
    <n v="71111"/>
    <x v="2"/>
    <x v="9"/>
    <m/>
    <n v="0"/>
  </r>
  <r>
    <x v="881"/>
    <x v="0"/>
    <x v="2"/>
    <x v="0"/>
    <x v="1"/>
    <n v="53"/>
    <s v="50-60"/>
    <d v="2014-10-19T00:00:00"/>
    <n v="159538"/>
    <n v="0.11"/>
    <n v="177087.18"/>
    <x v="0"/>
    <x v="4"/>
    <m/>
    <n v="0"/>
  </r>
  <r>
    <x v="882"/>
    <x v="8"/>
    <x v="5"/>
    <x v="3"/>
    <x v="0"/>
    <n v="47"/>
    <s v="40-50"/>
    <d v="2018-10-02T00:00:00"/>
    <n v="111404"/>
    <n v="0"/>
    <n v="111404"/>
    <x v="2"/>
    <x v="9"/>
    <m/>
    <n v="0"/>
  </r>
  <r>
    <x v="883"/>
    <x v="2"/>
    <x v="6"/>
    <x v="2"/>
    <x v="1"/>
    <n v="25"/>
    <s v="20-30"/>
    <d v="2020-08-15T00:00:00"/>
    <n v="172007"/>
    <n v="0.26"/>
    <n v="216728.82"/>
    <x v="0"/>
    <x v="4"/>
    <m/>
    <n v="0"/>
  </r>
  <r>
    <x v="884"/>
    <x v="9"/>
    <x v="6"/>
    <x v="1"/>
    <x v="0"/>
    <n v="37"/>
    <s v="30-40"/>
    <d v="2011-07-21T00:00:00"/>
    <n v="219474"/>
    <n v="0.36"/>
    <n v="298484.64"/>
    <x v="2"/>
    <x v="8"/>
    <m/>
    <n v="0"/>
  </r>
  <r>
    <x v="885"/>
    <x v="2"/>
    <x v="1"/>
    <x v="3"/>
    <x v="1"/>
    <n v="41"/>
    <s v="40-50"/>
    <d v="2019-05-15T00:00:00"/>
    <n v="174415"/>
    <n v="0.23"/>
    <n v="214530.45"/>
    <x v="0"/>
    <x v="4"/>
    <m/>
    <n v="0"/>
  </r>
  <r>
    <x v="886"/>
    <x v="23"/>
    <x v="0"/>
    <x v="2"/>
    <x v="0"/>
    <n v="36"/>
    <s v="30-40"/>
    <d v="2021-01-21T00:00:00"/>
    <n v="90333"/>
    <n v="0"/>
    <n v="90333"/>
    <x v="2"/>
    <x v="9"/>
    <m/>
    <n v="0"/>
  </r>
  <r>
    <x v="887"/>
    <x v="16"/>
    <x v="4"/>
    <x v="2"/>
    <x v="1"/>
    <n v="25"/>
    <s v="20-30"/>
    <d v="2021-01-21T00:00:00"/>
    <n v="67299"/>
    <n v="0"/>
    <n v="67299"/>
    <x v="0"/>
    <x v="3"/>
    <m/>
    <n v="0"/>
  </r>
  <r>
    <x v="888"/>
    <x v="28"/>
    <x v="0"/>
    <x v="0"/>
    <x v="0"/>
    <n v="52"/>
    <s v="50-60"/>
    <d v="2005-02-23T00:00:00"/>
    <n v="45286"/>
    <n v="0"/>
    <n v="45286"/>
    <x v="0"/>
    <x v="2"/>
    <m/>
    <n v="0"/>
  </r>
  <r>
    <x v="889"/>
    <x v="2"/>
    <x v="6"/>
    <x v="0"/>
    <x v="1"/>
    <n v="48"/>
    <s v="40-50"/>
    <d v="2007-08-08T00:00:00"/>
    <n v="194723"/>
    <n v="0.25"/>
    <n v="243403.75"/>
    <x v="0"/>
    <x v="3"/>
    <m/>
    <n v="0"/>
  </r>
  <r>
    <x v="890"/>
    <x v="6"/>
    <x v="2"/>
    <x v="0"/>
    <x v="1"/>
    <n v="49"/>
    <s v="40-50"/>
    <d v="2012-08-10T00:00:00"/>
    <n v="109850"/>
    <n v="7.0000000000000007E-2"/>
    <n v="117539.5"/>
    <x v="1"/>
    <x v="10"/>
    <d v="2020-02-04T00:00:00"/>
    <n v="1"/>
  </r>
  <r>
    <x v="891"/>
    <x v="20"/>
    <x v="4"/>
    <x v="0"/>
    <x v="0"/>
    <n v="62"/>
    <s v="60-70"/>
    <d v="2014-04-19T00:00:00"/>
    <n v="45295"/>
    <n v="0"/>
    <n v="45295"/>
    <x v="2"/>
    <x v="12"/>
    <m/>
    <n v="0"/>
  </r>
  <r>
    <x v="892"/>
    <x v="32"/>
    <x v="0"/>
    <x v="1"/>
    <x v="0"/>
    <n v="36"/>
    <s v="30-40"/>
    <d v="2010-08-23T00:00:00"/>
    <n v="61310"/>
    <n v="0"/>
    <n v="61310"/>
    <x v="0"/>
    <x v="3"/>
    <m/>
    <n v="0"/>
  </r>
  <r>
    <x v="893"/>
    <x v="27"/>
    <x v="0"/>
    <x v="0"/>
    <x v="1"/>
    <n v="55"/>
    <s v="50-60"/>
    <d v="2016-11-09T00:00:00"/>
    <n v="87851"/>
    <n v="0"/>
    <n v="87851"/>
    <x v="1"/>
    <x v="1"/>
    <m/>
    <n v="0"/>
  </r>
  <r>
    <x v="894"/>
    <x v="20"/>
    <x v="4"/>
    <x v="2"/>
    <x v="0"/>
    <n v="31"/>
    <s v="30-40"/>
    <d v="2018-03-12T00:00:00"/>
    <n v="47913"/>
    <n v="0"/>
    <n v="47913"/>
    <x v="0"/>
    <x v="0"/>
    <m/>
    <n v="0"/>
  </r>
  <r>
    <x v="895"/>
    <x v="20"/>
    <x v="4"/>
    <x v="2"/>
    <x v="0"/>
    <n v="53"/>
    <s v="50-60"/>
    <d v="2017-09-07T00:00:00"/>
    <n v="46727"/>
    <n v="0"/>
    <n v="46727"/>
    <x v="0"/>
    <x v="7"/>
    <d v="2018-05-31T00:00:00"/>
    <n v="1"/>
  </r>
  <r>
    <x v="896"/>
    <x v="0"/>
    <x v="4"/>
    <x v="2"/>
    <x v="1"/>
    <n v="27"/>
    <s v="20-30"/>
    <d v="2021-04-16T00:00:00"/>
    <n v="133400"/>
    <n v="0.11"/>
    <n v="148074"/>
    <x v="0"/>
    <x v="3"/>
    <m/>
    <n v="0"/>
  </r>
  <r>
    <x v="897"/>
    <x v="29"/>
    <x v="0"/>
    <x v="2"/>
    <x v="0"/>
    <n v="39"/>
    <s v="30-40"/>
    <d v="2020-04-22T00:00:00"/>
    <n v="90535"/>
    <n v="0"/>
    <n v="90535"/>
    <x v="0"/>
    <x v="4"/>
    <m/>
    <n v="0"/>
  </r>
  <r>
    <x v="898"/>
    <x v="4"/>
    <x v="6"/>
    <x v="2"/>
    <x v="1"/>
    <n v="55"/>
    <s v="50-60"/>
    <d v="2006-07-11T00:00:00"/>
    <n v="93343"/>
    <n v="0"/>
    <n v="93343"/>
    <x v="1"/>
    <x v="1"/>
    <m/>
    <n v="0"/>
  </r>
  <r>
    <x v="899"/>
    <x v="16"/>
    <x v="4"/>
    <x v="3"/>
    <x v="0"/>
    <n v="44"/>
    <s v="40-50"/>
    <d v="2006-02-23T00:00:00"/>
    <n v="63705"/>
    <n v="0"/>
    <n v="63705"/>
    <x v="0"/>
    <x v="4"/>
    <m/>
    <n v="0"/>
  </r>
  <r>
    <x v="900"/>
    <x v="9"/>
    <x v="2"/>
    <x v="3"/>
    <x v="1"/>
    <n v="48"/>
    <s v="40-50"/>
    <d v="2000-02-28T00:00:00"/>
    <n v="258081"/>
    <n v="0.3"/>
    <n v="335505.3"/>
    <x v="0"/>
    <x v="2"/>
    <m/>
    <n v="0"/>
  </r>
  <r>
    <x v="901"/>
    <x v="20"/>
    <x v="4"/>
    <x v="0"/>
    <x v="1"/>
    <n v="48"/>
    <s v="40-50"/>
    <d v="2020-09-21T00:00:00"/>
    <n v="54654"/>
    <n v="0"/>
    <n v="54654"/>
    <x v="0"/>
    <x v="3"/>
    <m/>
    <n v="0"/>
  </r>
  <r>
    <x v="902"/>
    <x v="7"/>
    <x v="2"/>
    <x v="1"/>
    <x v="1"/>
    <n v="54"/>
    <s v="50-60"/>
    <d v="1998-09-24T00:00:00"/>
    <n v="58006"/>
    <n v="0"/>
    <n v="58006"/>
    <x v="0"/>
    <x v="0"/>
    <m/>
    <n v="0"/>
  </r>
  <r>
    <x v="903"/>
    <x v="0"/>
    <x v="1"/>
    <x v="1"/>
    <x v="0"/>
    <n v="42"/>
    <s v="40-50"/>
    <d v="2011-03-18T00:00:00"/>
    <n v="150034"/>
    <n v="0.12"/>
    <n v="168038.08"/>
    <x v="1"/>
    <x v="10"/>
    <m/>
    <n v="0"/>
  </r>
  <r>
    <x v="904"/>
    <x v="2"/>
    <x v="4"/>
    <x v="2"/>
    <x v="0"/>
    <n v="38"/>
    <s v="30-40"/>
    <d v="2007-05-30T00:00:00"/>
    <n v="198562"/>
    <n v="0.22"/>
    <n v="242245.64"/>
    <x v="0"/>
    <x v="0"/>
    <m/>
    <n v="0"/>
  </r>
  <r>
    <x v="905"/>
    <x v="5"/>
    <x v="2"/>
    <x v="0"/>
    <x v="0"/>
    <n v="40"/>
    <s v="40-50"/>
    <d v="2009-05-27T00:00:00"/>
    <n v="62411"/>
    <n v="0"/>
    <n v="62411"/>
    <x v="0"/>
    <x v="4"/>
    <d v="2021-08-14T00:00:00"/>
    <n v="1"/>
  </r>
  <r>
    <x v="906"/>
    <x v="11"/>
    <x v="5"/>
    <x v="0"/>
    <x v="1"/>
    <n v="57"/>
    <s v="50-60"/>
    <d v="1992-01-09T00:00:00"/>
    <n v="111299"/>
    <n v="0.12"/>
    <n v="124654.88"/>
    <x v="0"/>
    <x v="4"/>
    <m/>
    <n v="0"/>
  </r>
  <r>
    <x v="907"/>
    <x v="7"/>
    <x v="6"/>
    <x v="0"/>
    <x v="0"/>
    <n v="43"/>
    <s v="40-50"/>
    <d v="2019-07-13T00:00:00"/>
    <n v="41545"/>
    <n v="0"/>
    <n v="41545"/>
    <x v="0"/>
    <x v="4"/>
    <m/>
    <n v="0"/>
  </r>
  <r>
    <x v="908"/>
    <x v="24"/>
    <x v="0"/>
    <x v="1"/>
    <x v="1"/>
    <n v="26"/>
    <s v="20-30"/>
    <d v="2019-04-14T00:00:00"/>
    <n v="74467"/>
    <n v="0"/>
    <n v="74467"/>
    <x v="0"/>
    <x v="7"/>
    <d v="2021-01-15T00:00:00"/>
    <n v="1"/>
  </r>
  <r>
    <x v="909"/>
    <x v="6"/>
    <x v="3"/>
    <x v="0"/>
    <x v="1"/>
    <n v="44"/>
    <s v="40-50"/>
    <d v="2002-02-09T00:00:00"/>
    <n v="117545"/>
    <n v="0.06"/>
    <n v="124597.7"/>
    <x v="0"/>
    <x v="3"/>
    <m/>
    <n v="0"/>
  </r>
  <r>
    <x v="910"/>
    <x v="6"/>
    <x v="4"/>
    <x v="2"/>
    <x v="1"/>
    <n v="50"/>
    <s v="50-60"/>
    <d v="2012-03-15T00:00:00"/>
    <n v="117226"/>
    <n v="0.08"/>
    <n v="126604.08"/>
    <x v="0"/>
    <x v="3"/>
    <m/>
    <n v="0"/>
  </r>
  <r>
    <x v="911"/>
    <x v="7"/>
    <x v="3"/>
    <x v="3"/>
    <x v="0"/>
    <n v="26"/>
    <s v="20-30"/>
    <d v="2019-01-24T00:00:00"/>
    <n v="55767"/>
    <n v="0"/>
    <n v="55767"/>
    <x v="0"/>
    <x v="3"/>
    <m/>
    <n v="0"/>
  </r>
  <r>
    <x v="912"/>
    <x v="13"/>
    <x v="2"/>
    <x v="1"/>
    <x v="0"/>
    <n v="29"/>
    <s v="20-30"/>
    <d v="2016-11-17T00:00:00"/>
    <n v="60930"/>
    <n v="0"/>
    <n v="60930"/>
    <x v="0"/>
    <x v="5"/>
    <m/>
    <n v="0"/>
  </r>
  <r>
    <x v="913"/>
    <x v="2"/>
    <x v="2"/>
    <x v="2"/>
    <x v="0"/>
    <n v="27"/>
    <s v="20-30"/>
    <d v="2018-10-24T00:00:00"/>
    <n v="154973"/>
    <n v="0.28999999999999998"/>
    <n v="199915.16999999998"/>
    <x v="2"/>
    <x v="12"/>
    <m/>
    <n v="0"/>
  </r>
  <r>
    <x v="914"/>
    <x v="21"/>
    <x v="0"/>
    <x v="1"/>
    <x v="0"/>
    <n v="33"/>
    <s v="30-40"/>
    <d v="2017-10-21T00:00:00"/>
    <n v="69332"/>
    <n v="0"/>
    <n v="69332"/>
    <x v="0"/>
    <x v="7"/>
    <m/>
    <n v="0"/>
  </r>
  <r>
    <x v="915"/>
    <x v="8"/>
    <x v="5"/>
    <x v="0"/>
    <x v="0"/>
    <n v="59"/>
    <s v="50-60"/>
    <d v="2001-04-09T00:00:00"/>
    <n v="119699"/>
    <n v="0"/>
    <n v="119699"/>
    <x v="1"/>
    <x v="6"/>
    <m/>
    <n v="0"/>
  </r>
  <r>
    <x v="916"/>
    <x v="2"/>
    <x v="4"/>
    <x v="2"/>
    <x v="0"/>
    <n v="40"/>
    <s v="40-50"/>
    <d v="2020-09-20T00:00:00"/>
    <n v="198176"/>
    <n v="0.17"/>
    <n v="231865.92"/>
    <x v="2"/>
    <x v="8"/>
    <m/>
    <n v="0"/>
  </r>
  <r>
    <x v="917"/>
    <x v="13"/>
    <x v="1"/>
    <x v="0"/>
    <x v="0"/>
    <n v="45"/>
    <s v="40-50"/>
    <d v="2012-08-06T00:00:00"/>
    <n v="58586"/>
    <n v="0"/>
    <n v="58586"/>
    <x v="2"/>
    <x v="12"/>
    <m/>
    <n v="0"/>
  </r>
  <r>
    <x v="918"/>
    <x v="26"/>
    <x v="2"/>
    <x v="3"/>
    <x v="1"/>
    <n v="38"/>
    <s v="30-40"/>
    <d v="2011-11-28T00:00:00"/>
    <n v="74010"/>
    <n v="0"/>
    <n v="74010"/>
    <x v="0"/>
    <x v="2"/>
    <m/>
    <n v="0"/>
  </r>
  <r>
    <x v="919"/>
    <x v="26"/>
    <x v="2"/>
    <x v="2"/>
    <x v="1"/>
    <n v="32"/>
    <s v="30-40"/>
    <d v="2020-02-03T00:00:00"/>
    <n v="96598"/>
    <n v="0"/>
    <n v="96598"/>
    <x v="0"/>
    <x v="3"/>
    <m/>
    <n v="0"/>
  </r>
  <r>
    <x v="920"/>
    <x v="6"/>
    <x v="2"/>
    <x v="2"/>
    <x v="0"/>
    <n v="64"/>
    <s v="60-70"/>
    <d v="2003-05-21T00:00:00"/>
    <n v="106444"/>
    <n v="0.05"/>
    <n v="111766.2"/>
    <x v="0"/>
    <x v="3"/>
    <m/>
    <n v="0"/>
  </r>
  <r>
    <x v="921"/>
    <x v="2"/>
    <x v="1"/>
    <x v="3"/>
    <x v="1"/>
    <n v="31"/>
    <s v="30-40"/>
    <d v="2017-08-10T00:00:00"/>
    <n v="156931"/>
    <n v="0.28000000000000003"/>
    <n v="200871.67999999999"/>
    <x v="0"/>
    <x v="0"/>
    <m/>
    <n v="0"/>
  </r>
  <r>
    <x v="922"/>
    <x v="2"/>
    <x v="6"/>
    <x v="0"/>
    <x v="0"/>
    <n v="43"/>
    <s v="40-50"/>
    <d v="2014-10-16T00:00:00"/>
    <n v="171360"/>
    <n v="0.23"/>
    <n v="210772.8"/>
    <x v="2"/>
    <x v="8"/>
    <m/>
    <n v="0"/>
  </r>
  <r>
    <x v="923"/>
    <x v="14"/>
    <x v="0"/>
    <x v="0"/>
    <x v="0"/>
    <n v="45"/>
    <s v="40-50"/>
    <d v="2009-04-05T00:00:00"/>
    <n v="64505"/>
    <n v="0"/>
    <n v="64505"/>
    <x v="0"/>
    <x v="4"/>
    <m/>
    <n v="0"/>
  </r>
  <r>
    <x v="924"/>
    <x v="11"/>
    <x v="5"/>
    <x v="2"/>
    <x v="1"/>
    <n v="32"/>
    <s v="30-40"/>
    <d v="2021-10-09T00:00:00"/>
    <n v="102298"/>
    <n v="0.13"/>
    <n v="115596.74"/>
    <x v="2"/>
    <x v="9"/>
    <m/>
    <n v="0"/>
  </r>
  <r>
    <x v="925"/>
    <x v="0"/>
    <x v="2"/>
    <x v="3"/>
    <x v="0"/>
    <n v="27"/>
    <s v="20-30"/>
    <d v="2019-09-13T00:00:00"/>
    <n v="133297"/>
    <n v="0.13"/>
    <n v="150625.60999999999"/>
    <x v="2"/>
    <x v="9"/>
    <m/>
    <n v="0"/>
  </r>
  <r>
    <x v="926"/>
    <x v="0"/>
    <x v="4"/>
    <x v="2"/>
    <x v="0"/>
    <n v="25"/>
    <s v="20-30"/>
    <d v="2021-03-17T00:00:00"/>
    <n v="155080"/>
    <n v="0.1"/>
    <n v="170588"/>
    <x v="0"/>
    <x v="5"/>
    <m/>
    <n v="0"/>
  </r>
  <r>
    <x v="927"/>
    <x v="4"/>
    <x v="2"/>
    <x v="2"/>
    <x v="1"/>
    <n v="31"/>
    <s v="30-40"/>
    <d v="2018-08-13T00:00:00"/>
    <n v="81828"/>
    <n v="0"/>
    <n v="81828"/>
    <x v="0"/>
    <x v="4"/>
    <m/>
    <n v="0"/>
  </r>
  <r>
    <x v="928"/>
    <x v="0"/>
    <x v="6"/>
    <x v="3"/>
    <x v="0"/>
    <n v="65"/>
    <s v="60-70"/>
    <d v="2000-10-24T00:00:00"/>
    <n v="149417"/>
    <n v="0.13"/>
    <n v="168841.21"/>
    <x v="1"/>
    <x v="11"/>
    <m/>
    <n v="0"/>
  </r>
  <r>
    <x v="929"/>
    <x v="6"/>
    <x v="2"/>
    <x v="3"/>
    <x v="1"/>
    <n v="50"/>
    <s v="50-60"/>
    <d v="2012-04-25T00:00:00"/>
    <n v="113269"/>
    <n v="0.09"/>
    <n v="123463.20999999999"/>
    <x v="2"/>
    <x v="12"/>
    <m/>
    <n v="0"/>
  </r>
  <r>
    <x v="930"/>
    <x v="0"/>
    <x v="0"/>
    <x v="1"/>
    <x v="1"/>
    <n v="46"/>
    <s v="40-50"/>
    <d v="2017-12-16T00:00:00"/>
    <n v="136716"/>
    <n v="0.12"/>
    <n v="153121.91999999998"/>
    <x v="0"/>
    <x v="5"/>
    <m/>
    <n v="0"/>
  </r>
  <r>
    <x v="931"/>
    <x v="0"/>
    <x v="2"/>
    <x v="2"/>
    <x v="1"/>
    <n v="54"/>
    <s v="50-60"/>
    <d v="2011-10-20T00:00:00"/>
    <n v="122644"/>
    <n v="0.12"/>
    <n v="137361.28"/>
    <x v="0"/>
    <x v="5"/>
    <m/>
    <n v="0"/>
  </r>
  <r>
    <x v="932"/>
    <x v="6"/>
    <x v="2"/>
    <x v="0"/>
    <x v="0"/>
    <n v="50"/>
    <s v="50-60"/>
    <d v="2000-05-07T00:00:00"/>
    <n v="106428"/>
    <n v="7.0000000000000007E-2"/>
    <n v="113877.96"/>
    <x v="0"/>
    <x v="2"/>
    <m/>
    <n v="0"/>
  </r>
  <r>
    <x v="933"/>
    <x v="9"/>
    <x v="1"/>
    <x v="3"/>
    <x v="1"/>
    <n v="36"/>
    <s v="30-40"/>
    <d v="2009-01-17T00:00:00"/>
    <n v="238236"/>
    <n v="0.31"/>
    <n v="312089.16000000003"/>
    <x v="0"/>
    <x v="0"/>
    <m/>
    <n v="0"/>
  </r>
  <r>
    <x v="934"/>
    <x v="2"/>
    <x v="1"/>
    <x v="3"/>
    <x v="0"/>
    <n v="64"/>
    <s v="60-70"/>
    <d v="2012-12-21T00:00:00"/>
    <n v="153253"/>
    <n v="0.24"/>
    <n v="190033.72"/>
    <x v="0"/>
    <x v="5"/>
    <m/>
    <n v="0"/>
  </r>
  <r>
    <x v="935"/>
    <x v="6"/>
    <x v="3"/>
    <x v="1"/>
    <x v="0"/>
    <n v="34"/>
    <s v="30-40"/>
    <d v="2014-10-03T00:00:00"/>
    <n v="103707"/>
    <n v="0.09"/>
    <n v="113040.63"/>
    <x v="0"/>
    <x v="7"/>
    <m/>
    <n v="0"/>
  </r>
  <r>
    <x v="936"/>
    <x v="9"/>
    <x v="3"/>
    <x v="2"/>
    <x v="0"/>
    <n v="41"/>
    <s v="40-50"/>
    <d v="2012-08-09T00:00:00"/>
    <n v="245360"/>
    <n v="0.37"/>
    <n v="336143.2"/>
    <x v="0"/>
    <x v="5"/>
    <m/>
    <n v="0"/>
  </r>
  <r>
    <x v="937"/>
    <x v="25"/>
    <x v="5"/>
    <x v="2"/>
    <x v="1"/>
    <n v="25"/>
    <s v="20-30"/>
    <d v="2021-07-08T00:00:00"/>
    <n v="67275"/>
    <n v="0"/>
    <n v="67275"/>
    <x v="0"/>
    <x v="7"/>
    <m/>
    <n v="0"/>
  </r>
  <r>
    <x v="938"/>
    <x v="6"/>
    <x v="0"/>
    <x v="1"/>
    <x v="1"/>
    <n v="45"/>
    <s v="40-50"/>
    <d v="2015-01-22T00:00:00"/>
    <n v="101288"/>
    <n v="0.1"/>
    <n v="111416.8"/>
    <x v="0"/>
    <x v="3"/>
    <m/>
    <n v="0"/>
  </r>
  <r>
    <x v="939"/>
    <x v="2"/>
    <x v="4"/>
    <x v="2"/>
    <x v="0"/>
    <n v="52"/>
    <s v="50-60"/>
    <d v="1993-08-28T00:00:00"/>
    <n v="177443"/>
    <n v="0.25"/>
    <n v="221803.75"/>
    <x v="2"/>
    <x v="12"/>
    <m/>
    <n v="0"/>
  </r>
  <r>
    <x v="940"/>
    <x v="21"/>
    <x v="0"/>
    <x v="1"/>
    <x v="0"/>
    <n v="37"/>
    <s v="30-40"/>
    <d v="2016-04-27T00:00:00"/>
    <n v="91400"/>
    <n v="0"/>
    <n v="91400"/>
    <x v="0"/>
    <x v="2"/>
    <m/>
    <n v="0"/>
  </r>
  <r>
    <x v="941"/>
    <x v="9"/>
    <x v="4"/>
    <x v="3"/>
    <x v="1"/>
    <n v="44"/>
    <s v="40-50"/>
    <d v="2007-09-10T00:00:00"/>
    <n v="181247"/>
    <n v="0.33"/>
    <n v="241058.51"/>
    <x v="2"/>
    <x v="12"/>
    <m/>
    <n v="0"/>
  </r>
  <r>
    <x v="942"/>
    <x v="0"/>
    <x v="4"/>
    <x v="0"/>
    <x v="1"/>
    <n v="42"/>
    <s v="40-50"/>
    <d v="2003-10-20T00:00:00"/>
    <n v="135558"/>
    <n v="0.14000000000000001"/>
    <n v="154536.12"/>
    <x v="0"/>
    <x v="3"/>
    <m/>
    <n v="0"/>
  </r>
  <r>
    <x v="943"/>
    <x v="7"/>
    <x v="3"/>
    <x v="2"/>
    <x v="1"/>
    <n v="49"/>
    <s v="40-50"/>
    <d v="2011-12-17T00:00:00"/>
    <n v="56878"/>
    <n v="0"/>
    <n v="56878"/>
    <x v="0"/>
    <x v="0"/>
    <m/>
    <n v="0"/>
  </r>
  <r>
    <x v="944"/>
    <x v="30"/>
    <x v="0"/>
    <x v="2"/>
    <x v="1"/>
    <n v="34"/>
    <s v="30-40"/>
    <d v="2019-09-20T00:00:00"/>
    <n v="94735"/>
    <n v="0"/>
    <n v="94735"/>
    <x v="1"/>
    <x v="10"/>
    <m/>
    <n v="0"/>
  </r>
  <r>
    <x v="945"/>
    <x v="13"/>
    <x v="2"/>
    <x v="1"/>
    <x v="1"/>
    <n v="39"/>
    <s v="30-40"/>
    <d v="2007-05-27T00:00:00"/>
    <n v="51234"/>
    <n v="0"/>
    <n v="51234"/>
    <x v="0"/>
    <x v="0"/>
    <m/>
    <n v="0"/>
  </r>
  <r>
    <x v="946"/>
    <x v="9"/>
    <x v="4"/>
    <x v="2"/>
    <x v="1"/>
    <n v="31"/>
    <s v="30-40"/>
    <d v="2015-01-14T00:00:00"/>
    <n v="230025"/>
    <n v="0.34"/>
    <n v="308233.5"/>
    <x v="0"/>
    <x v="3"/>
    <m/>
    <n v="0"/>
  </r>
  <r>
    <x v="947"/>
    <x v="0"/>
    <x v="4"/>
    <x v="2"/>
    <x v="0"/>
    <n v="36"/>
    <s v="30-40"/>
    <d v="2010-03-11T00:00:00"/>
    <n v="134006"/>
    <n v="0.13"/>
    <n v="151426.78"/>
    <x v="1"/>
    <x v="10"/>
    <m/>
    <n v="0"/>
  </r>
  <r>
    <x v="948"/>
    <x v="6"/>
    <x v="1"/>
    <x v="3"/>
    <x v="0"/>
    <n v="61"/>
    <s v="60-70"/>
    <d v="2009-10-06T00:00:00"/>
    <n v="103096"/>
    <n v="7.0000000000000007E-2"/>
    <n v="110312.72"/>
    <x v="1"/>
    <x v="10"/>
    <m/>
    <n v="0"/>
  </r>
  <r>
    <x v="949"/>
    <x v="7"/>
    <x v="3"/>
    <x v="1"/>
    <x v="1"/>
    <n v="29"/>
    <s v="20-30"/>
    <d v="2016-08-20T00:00:00"/>
    <n v="58703"/>
    <n v="0"/>
    <n v="58703"/>
    <x v="0"/>
    <x v="7"/>
    <m/>
    <n v="0"/>
  </r>
  <r>
    <x v="950"/>
    <x v="0"/>
    <x v="0"/>
    <x v="2"/>
    <x v="1"/>
    <n v="33"/>
    <s v="30-40"/>
    <d v="2012-12-24T00:00:00"/>
    <n v="132544"/>
    <n v="0.1"/>
    <n v="145798.39999999999"/>
    <x v="2"/>
    <x v="9"/>
    <m/>
    <n v="0"/>
  </r>
  <r>
    <x v="951"/>
    <x v="6"/>
    <x v="1"/>
    <x v="1"/>
    <x v="1"/>
    <n v="32"/>
    <s v="30-40"/>
    <d v="2020-04-15T00:00:00"/>
    <n v="126671"/>
    <n v="0.09"/>
    <n v="138071.39000000001"/>
    <x v="0"/>
    <x v="4"/>
    <m/>
    <n v="0"/>
  </r>
  <r>
    <x v="952"/>
    <x v="5"/>
    <x v="2"/>
    <x v="0"/>
    <x v="0"/>
    <n v="33"/>
    <s v="30-40"/>
    <d v="2021-01-22T00:00:00"/>
    <n v="56405"/>
    <n v="0"/>
    <n v="56405"/>
    <x v="0"/>
    <x v="2"/>
    <m/>
    <n v="0"/>
  </r>
  <r>
    <x v="953"/>
    <x v="3"/>
    <x v="0"/>
    <x v="2"/>
    <x v="0"/>
    <n v="36"/>
    <s v="30-40"/>
    <d v="2014-11-29T00:00:00"/>
    <n v="88730"/>
    <n v="0.08"/>
    <n v="95828.4"/>
    <x v="1"/>
    <x v="1"/>
    <m/>
    <n v="0"/>
  </r>
  <r>
    <x v="954"/>
    <x v="13"/>
    <x v="1"/>
    <x v="1"/>
    <x v="1"/>
    <n v="39"/>
    <s v="30-40"/>
    <d v="2008-09-17T00:00:00"/>
    <n v="62861"/>
    <n v="0"/>
    <n v="62861"/>
    <x v="0"/>
    <x v="0"/>
    <m/>
    <n v="0"/>
  </r>
  <r>
    <x v="955"/>
    <x v="2"/>
    <x v="4"/>
    <x v="3"/>
    <x v="0"/>
    <n v="53"/>
    <s v="50-60"/>
    <d v="2006-07-21T00:00:00"/>
    <n v="151246"/>
    <n v="0.21"/>
    <n v="183007.66"/>
    <x v="2"/>
    <x v="12"/>
    <m/>
    <n v="0"/>
  </r>
  <r>
    <x v="956"/>
    <x v="0"/>
    <x v="0"/>
    <x v="1"/>
    <x v="0"/>
    <n v="53"/>
    <s v="50-60"/>
    <d v="1997-04-12T00:00:00"/>
    <n v="154388"/>
    <n v="0.1"/>
    <n v="169826.8"/>
    <x v="0"/>
    <x v="0"/>
    <m/>
    <n v="0"/>
  </r>
  <r>
    <x v="957"/>
    <x v="2"/>
    <x v="4"/>
    <x v="1"/>
    <x v="0"/>
    <n v="54"/>
    <s v="50-60"/>
    <d v="1994-09-26T00:00:00"/>
    <n v="162978"/>
    <n v="0.17"/>
    <n v="190684.26"/>
    <x v="0"/>
    <x v="4"/>
    <d v="2004-05-24T00:00:00"/>
    <n v="1"/>
  </r>
  <r>
    <x v="958"/>
    <x v="29"/>
    <x v="0"/>
    <x v="2"/>
    <x v="1"/>
    <n v="55"/>
    <s v="50-60"/>
    <d v="1993-11-17T00:00:00"/>
    <n v="80170"/>
    <n v="0"/>
    <n v="80170"/>
    <x v="0"/>
    <x v="4"/>
    <m/>
    <n v="0"/>
  </r>
  <r>
    <x v="959"/>
    <x v="4"/>
    <x v="3"/>
    <x v="1"/>
    <x v="0"/>
    <n v="44"/>
    <s v="40-50"/>
    <d v="2021-04-28T00:00:00"/>
    <n v="98520"/>
    <n v="0"/>
    <n v="98520"/>
    <x v="0"/>
    <x v="4"/>
    <m/>
    <n v="0"/>
  </r>
  <r>
    <x v="960"/>
    <x v="6"/>
    <x v="1"/>
    <x v="1"/>
    <x v="1"/>
    <n v="52"/>
    <s v="50-60"/>
    <d v="1999-12-29T00:00:00"/>
    <n v="116527"/>
    <n v="7.0000000000000007E-2"/>
    <n v="124683.89"/>
    <x v="0"/>
    <x v="3"/>
    <m/>
    <n v="0"/>
  </r>
  <r>
    <x v="961"/>
    <x v="2"/>
    <x v="2"/>
    <x v="0"/>
    <x v="1"/>
    <n v="27"/>
    <s v="20-30"/>
    <d v="2019-11-07T00:00:00"/>
    <n v="174607"/>
    <n v="0.28999999999999998"/>
    <n v="225243.03"/>
    <x v="0"/>
    <x v="7"/>
    <m/>
    <n v="0"/>
  </r>
  <r>
    <x v="962"/>
    <x v="13"/>
    <x v="3"/>
    <x v="0"/>
    <x v="1"/>
    <n v="58"/>
    <s v="50-60"/>
    <d v="2006-04-12T00:00:00"/>
    <n v="64202"/>
    <n v="0"/>
    <n v="64202"/>
    <x v="0"/>
    <x v="7"/>
    <m/>
    <n v="0"/>
  </r>
  <r>
    <x v="963"/>
    <x v="13"/>
    <x v="3"/>
    <x v="3"/>
    <x v="1"/>
    <n v="49"/>
    <s v="40-50"/>
    <d v="2019-07-25T00:00:00"/>
    <n v="50883"/>
    <n v="0"/>
    <n v="50883"/>
    <x v="1"/>
    <x v="1"/>
    <d v="2021-03-02T00:00:00"/>
    <n v="1"/>
  </r>
  <r>
    <x v="964"/>
    <x v="23"/>
    <x v="0"/>
    <x v="2"/>
    <x v="0"/>
    <n v="36"/>
    <s v="30-40"/>
    <d v="2016-11-03T00:00:00"/>
    <n v="94618"/>
    <n v="0"/>
    <n v="94618"/>
    <x v="0"/>
    <x v="7"/>
    <m/>
    <n v="0"/>
  </r>
  <r>
    <x v="965"/>
    <x v="2"/>
    <x v="6"/>
    <x v="0"/>
    <x v="1"/>
    <n v="26"/>
    <s v="20-30"/>
    <d v="2019-10-15T00:00:00"/>
    <n v="151556"/>
    <n v="0.2"/>
    <n v="181867.2"/>
    <x v="0"/>
    <x v="4"/>
    <m/>
    <n v="0"/>
  </r>
  <r>
    <x v="966"/>
    <x v="25"/>
    <x v="5"/>
    <x v="0"/>
    <x v="0"/>
    <n v="37"/>
    <s v="30-40"/>
    <d v="2020-03-08T00:00:00"/>
    <n v="80659"/>
    <n v="0"/>
    <n v="80659"/>
    <x v="0"/>
    <x v="3"/>
    <m/>
    <n v="0"/>
  </r>
  <r>
    <x v="967"/>
    <x v="2"/>
    <x v="4"/>
    <x v="2"/>
    <x v="1"/>
    <n v="47"/>
    <s v="40-50"/>
    <d v="2019-11-03T00:00:00"/>
    <n v="195385"/>
    <n v="0.21"/>
    <n v="236415.85"/>
    <x v="1"/>
    <x v="11"/>
    <m/>
    <n v="0"/>
  </r>
  <r>
    <x v="968"/>
    <x v="28"/>
    <x v="0"/>
    <x v="2"/>
    <x v="1"/>
    <n v="29"/>
    <s v="20-30"/>
    <d v="2016-05-19T00:00:00"/>
    <n v="52693"/>
    <n v="0"/>
    <n v="52693"/>
    <x v="2"/>
    <x v="9"/>
    <m/>
    <n v="0"/>
  </r>
  <r>
    <x v="969"/>
    <x v="32"/>
    <x v="0"/>
    <x v="0"/>
    <x v="0"/>
    <n v="58"/>
    <s v="50-60"/>
    <d v="2016-04-26T00:00:00"/>
    <n v="72045"/>
    <n v="0"/>
    <n v="72045"/>
    <x v="0"/>
    <x v="3"/>
    <m/>
    <n v="0"/>
  </r>
  <r>
    <x v="970"/>
    <x v="13"/>
    <x v="6"/>
    <x v="1"/>
    <x v="1"/>
    <n v="47"/>
    <s v="40-50"/>
    <d v="2005-11-28T00:00:00"/>
    <n v="62749"/>
    <n v="0"/>
    <n v="62749"/>
    <x v="2"/>
    <x v="8"/>
    <m/>
    <n v="0"/>
  </r>
  <r>
    <x v="971"/>
    <x v="0"/>
    <x v="6"/>
    <x v="2"/>
    <x v="1"/>
    <n v="52"/>
    <s v="50-60"/>
    <d v="2018-06-04T00:00:00"/>
    <n v="154884"/>
    <n v="0.1"/>
    <n v="170372.4"/>
    <x v="1"/>
    <x v="6"/>
    <m/>
    <n v="0"/>
  </r>
  <r>
    <x v="972"/>
    <x v="23"/>
    <x v="0"/>
    <x v="0"/>
    <x v="1"/>
    <n v="61"/>
    <s v="60-70"/>
    <d v="2016-03-08T00:00:00"/>
    <n v="96566"/>
    <n v="0"/>
    <n v="96566"/>
    <x v="0"/>
    <x v="7"/>
    <m/>
    <n v="0"/>
  </r>
  <r>
    <x v="973"/>
    <x v="28"/>
    <x v="0"/>
    <x v="0"/>
    <x v="1"/>
    <n v="45"/>
    <s v="40-50"/>
    <d v="2001-08-23T00:00:00"/>
    <n v="54994"/>
    <n v="0"/>
    <n v="54994"/>
    <x v="0"/>
    <x v="7"/>
    <m/>
    <n v="0"/>
  </r>
  <r>
    <x v="974"/>
    <x v="32"/>
    <x v="0"/>
    <x v="3"/>
    <x v="0"/>
    <n v="40"/>
    <s v="40-50"/>
    <d v="2012-02-05T00:00:00"/>
    <n v="61523"/>
    <n v="0"/>
    <n v="61523"/>
    <x v="0"/>
    <x v="7"/>
    <m/>
    <n v="0"/>
  </r>
  <r>
    <x v="975"/>
    <x v="9"/>
    <x v="4"/>
    <x v="3"/>
    <x v="1"/>
    <n v="45"/>
    <s v="40-50"/>
    <d v="2010-12-12T00:00:00"/>
    <n v="190512"/>
    <n v="0.32"/>
    <n v="251475.84"/>
    <x v="0"/>
    <x v="7"/>
    <m/>
    <n v="0"/>
  </r>
  <r>
    <x v="976"/>
    <x v="8"/>
    <x v="5"/>
    <x v="2"/>
    <x v="0"/>
    <n v="37"/>
    <s v="30-40"/>
    <d v="2013-02-13T00:00:00"/>
    <n v="124827"/>
    <n v="0"/>
    <n v="124827"/>
    <x v="1"/>
    <x v="10"/>
    <m/>
    <n v="0"/>
  </r>
  <r>
    <x v="977"/>
    <x v="6"/>
    <x v="3"/>
    <x v="1"/>
    <x v="1"/>
    <n v="57"/>
    <s v="50-60"/>
    <d v="2019-01-19T00:00:00"/>
    <n v="101577"/>
    <n v="0.05"/>
    <n v="106655.85"/>
    <x v="0"/>
    <x v="2"/>
    <m/>
    <n v="0"/>
  </r>
  <r>
    <x v="978"/>
    <x v="6"/>
    <x v="3"/>
    <x v="1"/>
    <x v="0"/>
    <n v="44"/>
    <s v="40-50"/>
    <d v="2005-10-17T00:00:00"/>
    <n v="105223"/>
    <n v="0.1"/>
    <n v="115745.3"/>
    <x v="0"/>
    <x v="3"/>
    <m/>
    <n v="0"/>
  </r>
  <r>
    <x v="979"/>
    <x v="30"/>
    <x v="0"/>
    <x v="3"/>
    <x v="1"/>
    <n v="48"/>
    <s v="40-50"/>
    <d v="2008-07-06T00:00:00"/>
    <n v="94815"/>
    <n v="0"/>
    <n v="94815"/>
    <x v="0"/>
    <x v="2"/>
    <m/>
    <n v="0"/>
  </r>
  <r>
    <x v="980"/>
    <x v="6"/>
    <x v="3"/>
    <x v="2"/>
    <x v="0"/>
    <n v="25"/>
    <s v="20-30"/>
    <d v="2021-12-15T00:00:00"/>
    <n v="114893"/>
    <n v="0.06"/>
    <n v="121786.58"/>
    <x v="1"/>
    <x v="11"/>
    <m/>
    <n v="0"/>
  </r>
  <r>
    <x v="981"/>
    <x v="4"/>
    <x v="6"/>
    <x v="2"/>
    <x v="0"/>
    <n v="35"/>
    <s v="30-40"/>
    <d v="2017-01-10T00:00:00"/>
    <n v="80622"/>
    <n v="0"/>
    <n v="80622"/>
    <x v="0"/>
    <x v="5"/>
    <m/>
    <n v="0"/>
  </r>
  <r>
    <x v="982"/>
    <x v="9"/>
    <x v="0"/>
    <x v="2"/>
    <x v="0"/>
    <n v="57"/>
    <s v="50-60"/>
    <d v="2016-11-11T00:00:00"/>
    <n v="246589"/>
    <n v="0.33"/>
    <n v="327963.37"/>
    <x v="0"/>
    <x v="3"/>
    <d v="2017-03-26T00:00:00"/>
    <n v="1"/>
  </r>
  <r>
    <x v="983"/>
    <x v="6"/>
    <x v="6"/>
    <x v="2"/>
    <x v="1"/>
    <n v="49"/>
    <s v="40-50"/>
    <d v="2018-05-20T00:00:00"/>
    <n v="119397"/>
    <n v="0.09"/>
    <n v="130142.73"/>
    <x v="1"/>
    <x v="10"/>
    <d v="2019-03-14T00:00:00"/>
    <n v="1"/>
  </r>
  <r>
    <x v="984"/>
    <x v="2"/>
    <x v="2"/>
    <x v="3"/>
    <x v="0"/>
    <n v="25"/>
    <s v="20-30"/>
    <d v="2021-12-19T00:00:00"/>
    <n v="150666"/>
    <n v="0.23"/>
    <n v="185319.18"/>
    <x v="1"/>
    <x v="11"/>
    <m/>
    <n v="0"/>
  </r>
  <r>
    <x v="985"/>
    <x v="0"/>
    <x v="0"/>
    <x v="0"/>
    <x v="0"/>
    <n v="46"/>
    <s v="40-50"/>
    <d v="2002-01-09T00:00:00"/>
    <n v="148035"/>
    <n v="0.14000000000000001"/>
    <n v="168759.9"/>
    <x v="0"/>
    <x v="3"/>
    <m/>
    <n v="0"/>
  </r>
  <r>
    <x v="986"/>
    <x v="2"/>
    <x v="1"/>
    <x v="3"/>
    <x v="1"/>
    <n v="60"/>
    <s v="60-70"/>
    <d v="2017-06-05T00:00:00"/>
    <n v="158898"/>
    <n v="0.18"/>
    <n v="187499.64"/>
    <x v="0"/>
    <x v="4"/>
    <m/>
    <n v="0"/>
  </r>
  <r>
    <x v="987"/>
    <x v="17"/>
    <x v="5"/>
    <x v="3"/>
    <x v="0"/>
    <n v="45"/>
    <s v="40-50"/>
    <d v="2012-02-28T00:00:00"/>
    <n v="89659"/>
    <n v="0"/>
    <n v="89659"/>
    <x v="1"/>
    <x v="10"/>
    <m/>
    <n v="0"/>
  </r>
  <r>
    <x v="988"/>
    <x v="2"/>
    <x v="2"/>
    <x v="2"/>
    <x v="0"/>
    <n v="39"/>
    <s v="30-40"/>
    <d v="2007-04-29T00:00:00"/>
    <n v="171487"/>
    <n v="0.23"/>
    <n v="210929.01"/>
    <x v="0"/>
    <x v="3"/>
    <m/>
    <n v="0"/>
  </r>
  <r>
    <x v="989"/>
    <x v="9"/>
    <x v="2"/>
    <x v="1"/>
    <x v="0"/>
    <n v="43"/>
    <s v="40-50"/>
    <d v="2016-08-21T00:00:00"/>
    <n v="258498"/>
    <n v="0.35"/>
    <n v="348972.3"/>
    <x v="0"/>
    <x v="7"/>
    <m/>
    <n v="0"/>
  </r>
  <r>
    <x v="990"/>
    <x v="0"/>
    <x v="0"/>
    <x v="0"/>
    <x v="1"/>
    <n v="37"/>
    <s v="30-40"/>
    <d v="2010-11-29T00:00:00"/>
    <n v="146961"/>
    <n v="0.11"/>
    <n v="163126.71"/>
    <x v="0"/>
    <x v="7"/>
    <m/>
    <n v="0"/>
  </r>
  <r>
    <x v="991"/>
    <x v="15"/>
    <x v="4"/>
    <x v="0"/>
    <x v="1"/>
    <n v="48"/>
    <s v="40-50"/>
    <d v="1998-04-22T00:00:00"/>
    <n v="85369"/>
    <n v="0"/>
    <n v="85369"/>
    <x v="2"/>
    <x v="8"/>
    <d v="2004-11-27T00:00:00"/>
    <n v="1"/>
  </r>
  <r>
    <x v="992"/>
    <x v="1"/>
    <x v="0"/>
    <x v="1"/>
    <x v="1"/>
    <n v="30"/>
    <s v="30-40"/>
    <d v="2015-06-14T00:00:00"/>
    <n v="67489"/>
    <n v="0"/>
    <n v="67489"/>
    <x v="0"/>
    <x v="2"/>
    <m/>
    <n v="0"/>
  </r>
  <r>
    <x v="993"/>
    <x v="2"/>
    <x v="0"/>
    <x v="1"/>
    <x v="0"/>
    <n v="46"/>
    <s v="40-50"/>
    <d v="2018-10-06T00:00:00"/>
    <n v="166259"/>
    <n v="0.17"/>
    <n v="194523.03"/>
    <x v="0"/>
    <x v="2"/>
    <m/>
    <n v="0"/>
  </r>
  <r>
    <x v="994"/>
    <x v="28"/>
    <x v="0"/>
    <x v="3"/>
    <x v="0"/>
    <n v="55"/>
    <s v="50-60"/>
    <d v="2009-01-07T00:00:00"/>
    <n v="47032"/>
    <n v="0"/>
    <n v="47032"/>
    <x v="0"/>
    <x v="7"/>
    <m/>
    <n v="0"/>
  </r>
  <r>
    <x v="995"/>
    <x v="4"/>
    <x v="6"/>
    <x v="2"/>
    <x v="1"/>
    <n v="33"/>
    <s v="30-40"/>
    <d v="2016-09-18T00:00:00"/>
    <n v="98427"/>
    <n v="0"/>
    <n v="98427"/>
    <x v="0"/>
    <x v="7"/>
    <m/>
    <n v="0"/>
  </r>
  <r>
    <x v="996"/>
    <x v="7"/>
    <x v="1"/>
    <x v="2"/>
    <x v="0"/>
    <n v="44"/>
    <s v="40-50"/>
    <d v="2010-05-31T00:00:00"/>
    <n v="47387"/>
    <n v="0"/>
    <n v="47387"/>
    <x v="1"/>
    <x v="11"/>
    <d v="2018-01-08T00:00:00"/>
    <n v="1"/>
  </r>
  <r>
    <x v="997"/>
    <x v="2"/>
    <x v="6"/>
    <x v="2"/>
    <x v="1"/>
    <n v="31"/>
    <s v="30-40"/>
    <d v="2019-06-10T00:00:00"/>
    <n v="176710"/>
    <n v="0.15"/>
    <n v="203216.5"/>
    <x v="0"/>
    <x v="4"/>
    <m/>
    <n v="0"/>
  </r>
  <r>
    <x v="998"/>
    <x v="4"/>
    <x v="1"/>
    <x v="2"/>
    <x v="0"/>
    <n v="33"/>
    <s v="30-40"/>
    <d v="2012-01-28T00:00:00"/>
    <n v="95960"/>
    <n v="0"/>
    <n v="95960"/>
    <x v="1"/>
    <x v="11"/>
    <m/>
    <n v="0"/>
  </r>
  <r>
    <x v="999"/>
    <x v="9"/>
    <x v="3"/>
    <x v="3"/>
    <x v="0"/>
    <n v="63"/>
    <s v="60-70"/>
    <d v="2020-07-26T00:00:00"/>
    <n v="216195"/>
    <n v="0.31"/>
    <n v="283215.45"/>
    <x v="0"/>
    <x v="4"/>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21B6D-0098-45CE-A118-2E18C035978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38" firstHeaderRow="1" firstDataRow="1" firstDataCol="1"/>
  <pivotFields count="15">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items count="4">
        <item x="2"/>
        <item x="1"/>
        <item x="0"/>
        <item t="default"/>
      </items>
    </pivotField>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8692DE-FF73-4C79-9A9F-54CBE90B58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7" firstHeaderRow="1" firstDataRow="1" firstDataCol="1"/>
  <pivotFields count="15">
    <pivotField dataField="1" showAll="0"/>
    <pivotField showAll="0"/>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pivotField axis="axisRow" showAll="0">
      <items count="14">
        <item x="5"/>
        <item x="10"/>
        <item x="11"/>
        <item x="2"/>
        <item x="1"/>
        <item x="7"/>
        <item x="8"/>
        <item x="4"/>
        <item x="3"/>
        <item x="9"/>
        <item x="12"/>
        <item x="0"/>
        <item x="6"/>
        <item t="default"/>
      </items>
    </pivotField>
    <pivotField showAll="0"/>
    <pivotField showAll="0"/>
  </pivotFields>
  <rowFields count="1">
    <field x="12"/>
  </rowFields>
  <rowItems count="14">
    <i>
      <x/>
    </i>
    <i>
      <x v="1"/>
    </i>
    <i>
      <x v="2"/>
    </i>
    <i>
      <x v="3"/>
    </i>
    <i>
      <x v="4"/>
    </i>
    <i>
      <x v="5"/>
    </i>
    <i>
      <x v="6"/>
    </i>
    <i>
      <x v="7"/>
    </i>
    <i>
      <x v="8"/>
    </i>
    <i>
      <x v="9"/>
    </i>
    <i>
      <x v="10"/>
    </i>
    <i>
      <x v="11"/>
    </i>
    <i>
      <x v="12"/>
    </i>
    <i t="grand">
      <x/>
    </i>
  </rowItems>
  <colItems count="1">
    <i/>
  </colItems>
  <dataFields count="1">
    <dataField name="Count of Employee Id" fld="0" subtotal="count" baseField="12"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6163E0-0DCE-4F98-B942-CD007B0D8BA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37" firstHeaderRow="1" firstDataRow="1" firstDataCol="1"/>
  <pivotFields count="15">
    <pivotField dataField="1"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Employee Id" fld="0" subtotal="count" baseField="1"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A8E91D-54AC-4DFC-A310-74473D7E987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5">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Average of Total Salary" fld="10" subtotal="average" baseField="2"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325974-1B19-44E6-AE5E-FFBD40BE174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7" firstHeaderRow="1" firstDataRow="1" firstDataCol="1"/>
  <pivotFields count="15">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Total Salary" fld="10" subtotal="average" baseField="1"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962B88-A49C-4BB8-847A-C3F0011DD62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5">
    <pivotField showAll="0"/>
    <pivotField showAll="0"/>
    <pivotField showAll="0"/>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Average of Total Salary" fld="10" subtotal="average" baseField="3"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0FBE758-3B01-4DEA-A3E1-738D200651D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5">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dataField="1"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Average of Bonus %" fld="9" subtotal="average" baseField="2"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F264D5-66FE-4C20-A053-C7D40FE06A9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7" firstHeaderRow="1" firstDataRow="1" firstDataCol="1"/>
  <pivotFields count="15">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dataField="1" showAll="0"/>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Bonus %" fld="9" subtotal="average"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A7469A0-A20A-4AFE-9AC5-1C1FCB19C6B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5">
    <pivotField showAll="0"/>
    <pivotField showAll="0"/>
    <pivotField showAll="0"/>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dataField="1"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Average of Bonus %" fld="9" subtotal="average" baseField="3"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28D3627-76BA-4FD6-9BEB-B5AF4EA09A7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5">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Total Salary" fld="10" baseField="2" baseItem="0"/>
  </dataFields>
  <chartFormats count="2">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E293ACB-B67B-4BFE-B693-8AD801B424D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7" firstHeaderRow="1" firstDataRow="1" firstDataCol="1"/>
  <pivotFields count="15">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Total Salary" fld="10" baseField="1" baseItem="0"/>
  </dataFields>
  <chartFormats count="2">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4893C3-F0B2-43D7-8A0B-DD1E345D8FF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K18" firstHeaderRow="1" firstDataRow="1" firstDataCol="1"/>
  <pivotFields count="15">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items count="4">
        <item x="2"/>
        <item x="1"/>
        <item x="0"/>
        <item t="default"/>
      </items>
    </pivotField>
    <pivotField axis="axisRow" showAll="0">
      <items count="14">
        <item x="5"/>
        <item x="10"/>
        <item x="11"/>
        <item x="2"/>
        <item x="1"/>
        <item x="7"/>
        <item x="8"/>
        <item x="4"/>
        <item x="3"/>
        <item x="9"/>
        <item x="12"/>
        <item x="0"/>
        <item x="6"/>
        <item t="default"/>
      </items>
    </pivotField>
    <pivotField showAll="0"/>
    <pivotField showAll="0"/>
  </pivotFields>
  <rowFields count="1">
    <field x="1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E7C1C46-2AD8-4120-8831-822DB7FC343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5">
    <pivotField showAll="0"/>
    <pivotField showAll="0"/>
    <pivotField showAll="0"/>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Sum of Total Salary" fld="10" baseField="3" baseItem="0"/>
  </dataFields>
  <chartFormats count="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944AC67-A624-40AA-BEAE-D6D679038BA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5">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dataField="1"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Bonus %" fld="9" baseField="2" baseItem="0"/>
  </dataFields>
  <chartFormats count="2">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B3829A8-10E8-4217-BA6F-D7684C07ADA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7" firstHeaderRow="1" firstDataRow="1" firstDataCol="1"/>
  <pivotFields count="15">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dataField="1" showAll="0"/>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Bonus %" fld="9" baseField="1" baseItem="0"/>
  </dataFields>
  <chartFormats count="2">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7C17D69-B487-41DB-8648-5851DF663A7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5">
    <pivotField showAll="0"/>
    <pivotField showAll="0"/>
    <pivotField showAll="0"/>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dataField="1"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Bonus %" fld="9" baseField="3"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58A8D84-A773-4850-B831-80D346BA3DA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38" firstHeaderRow="1" firstDataRow="2" firstDataCol="1"/>
  <pivotFields count="15">
    <pivotField dataField="1"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items count="5">
        <item x="3"/>
        <item x="1"/>
        <item x="0"/>
        <item x="2"/>
        <item t="default"/>
      </items>
    </pivotField>
    <pivotField axis="axisCol"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4"/>
  </colFields>
  <colItems count="3">
    <i>
      <x/>
    </i>
    <i>
      <x v="1"/>
    </i>
    <i t="grand">
      <x/>
    </i>
  </colItems>
  <dataFields count="1">
    <dataField name="Count of Employee Id" fld="0" subtotal="count" baseField="1" baseItem="0"/>
  </dataFields>
  <chartFormats count="5">
    <chartFormat chart="5" format="4" series="1">
      <pivotArea type="data" outline="0" fieldPosition="0">
        <references count="1">
          <reference field="4" count="1" selected="0">
            <x v="0"/>
          </reference>
        </references>
      </pivotArea>
    </chartFormat>
    <chartFormat chart="5" format="5" series="1">
      <pivotArea type="data" outline="0" fieldPosition="0">
        <references count="1">
          <reference field="4" count="1" selected="0">
            <x v="1"/>
          </reference>
        </references>
      </pivotArea>
    </chartFormat>
    <chartFormat chart="5" format="7">
      <pivotArea type="data" outline="0" fieldPosition="0">
        <references count="3">
          <reference field="4294967294" count="1" selected="0">
            <x v="0"/>
          </reference>
          <reference field="1" count="1" selected="0">
            <x v="32"/>
          </reference>
          <reference field="4" count="1" selected="0">
            <x v="0"/>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154E4E8-2B14-49C5-A910-C098C3A47C5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2" firstHeaderRow="1" firstDataRow="2" firstDataCol="1"/>
  <pivotFields count="15">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items count="5">
        <item x="3"/>
        <item x="1"/>
        <item x="0"/>
        <item x="2"/>
        <item t="default"/>
      </items>
    </pivotField>
    <pivotField axis="axisCol"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4"/>
  </colFields>
  <colItems count="3">
    <i>
      <x/>
    </i>
    <i>
      <x v="1"/>
    </i>
    <i t="grand">
      <x/>
    </i>
  </colItems>
  <dataFields count="1">
    <dataField name="Count of Employee Id" fld="0" subtotal="count" baseField="1" baseItem="0"/>
  </dataFields>
  <chartFormats count="6">
    <chartFormat chart="5" format="4" series="1">
      <pivotArea type="data" outline="0" fieldPosition="0">
        <references count="1">
          <reference field="4" count="1" selected="0">
            <x v="0"/>
          </reference>
        </references>
      </pivotArea>
    </chartFormat>
    <chartFormat chart="5" format="5" series="1">
      <pivotArea type="data" outline="0" fieldPosition="0">
        <references count="1">
          <reference field="4" count="1" selected="0">
            <x v="1"/>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0D78F9D-FB7D-4740-9120-1E6E294A255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9" firstHeaderRow="1" firstDataRow="2" firstDataCol="1"/>
  <pivotFields count="15">
    <pivotField dataField="1"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axis="axisRow" showAll="0">
      <items count="5">
        <item x="3"/>
        <item x="1"/>
        <item x="0"/>
        <item x="2"/>
        <item t="default"/>
      </items>
    </pivotField>
    <pivotField axis="axisCol"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4"/>
  </colFields>
  <colItems count="3">
    <i>
      <x/>
    </i>
    <i>
      <x v="1"/>
    </i>
    <i t="grand">
      <x/>
    </i>
  </colItems>
  <dataFields count="1">
    <dataField name="Count of Employee Id" fld="0" subtotal="count" baseField="1" baseItem="0"/>
  </dataFields>
  <chartFormats count="12">
    <chartFormat chart="5" format="4" series="1">
      <pivotArea type="data" outline="0" fieldPosition="0">
        <references count="1">
          <reference field="4" count="1" selected="0">
            <x v="0"/>
          </reference>
        </references>
      </pivotArea>
    </chartFormat>
    <chartFormat chart="5" format="5" series="1">
      <pivotArea type="data" outline="0" fieldPosition="0">
        <references count="1">
          <reference field="4" count="1" selected="0">
            <x v="1"/>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10" format="10" series="1">
      <pivotArea type="data" outline="0" fieldPosition="0">
        <references count="2">
          <reference field="4294967294" count="1" selected="0">
            <x v="0"/>
          </reference>
          <reference field="4" count="1" selected="0">
            <x v="0"/>
          </reference>
        </references>
      </pivotArea>
    </chartFormat>
    <chartFormat chart="10" format="11" series="1">
      <pivotArea type="data" outline="0" fieldPosition="0">
        <references count="2">
          <reference field="4294967294" count="1" selected="0">
            <x v="0"/>
          </reference>
          <reference field="4" count="1" selected="0">
            <x v="1"/>
          </reference>
        </references>
      </pivotArea>
    </chartFormat>
    <chartFormat chart="11" format="12" series="1">
      <pivotArea type="data" outline="0" fieldPosition="0">
        <references count="2">
          <reference field="4294967294" count="1" selected="0">
            <x v="0"/>
          </reference>
          <reference field="4" count="1" selected="0">
            <x v="0"/>
          </reference>
        </references>
      </pivotArea>
    </chartFormat>
    <chartFormat chart="11" format="13" series="1">
      <pivotArea type="data" outline="0" fieldPosition="0">
        <references count="2">
          <reference field="4294967294" count="1" selected="0">
            <x v="0"/>
          </reference>
          <reference field="4" count="1" selected="0">
            <x v="1"/>
          </reference>
        </references>
      </pivotArea>
    </chartFormat>
    <chartFormat chart="12" format="12" series="1">
      <pivotArea type="data" outline="0" fieldPosition="0">
        <references count="2">
          <reference field="4294967294" count="1" selected="0">
            <x v="0"/>
          </reference>
          <reference field="4" count="1" selected="0">
            <x v="0"/>
          </reference>
        </references>
      </pivotArea>
    </chartFormat>
    <chartFormat chart="12" format="13"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B92E3-F8B7-4FAF-AE91-139E11D81B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M8" firstHeaderRow="1" firstDataRow="1" firstDataCol="1"/>
  <pivotFields count="15">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axis="axisRow" showAll="0">
      <items count="4">
        <item x="2"/>
        <item x="1"/>
        <item x="0"/>
        <item t="default"/>
      </items>
    </pivotField>
    <pivotField showAll="0"/>
    <pivotField showAll="0"/>
    <pivotField showAll="0"/>
  </pivotFields>
  <rowFields count="1">
    <field x="1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B9F7C0-DDE0-4B3F-A156-D2F993DF4F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12" firstHeaderRow="1" firstDataRow="1" firstDataCol="1"/>
  <pivotFields count="15">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76DC9F-8615-41EE-8D9D-656058D8ED84}"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I9" firstHeaderRow="1" firstDataRow="1" firstDataCol="1"/>
  <pivotFields count="15">
    <pivotField showAll="0"/>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items count="4">
        <item x="2"/>
        <item x="1"/>
        <item x="0"/>
        <item t="default"/>
      </items>
    </pivotField>
    <pivotField showAll="0"/>
    <pivotField showAll="0"/>
    <pivotField showAll="0"/>
  </pivotFields>
  <rowFields count="1">
    <field x="3"/>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80E97C-0E3D-447C-8CB1-56E8DFFA44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B11" firstHeaderRow="1" firstDataRow="1" firstDataCol="1"/>
  <pivotFields count="15">
    <pivotField dataField="1"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Employee Id" fld="0" subtotal="count" baseField="2" baseItem="0"/>
  </dataFields>
  <chartFormats count="1">
    <chartFormat chart="3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667523-F872-445C-AF3A-8115B4AC87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5">
    <pivotField showAll="0"/>
    <pivotField showAll="0"/>
    <pivotField showAll="0"/>
    <pivotField showAll="0">
      <items count="5">
        <item x="3"/>
        <item x="1"/>
        <item x="0"/>
        <item x="2"/>
        <item t="default"/>
      </items>
    </pivotField>
    <pivotField axis="axisRow" dataField="1"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4"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51177C-33AA-4E52-B824-FE02C5A6DB4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5">
    <pivotField dataField="1" showAll="0"/>
    <pivotField showAll="0"/>
    <pivotField showAll="0"/>
    <pivotField axis="axisRow"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Employee Id" fld="0" subtotal="count" baseField="3"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A1E037-8F1E-4AAC-8276-14517B6B83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5">
    <pivotField dataField="1" showAll="0"/>
    <pivotField showAll="0"/>
    <pivotField showAll="0"/>
    <pivotField showAll="0">
      <items count="5">
        <item x="3"/>
        <item x="1"/>
        <item x="0"/>
        <item x="2"/>
        <item t="default"/>
      </items>
    </pivotField>
    <pivotField showAll="0">
      <items count="3">
        <item x="0"/>
        <item x="1"/>
        <item t="default"/>
      </items>
    </pivotField>
    <pivotField showAll="0"/>
    <pivotField showAll="0"/>
    <pivotField numFmtId="14" showAll="0"/>
    <pivotField showAll="0"/>
    <pivotField showAll="0"/>
    <pivotField showAll="0"/>
    <pivotField axis="axisRow" showAll="0">
      <items count="4">
        <item x="2"/>
        <item x="1"/>
        <item x="0"/>
        <item t="default"/>
      </items>
    </pivotField>
    <pivotField showAll="0"/>
    <pivotField showAll="0"/>
    <pivotField showAll="0"/>
  </pivotFields>
  <rowFields count="1">
    <field x="11"/>
  </rowFields>
  <rowItems count="4">
    <i>
      <x/>
    </i>
    <i>
      <x v="1"/>
    </i>
    <i>
      <x v="2"/>
    </i>
    <i t="grand">
      <x/>
    </i>
  </rowItems>
  <colItems count="1">
    <i/>
  </colItems>
  <dataFields count="1">
    <dataField name="Count of Employee Id" fld="0" subtotal="count" baseField="1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35AB3E-1032-4747-A5F3-E06704D84E76}" autoFormatId="16" applyNumberFormats="0" applyBorderFormats="0" applyFontFormats="0" applyPatternFormats="0" applyAlignmentFormats="0" applyWidthHeightFormats="0">
  <queryTableRefresh nextId="16">
    <queryTableFields count="15">
      <queryTableField id="1" name="Employee Id" tableColumnId="1"/>
      <queryTableField id="2" name="Job Title" tableColumnId="2"/>
      <queryTableField id="3" name="Department" tableColumnId="3"/>
      <queryTableField id="4" name="Business Unit" tableColumnId="4"/>
      <queryTableField id="5" name="Gender" tableColumnId="5"/>
      <queryTableField id="6" name="Age" tableColumnId="6"/>
      <queryTableField id="7" name="Age Range" tableColumnId="7"/>
      <queryTableField id="8" name="Hire Date" tableColumnId="8"/>
      <queryTableField id="9" name="Annual Salary" tableColumnId="9"/>
      <queryTableField id="10" name="Bonus %" tableColumnId="10"/>
      <queryTableField id="11" name="Total Salary" tableColumnId="11"/>
      <queryTableField id="12" name="Country" tableColumnId="12"/>
      <queryTableField id="13" name="City" tableColumnId="13"/>
      <queryTableField id="14" name="Exit Date" tableColumnId="14"/>
      <queryTableField id="15" name="Exit Statu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7DD8C2-0D5E-4F4E-A9D0-2E175D22021D}" sourceName="Gender">
  <pivotTables>
    <pivotTable tabId="5" name="PivotTable4"/>
    <pivotTable tabId="3" name="PivotTable1"/>
    <pivotTable tabId="3" name="PivotTable18"/>
    <pivotTable tabId="3" name="PivotTable19"/>
    <pivotTable tabId="3" name="PivotTable2"/>
    <pivotTable tabId="3" name="PivotTable20"/>
    <pivotTable tabId="4" name="PivotTable3"/>
    <pivotTable tabId="13" name="PivotTable12"/>
    <pivotTable tabId="14" name="PivotTable13"/>
    <pivotTable tabId="15" name="PivotTable14"/>
    <pivotTable tabId="19" name="PivotTable9"/>
    <pivotTable tabId="20" name="PivotTable10"/>
    <pivotTable tabId="21" name="PivotTable11"/>
    <pivotTable tabId="22" name="PivotTable12"/>
    <pivotTable tabId="23" name="PivotTable13"/>
    <pivotTable tabId="24" name="PivotTable14"/>
    <pivotTable tabId="26" name="PivotTable14"/>
    <pivotTable tabId="27" name="PivotTable14"/>
    <pivotTable tabId="28" name="PivotTable14"/>
    <pivotTable tabId="9" name="PivotTable8"/>
    <pivotTable tabId="6" name="PivotTable5"/>
    <pivotTable tabId="7" name="PivotTable6"/>
    <pivotTable tabId="8" name="PivotTable7"/>
    <pivotTable tabId="10" name="PivotTable9"/>
    <pivotTable tabId="11" name="PivotTable10"/>
    <pivotTable tabId="12" name="PivotTable11"/>
  </pivotTables>
  <data>
    <tabular pivotCacheId="18856727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F9499BEB-871C-4A3E-A363-00B674F373FA}" sourceName="Business Unit">
  <pivotTables>
    <pivotTable tabId="28" name="PivotTable14"/>
    <pivotTable tabId="3" name="PivotTable1"/>
    <pivotTable tabId="3" name="PivotTable18"/>
    <pivotTable tabId="3" name="PivotTable19"/>
    <pivotTable tabId="3" name="PivotTable2"/>
    <pivotTable tabId="3" name="PivotTable20"/>
    <pivotTable tabId="4" name="PivotTable3"/>
    <pivotTable tabId="13" name="PivotTable12"/>
    <pivotTable tabId="14" name="PivotTable13"/>
    <pivotTable tabId="15" name="PivotTable14"/>
    <pivotTable tabId="19" name="PivotTable9"/>
    <pivotTable tabId="20" name="PivotTable10"/>
    <pivotTable tabId="21" name="PivotTable11"/>
    <pivotTable tabId="22" name="PivotTable12"/>
    <pivotTable tabId="23" name="PivotTable13"/>
    <pivotTable tabId="24" name="PivotTable14"/>
    <pivotTable tabId="26" name="PivotTable14"/>
    <pivotTable tabId="5" name="PivotTable4"/>
    <pivotTable tabId="27" name="PivotTable14"/>
    <pivotTable tabId="9" name="PivotTable8"/>
    <pivotTable tabId="6" name="PivotTable5"/>
    <pivotTable tabId="7" name="PivotTable6"/>
    <pivotTable tabId="8" name="PivotTable7"/>
    <pivotTable tabId="10" name="PivotTable9"/>
    <pivotTable tabId="11" name="PivotTable10"/>
    <pivotTable tabId="12" name="PivotTable11"/>
  </pivotTables>
  <data>
    <tabular pivotCacheId="188567275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8890C9F-C955-4217-8A24-C8BFF4CD4F4A}" cache="Slicer_Gender" caption="Gender" rowHeight="234950"/>
  <slicer name="Business Unit" xr10:uid="{C6871DBF-55ED-435A-9F6E-6E70C8901505}" cache="Slicer_Business_Unit" caption="Business Unit"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F71C94-3AF0-4CA2-BFD8-E1808B645481}" name="Table1" displayName="Table1" ref="A1:L1001" totalsRowShown="0" headerRowDxfId="22" tableBorderDxfId="21">
  <autoFilter ref="A1:L1001" xr:uid="{30F71C94-3AF0-4CA2-BFD8-E1808B645481}"/>
  <tableColumns count="12">
    <tableColumn id="1" xr3:uid="{71DD3B50-147C-418F-93AB-095A42FA8A67}" name="Job Title" dataDxfId="20"/>
    <tableColumn id="2" xr3:uid="{8FD5D850-BCE1-4DB7-8CBC-C088A24631A8}" name="Department" dataDxfId="19"/>
    <tableColumn id="3" xr3:uid="{5481FF35-33AD-40E4-A798-6117FEBB3DA1}" name="Business Unit" dataDxfId="18"/>
    <tableColumn id="4" xr3:uid="{7BCF3131-5C9A-462D-B0C6-0E0E82D5005E}" name="Gender" dataDxfId="17"/>
    <tableColumn id="5" xr3:uid="{537FC3AC-3803-4AE3-83FB-E6E472E97ACE}" name="Ethnicity" dataDxfId="16"/>
    <tableColumn id="6" xr3:uid="{9C4BA43E-9C72-4E5B-874B-C41EE3409295}" name="Age" dataDxfId="15"/>
    <tableColumn id="7" xr3:uid="{BF43AFF2-71A0-4B81-8865-4AD541591911}" name="Hire Date" dataDxfId="14"/>
    <tableColumn id="8" xr3:uid="{4202655E-6C17-455F-9EE3-138251103182}" name="Annual Salary" dataDxfId="13"/>
    <tableColumn id="9" xr3:uid="{72FCD8BB-E480-4322-A17D-8A0F8E0174D9}" name="Bonus %" dataDxfId="12"/>
    <tableColumn id="10" xr3:uid="{99501B65-61B4-426F-8C1C-0083AE5755C3}" name="Country" dataDxfId="11"/>
    <tableColumn id="11" xr3:uid="{E3738766-4808-47E2-9375-661EA53A6D5A}" name="City" dataDxfId="10"/>
    <tableColumn id="12" xr3:uid="{8D1226E4-6CBD-400B-B72B-7045E6B340B1}" name="Exit Date"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CB14C5-2DB1-4D1C-81BB-CBB870EC61E0}" name="Table1_1" displayName="Table1_1" ref="A1:O1001" tableType="queryTable" totalsRowShown="0">
  <autoFilter ref="A1:O1001" xr:uid="{9ACB14C5-2DB1-4D1C-81BB-CBB870EC61E0}"/>
  <tableColumns count="15">
    <tableColumn id="1" xr3:uid="{7CF8F313-93F7-4567-BAE2-9AA0F944FFB2}" uniqueName="1" name="Employee Id" queryTableFieldId="1"/>
    <tableColumn id="2" xr3:uid="{7966C102-E770-41B1-83F3-093FD441E525}" uniqueName="2" name="Job Title" queryTableFieldId="2" dataDxfId="8"/>
    <tableColumn id="3" xr3:uid="{105BE86A-DB47-49C1-94C3-0198F7794735}" uniqueName="3" name="Department" queryTableFieldId="3" dataDxfId="7"/>
    <tableColumn id="4" xr3:uid="{3909AE48-C0E0-43F7-89A4-63F26600CEAE}" uniqueName="4" name="Business Unit" queryTableFieldId="4" dataDxfId="6"/>
    <tableColumn id="5" xr3:uid="{437678DF-7EB4-49AC-85E2-E9C0F9263B37}" uniqueName="5" name="Gender" queryTableFieldId="5" dataDxfId="5"/>
    <tableColumn id="6" xr3:uid="{3AA545BE-F1DA-4988-842D-97656E381530}" uniqueName="6" name="Age" queryTableFieldId="6"/>
    <tableColumn id="7" xr3:uid="{5D475D81-B53D-42EA-BF79-1D5124650C6A}" uniqueName="7" name="Age Range" queryTableFieldId="7" dataDxfId="4"/>
    <tableColumn id="8" xr3:uid="{E4FC4ACF-B441-4F98-9EF3-91712F81762C}" uniqueName="8" name="Hire Date" queryTableFieldId="8" dataDxfId="3"/>
    <tableColumn id="9" xr3:uid="{2D2799AC-28B8-4D0F-BFF0-F02196216B9F}" uniqueName="9" name="Annual Salary" queryTableFieldId="9"/>
    <tableColumn id="10" xr3:uid="{DD6F4C48-33FE-4B34-AC7E-44C9E0729BDF}" uniqueName="10" name="Bonus %" queryTableFieldId="10"/>
    <tableColumn id="11" xr3:uid="{76FFF951-B9BB-4979-8ABB-EA80AFE18D92}" uniqueName="11" name="Total Salary" queryTableFieldId="11"/>
    <tableColumn id="12" xr3:uid="{C298D310-5790-4D8D-8958-6F9BF05755D3}" uniqueName="12" name="Country" queryTableFieldId="12" dataDxfId="2"/>
    <tableColumn id="13" xr3:uid="{7DE2C0E7-1E07-45EB-A8C1-7BC2BADCE406}" uniqueName="13" name="City" queryTableFieldId="13" dataDxfId="1"/>
    <tableColumn id="14" xr3:uid="{3BD2D53E-0353-4535-B58E-88BB85FA10DD}" uniqueName="14" name="Exit Date" queryTableFieldId="14" dataDxfId="0"/>
    <tableColumn id="15" xr3:uid="{286E0CD1-1E9C-4A9E-BBCF-34B2C610F845}" uniqueName="15" name="Exit Status" queryTableFieldId="15"/>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2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2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23.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2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25.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6.xml"/></Relationships>
</file>

<file path=xl/worksheets/_rels/sheet2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1A289-F311-4EB7-9EE2-18900B511162}">
  <dimension ref="A1:L1001"/>
  <sheetViews>
    <sheetView workbookViewId="0"/>
  </sheetViews>
  <sheetFormatPr defaultRowHeight="14.4" x14ac:dyDescent="0.3"/>
  <cols>
    <col min="1" max="1" width="9.77734375" customWidth="1"/>
    <col min="2" max="2" width="13" customWidth="1"/>
    <col min="3" max="3" width="14" customWidth="1"/>
    <col min="4" max="4" width="9" customWidth="1"/>
    <col min="5" max="5" width="10.21875" customWidth="1"/>
    <col min="7" max="7" width="10.5546875" customWidth="1"/>
    <col min="8" max="8" width="14.44140625" customWidth="1"/>
    <col min="9" max="9" width="10" customWidth="1"/>
    <col min="10" max="10" width="9.6640625" customWidth="1"/>
    <col min="12" max="12" width="10.44140625" bestFit="1" customWidth="1"/>
  </cols>
  <sheetData>
    <row r="1" spans="1:12" x14ac:dyDescent="0.3">
      <c r="A1" s="5" t="s">
        <v>0</v>
      </c>
      <c r="B1" s="5" t="s">
        <v>1</v>
      </c>
      <c r="C1" s="5" t="s">
        <v>2</v>
      </c>
      <c r="D1" s="5" t="s">
        <v>3</v>
      </c>
      <c r="E1" s="5" t="s">
        <v>4</v>
      </c>
      <c r="F1" s="5" t="s">
        <v>5</v>
      </c>
      <c r="G1" s="5" t="s">
        <v>6</v>
      </c>
      <c r="H1" s="5" t="s">
        <v>7</v>
      </c>
      <c r="I1" s="5" t="s">
        <v>8</v>
      </c>
      <c r="J1" s="5" t="s">
        <v>9</v>
      </c>
      <c r="K1" s="5" t="s">
        <v>10</v>
      </c>
      <c r="L1" s="6" t="s">
        <v>11</v>
      </c>
    </row>
    <row r="2" spans="1:12" x14ac:dyDescent="0.3">
      <c r="A2" s="1" t="s">
        <v>12</v>
      </c>
      <c r="B2" s="1" t="s">
        <v>13</v>
      </c>
      <c r="C2" s="1" t="s">
        <v>14</v>
      </c>
      <c r="D2" s="1" t="s">
        <v>15</v>
      </c>
      <c r="E2" s="1" t="s">
        <v>16</v>
      </c>
      <c r="F2" s="1">
        <v>55</v>
      </c>
      <c r="G2" s="2">
        <v>42468</v>
      </c>
      <c r="H2" s="3">
        <v>141604</v>
      </c>
      <c r="I2" s="4">
        <v>0.15</v>
      </c>
      <c r="J2" s="1" t="s">
        <v>17</v>
      </c>
      <c r="K2" s="1" t="s">
        <v>18</v>
      </c>
      <c r="L2" s="2">
        <v>44485</v>
      </c>
    </row>
    <row r="3" spans="1:12" x14ac:dyDescent="0.3">
      <c r="A3" s="1" t="s">
        <v>19</v>
      </c>
      <c r="B3" s="1" t="s">
        <v>13</v>
      </c>
      <c r="C3" s="1" t="s">
        <v>20</v>
      </c>
      <c r="D3" s="1" t="s">
        <v>21</v>
      </c>
      <c r="E3" s="1" t="s">
        <v>22</v>
      </c>
      <c r="F3" s="1">
        <v>59</v>
      </c>
      <c r="G3" s="2">
        <v>35763</v>
      </c>
      <c r="H3" s="3">
        <v>99975</v>
      </c>
      <c r="I3" s="4">
        <v>0</v>
      </c>
      <c r="J3" s="1" t="s">
        <v>23</v>
      </c>
      <c r="K3" s="1" t="s">
        <v>24</v>
      </c>
      <c r="L3" s="2" t="s">
        <v>25</v>
      </c>
    </row>
    <row r="4" spans="1:12" x14ac:dyDescent="0.3">
      <c r="A4" s="1" t="s">
        <v>26</v>
      </c>
      <c r="B4" s="1" t="s">
        <v>27</v>
      </c>
      <c r="C4" s="1" t="s">
        <v>28</v>
      </c>
      <c r="D4" s="1" t="s">
        <v>15</v>
      </c>
      <c r="E4" s="1" t="s">
        <v>29</v>
      </c>
      <c r="F4" s="1">
        <v>50</v>
      </c>
      <c r="G4" s="2">
        <v>39016</v>
      </c>
      <c r="H4" s="3">
        <v>163099</v>
      </c>
      <c r="I4" s="4">
        <v>0.2</v>
      </c>
      <c r="J4" s="1" t="s">
        <v>17</v>
      </c>
      <c r="K4" s="1" t="s">
        <v>30</v>
      </c>
      <c r="L4" s="2" t="s">
        <v>25</v>
      </c>
    </row>
    <row r="5" spans="1:12" x14ac:dyDescent="0.3">
      <c r="A5" s="1" t="s">
        <v>31</v>
      </c>
      <c r="B5" s="1" t="s">
        <v>13</v>
      </c>
      <c r="C5" s="1" t="s">
        <v>20</v>
      </c>
      <c r="D5" s="1" t="s">
        <v>15</v>
      </c>
      <c r="E5" s="1" t="s">
        <v>29</v>
      </c>
      <c r="F5" s="1">
        <v>26</v>
      </c>
      <c r="G5" s="2">
        <v>43735</v>
      </c>
      <c r="H5" s="3">
        <v>84913</v>
      </c>
      <c r="I5" s="4">
        <v>7.0000000000000007E-2</v>
      </c>
      <c r="J5" s="1" t="s">
        <v>17</v>
      </c>
      <c r="K5" s="1" t="s">
        <v>30</v>
      </c>
      <c r="L5" s="2" t="s">
        <v>25</v>
      </c>
    </row>
    <row r="6" spans="1:12" x14ac:dyDescent="0.3">
      <c r="A6" s="1" t="s">
        <v>32</v>
      </c>
      <c r="B6" s="1" t="s">
        <v>27</v>
      </c>
      <c r="C6" s="1" t="s">
        <v>20</v>
      </c>
      <c r="D6" s="1" t="s">
        <v>21</v>
      </c>
      <c r="E6" s="1" t="s">
        <v>22</v>
      </c>
      <c r="F6" s="1">
        <v>55</v>
      </c>
      <c r="G6" s="2">
        <v>35023</v>
      </c>
      <c r="H6" s="3">
        <v>95409</v>
      </c>
      <c r="I6" s="4">
        <v>0</v>
      </c>
      <c r="J6" s="1" t="s">
        <v>17</v>
      </c>
      <c r="K6" s="1" t="s">
        <v>33</v>
      </c>
      <c r="L6" s="2" t="s">
        <v>25</v>
      </c>
    </row>
    <row r="7" spans="1:12" x14ac:dyDescent="0.3">
      <c r="A7" s="1" t="s">
        <v>34</v>
      </c>
      <c r="B7" s="1" t="s">
        <v>35</v>
      </c>
      <c r="C7" s="1" t="s">
        <v>36</v>
      </c>
      <c r="D7" s="1" t="s">
        <v>21</v>
      </c>
      <c r="E7" s="1" t="s">
        <v>22</v>
      </c>
      <c r="F7" s="1">
        <v>57</v>
      </c>
      <c r="G7" s="2">
        <v>42759</v>
      </c>
      <c r="H7" s="3">
        <v>50994</v>
      </c>
      <c r="I7" s="4">
        <v>0</v>
      </c>
      <c r="J7" s="1" t="s">
        <v>23</v>
      </c>
      <c r="K7" s="1" t="s">
        <v>24</v>
      </c>
      <c r="L7" s="2" t="s">
        <v>25</v>
      </c>
    </row>
    <row r="8" spans="1:12" x14ac:dyDescent="0.3">
      <c r="A8" s="1" t="s">
        <v>37</v>
      </c>
      <c r="B8" s="1" t="s">
        <v>13</v>
      </c>
      <c r="C8" s="1" t="s">
        <v>36</v>
      </c>
      <c r="D8" s="1" t="s">
        <v>15</v>
      </c>
      <c r="E8" s="1" t="s">
        <v>29</v>
      </c>
      <c r="F8" s="1">
        <v>27</v>
      </c>
      <c r="G8" s="2">
        <v>44013</v>
      </c>
      <c r="H8" s="3">
        <v>119746</v>
      </c>
      <c r="I8" s="4">
        <v>0.1</v>
      </c>
      <c r="J8" s="1" t="s">
        <v>17</v>
      </c>
      <c r="K8" s="1" t="s">
        <v>33</v>
      </c>
      <c r="L8" s="2" t="s">
        <v>25</v>
      </c>
    </row>
    <row r="9" spans="1:12" x14ac:dyDescent="0.3">
      <c r="A9" s="1" t="s">
        <v>38</v>
      </c>
      <c r="B9" s="1" t="s">
        <v>27</v>
      </c>
      <c r="C9" s="1" t="s">
        <v>20</v>
      </c>
      <c r="D9" s="1" t="s">
        <v>21</v>
      </c>
      <c r="E9" s="1" t="s">
        <v>16</v>
      </c>
      <c r="F9" s="1">
        <v>25</v>
      </c>
      <c r="G9" s="2">
        <v>43967</v>
      </c>
      <c r="H9" s="3">
        <v>41336</v>
      </c>
      <c r="I9" s="4">
        <v>0</v>
      </c>
      <c r="J9" s="1" t="s">
        <v>17</v>
      </c>
      <c r="K9" s="1" t="s">
        <v>39</v>
      </c>
      <c r="L9" s="2">
        <v>44336</v>
      </c>
    </row>
    <row r="10" spans="1:12" x14ac:dyDescent="0.3">
      <c r="A10" s="1" t="s">
        <v>37</v>
      </c>
      <c r="B10" s="1" t="s">
        <v>40</v>
      </c>
      <c r="C10" s="1" t="s">
        <v>20</v>
      </c>
      <c r="D10" s="1" t="s">
        <v>21</v>
      </c>
      <c r="E10" s="1" t="s">
        <v>29</v>
      </c>
      <c r="F10" s="1">
        <v>29</v>
      </c>
      <c r="G10" s="2">
        <v>43490</v>
      </c>
      <c r="H10" s="3">
        <v>113527</v>
      </c>
      <c r="I10" s="4">
        <v>0.06</v>
      </c>
      <c r="J10" s="1" t="s">
        <v>17</v>
      </c>
      <c r="K10" s="1" t="s">
        <v>41</v>
      </c>
      <c r="L10" s="2" t="s">
        <v>25</v>
      </c>
    </row>
    <row r="11" spans="1:12" x14ac:dyDescent="0.3">
      <c r="A11" s="1" t="s">
        <v>32</v>
      </c>
      <c r="B11" s="1" t="s">
        <v>27</v>
      </c>
      <c r="C11" s="1" t="s">
        <v>28</v>
      </c>
      <c r="D11" s="1" t="s">
        <v>15</v>
      </c>
      <c r="E11" s="1" t="s">
        <v>29</v>
      </c>
      <c r="F11" s="1">
        <v>34</v>
      </c>
      <c r="G11" s="2">
        <v>43264</v>
      </c>
      <c r="H11" s="3">
        <v>77203</v>
      </c>
      <c r="I11" s="4">
        <v>0</v>
      </c>
      <c r="J11" s="1" t="s">
        <v>17</v>
      </c>
      <c r="K11" s="1" t="s">
        <v>30</v>
      </c>
      <c r="L11" s="2" t="s">
        <v>25</v>
      </c>
    </row>
    <row r="12" spans="1:12" x14ac:dyDescent="0.3">
      <c r="A12" s="1" t="s">
        <v>12</v>
      </c>
      <c r="B12" s="1" t="s">
        <v>42</v>
      </c>
      <c r="C12" s="1" t="s">
        <v>20</v>
      </c>
      <c r="D12" s="1" t="s">
        <v>15</v>
      </c>
      <c r="E12" s="1" t="s">
        <v>22</v>
      </c>
      <c r="F12" s="1">
        <v>36</v>
      </c>
      <c r="G12" s="2">
        <v>39855</v>
      </c>
      <c r="H12" s="3">
        <v>157333</v>
      </c>
      <c r="I12" s="4">
        <v>0.15</v>
      </c>
      <c r="J12" s="1" t="s">
        <v>17</v>
      </c>
      <c r="K12" s="1" t="s">
        <v>39</v>
      </c>
      <c r="L12" s="2" t="s">
        <v>25</v>
      </c>
    </row>
    <row r="13" spans="1:12" x14ac:dyDescent="0.3">
      <c r="A13" s="1" t="s">
        <v>43</v>
      </c>
      <c r="B13" s="1" t="s">
        <v>44</v>
      </c>
      <c r="C13" s="1" t="s">
        <v>28</v>
      </c>
      <c r="D13" s="1" t="s">
        <v>15</v>
      </c>
      <c r="E13" s="1" t="s">
        <v>29</v>
      </c>
      <c r="F13" s="1">
        <v>27</v>
      </c>
      <c r="G13" s="2">
        <v>44490</v>
      </c>
      <c r="H13" s="3">
        <v>109851</v>
      </c>
      <c r="I13" s="4">
        <v>0</v>
      </c>
      <c r="J13" s="1" t="s">
        <v>17</v>
      </c>
      <c r="K13" s="1" t="s">
        <v>18</v>
      </c>
      <c r="L13" s="2" t="s">
        <v>25</v>
      </c>
    </row>
    <row r="14" spans="1:12" x14ac:dyDescent="0.3">
      <c r="A14" s="1" t="s">
        <v>37</v>
      </c>
      <c r="B14" s="1" t="s">
        <v>42</v>
      </c>
      <c r="C14" s="1" t="s">
        <v>20</v>
      </c>
      <c r="D14" s="1" t="s">
        <v>21</v>
      </c>
      <c r="E14" s="1" t="s">
        <v>29</v>
      </c>
      <c r="F14" s="1">
        <v>59</v>
      </c>
      <c r="G14" s="2">
        <v>36233</v>
      </c>
      <c r="H14" s="3">
        <v>105086</v>
      </c>
      <c r="I14" s="4">
        <v>0.09</v>
      </c>
      <c r="J14" s="1" t="s">
        <v>17</v>
      </c>
      <c r="K14" s="1" t="s">
        <v>41</v>
      </c>
      <c r="L14" s="2" t="s">
        <v>25</v>
      </c>
    </row>
    <row r="15" spans="1:12" x14ac:dyDescent="0.3">
      <c r="A15" s="1" t="s">
        <v>12</v>
      </c>
      <c r="B15" s="1" t="s">
        <v>27</v>
      </c>
      <c r="C15" s="1" t="s">
        <v>14</v>
      </c>
      <c r="D15" s="1" t="s">
        <v>15</v>
      </c>
      <c r="E15" s="1" t="s">
        <v>22</v>
      </c>
      <c r="F15" s="1">
        <v>51</v>
      </c>
      <c r="G15" s="2">
        <v>44357</v>
      </c>
      <c r="H15" s="3">
        <v>146742</v>
      </c>
      <c r="I15" s="4">
        <v>0.1</v>
      </c>
      <c r="J15" s="1" t="s">
        <v>23</v>
      </c>
      <c r="K15" s="1" t="s">
        <v>45</v>
      </c>
      <c r="L15" s="2" t="s">
        <v>25</v>
      </c>
    </row>
    <row r="16" spans="1:12" x14ac:dyDescent="0.3">
      <c r="A16" s="1" t="s">
        <v>32</v>
      </c>
      <c r="B16" s="1" t="s">
        <v>40</v>
      </c>
      <c r="C16" s="1" t="s">
        <v>28</v>
      </c>
      <c r="D16" s="1" t="s">
        <v>21</v>
      </c>
      <c r="E16" s="1" t="s">
        <v>22</v>
      </c>
      <c r="F16" s="1">
        <v>31</v>
      </c>
      <c r="G16" s="2">
        <v>43043</v>
      </c>
      <c r="H16" s="3">
        <v>97078</v>
      </c>
      <c r="I16" s="4">
        <v>0</v>
      </c>
      <c r="J16" s="1" t="s">
        <v>17</v>
      </c>
      <c r="K16" s="1" t="s">
        <v>41</v>
      </c>
      <c r="L16" s="2">
        <v>43899</v>
      </c>
    </row>
    <row r="17" spans="1:12" x14ac:dyDescent="0.3">
      <c r="A17" s="1" t="s">
        <v>46</v>
      </c>
      <c r="B17" s="1" t="s">
        <v>47</v>
      </c>
      <c r="C17" s="1" t="s">
        <v>14</v>
      </c>
      <c r="D17" s="1" t="s">
        <v>15</v>
      </c>
      <c r="E17" s="1" t="s">
        <v>22</v>
      </c>
      <c r="F17" s="1">
        <v>41</v>
      </c>
      <c r="G17" s="2">
        <v>41346</v>
      </c>
      <c r="H17" s="3">
        <v>249270</v>
      </c>
      <c r="I17" s="4">
        <v>0.3</v>
      </c>
      <c r="J17" s="1" t="s">
        <v>17</v>
      </c>
      <c r="K17" s="1" t="s">
        <v>18</v>
      </c>
      <c r="L17" s="2" t="s">
        <v>25</v>
      </c>
    </row>
    <row r="18" spans="1:12" x14ac:dyDescent="0.3">
      <c r="A18" s="1" t="s">
        <v>26</v>
      </c>
      <c r="B18" s="1" t="s">
        <v>27</v>
      </c>
      <c r="C18" s="1" t="s">
        <v>14</v>
      </c>
      <c r="D18" s="1" t="s">
        <v>15</v>
      </c>
      <c r="E18" s="1" t="s">
        <v>16</v>
      </c>
      <c r="F18" s="1">
        <v>65</v>
      </c>
      <c r="G18" s="2">
        <v>37319</v>
      </c>
      <c r="H18" s="3">
        <v>175837</v>
      </c>
      <c r="I18" s="4">
        <v>0.2</v>
      </c>
      <c r="J18" s="1" t="s">
        <v>17</v>
      </c>
      <c r="K18" s="1" t="s">
        <v>33</v>
      </c>
      <c r="L18" s="2" t="s">
        <v>25</v>
      </c>
    </row>
    <row r="19" spans="1:12" x14ac:dyDescent="0.3">
      <c r="A19" s="1" t="s">
        <v>12</v>
      </c>
      <c r="B19" s="1" t="s">
        <v>47</v>
      </c>
      <c r="C19" s="1" t="s">
        <v>28</v>
      </c>
      <c r="D19" s="1" t="s">
        <v>15</v>
      </c>
      <c r="E19" s="1" t="s">
        <v>48</v>
      </c>
      <c r="F19" s="1">
        <v>64</v>
      </c>
      <c r="G19" s="2">
        <v>37956</v>
      </c>
      <c r="H19" s="3">
        <v>154828</v>
      </c>
      <c r="I19" s="4">
        <v>0.13</v>
      </c>
      <c r="J19" s="1" t="s">
        <v>17</v>
      </c>
      <c r="K19" s="1" t="s">
        <v>18</v>
      </c>
      <c r="L19" s="2" t="s">
        <v>25</v>
      </c>
    </row>
    <row r="20" spans="1:12" x14ac:dyDescent="0.3">
      <c r="A20" s="1" t="s">
        <v>26</v>
      </c>
      <c r="B20" s="1" t="s">
        <v>13</v>
      </c>
      <c r="C20" s="1" t="s">
        <v>36</v>
      </c>
      <c r="D20" s="1" t="s">
        <v>21</v>
      </c>
      <c r="E20" s="1" t="s">
        <v>29</v>
      </c>
      <c r="F20" s="1">
        <v>64</v>
      </c>
      <c r="G20" s="2">
        <v>41581</v>
      </c>
      <c r="H20" s="3">
        <v>186503</v>
      </c>
      <c r="I20" s="4">
        <v>0.24</v>
      </c>
      <c r="J20" s="1" t="s">
        <v>17</v>
      </c>
      <c r="K20" s="1" t="s">
        <v>49</v>
      </c>
      <c r="L20" s="2" t="s">
        <v>25</v>
      </c>
    </row>
    <row r="21" spans="1:12" x14ac:dyDescent="0.3">
      <c r="A21" s="1" t="s">
        <v>26</v>
      </c>
      <c r="B21" s="1" t="s">
        <v>35</v>
      </c>
      <c r="C21" s="1" t="s">
        <v>14</v>
      </c>
      <c r="D21" s="1" t="s">
        <v>21</v>
      </c>
      <c r="E21" s="1" t="s">
        <v>22</v>
      </c>
      <c r="F21" s="1">
        <v>45</v>
      </c>
      <c r="G21" s="2">
        <v>37446</v>
      </c>
      <c r="H21" s="3">
        <v>166331</v>
      </c>
      <c r="I21" s="4">
        <v>0.18</v>
      </c>
      <c r="J21" s="1" t="s">
        <v>23</v>
      </c>
      <c r="K21" s="1" t="s">
        <v>24</v>
      </c>
      <c r="L21" s="2" t="s">
        <v>25</v>
      </c>
    </row>
    <row r="22" spans="1:12" x14ac:dyDescent="0.3">
      <c r="A22" s="1" t="s">
        <v>12</v>
      </c>
      <c r="B22" s="1" t="s">
        <v>13</v>
      </c>
      <c r="C22" s="1" t="s">
        <v>20</v>
      </c>
      <c r="D22" s="1" t="s">
        <v>21</v>
      </c>
      <c r="E22" s="1" t="s">
        <v>48</v>
      </c>
      <c r="F22" s="1">
        <v>56</v>
      </c>
      <c r="G22" s="2">
        <v>40917</v>
      </c>
      <c r="H22" s="3">
        <v>146140</v>
      </c>
      <c r="I22" s="4">
        <v>0.1</v>
      </c>
      <c r="J22" s="1" t="s">
        <v>50</v>
      </c>
      <c r="K22" s="1" t="s">
        <v>51</v>
      </c>
      <c r="L22" s="2" t="s">
        <v>25</v>
      </c>
    </row>
    <row r="23" spans="1:12" x14ac:dyDescent="0.3">
      <c r="A23" s="1" t="s">
        <v>26</v>
      </c>
      <c r="B23" s="1" t="s">
        <v>35</v>
      </c>
      <c r="C23" s="1" t="s">
        <v>20</v>
      </c>
      <c r="D23" s="1" t="s">
        <v>15</v>
      </c>
      <c r="E23" s="1" t="s">
        <v>48</v>
      </c>
      <c r="F23" s="1">
        <v>36</v>
      </c>
      <c r="G23" s="2">
        <v>44288</v>
      </c>
      <c r="H23" s="3">
        <v>151703</v>
      </c>
      <c r="I23" s="4">
        <v>0.21</v>
      </c>
      <c r="J23" s="1" t="s">
        <v>17</v>
      </c>
      <c r="K23" s="1" t="s">
        <v>39</v>
      </c>
      <c r="L23" s="2" t="s">
        <v>25</v>
      </c>
    </row>
    <row r="24" spans="1:12" x14ac:dyDescent="0.3">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3">
      <c r="A25" s="1" t="s">
        <v>38</v>
      </c>
      <c r="B25" s="1" t="s">
        <v>35</v>
      </c>
      <c r="C25" s="1" t="s">
        <v>28</v>
      </c>
      <c r="D25" s="1" t="s">
        <v>21</v>
      </c>
      <c r="E25" s="1" t="s">
        <v>29</v>
      </c>
      <c r="F25" s="1">
        <v>37</v>
      </c>
      <c r="G25" s="2">
        <v>43713</v>
      </c>
      <c r="H25" s="3">
        <v>49998</v>
      </c>
      <c r="I25" s="4">
        <v>0</v>
      </c>
      <c r="J25" s="1" t="s">
        <v>17</v>
      </c>
      <c r="K25" s="1" t="s">
        <v>18</v>
      </c>
      <c r="L25" s="2" t="s">
        <v>25</v>
      </c>
    </row>
    <row r="26" spans="1:12" x14ac:dyDescent="0.3">
      <c r="A26" s="1" t="s">
        <v>46</v>
      </c>
      <c r="B26" s="1" t="s">
        <v>35</v>
      </c>
      <c r="C26" s="1" t="s">
        <v>28</v>
      </c>
      <c r="D26" s="1" t="s">
        <v>21</v>
      </c>
      <c r="E26" s="1" t="s">
        <v>22</v>
      </c>
      <c r="F26" s="1">
        <v>44</v>
      </c>
      <c r="G26" s="2">
        <v>41700</v>
      </c>
      <c r="H26" s="3">
        <v>207172</v>
      </c>
      <c r="I26" s="4">
        <v>0.31</v>
      </c>
      <c r="J26" s="1" t="s">
        <v>23</v>
      </c>
      <c r="K26" s="1" t="s">
        <v>24</v>
      </c>
      <c r="L26" s="2" t="s">
        <v>25</v>
      </c>
    </row>
    <row r="27" spans="1:12" x14ac:dyDescent="0.3">
      <c r="A27" s="1" t="s">
        <v>26</v>
      </c>
      <c r="B27" s="1" t="s">
        <v>42</v>
      </c>
      <c r="C27" s="1" t="s">
        <v>28</v>
      </c>
      <c r="D27" s="1" t="s">
        <v>21</v>
      </c>
      <c r="E27" s="1" t="s">
        <v>16</v>
      </c>
      <c r="F27" s="1">
        <v>41</v>
      </c>
      <c r="G27" s="2">
        <v>42111</v>
      </c>
      <c r="H27" s="3">
        <v>152239</v>
      </c>
      <c r="I27" s="4">
        <v>0.23</v>
      </c>
      <c r="J27" s="1" t="s">
        <v>17</v>
      </c>
      <c r="K27" s="1" t="s">
        <v>49</v>
      </c>
      <c r="L27" s="2" t="s">
        <v>25</v>
      </c>
    </row>
    <row r="28" spans="1:12" x14ac:dyDescent="0.3">
      <c r="A28" s="1" t="s">
        <v>53</v>
      </c>
      <c r="B28" s="1" t="s">
        <v>44</v>
      </c>
      <c r="C28" s="1" t="s">
        <v>36</v>
      </c>
      <c r="D28" s="1" t="s">
        <v>15</v>
      </c>
      <c r="E28" s="1" t="s">
        <v>48</v>
      </c>
      <c r="F28" s="1">
        <v>56</v>
      </c>
      <c r="G28" s="2">
        <v>38388</v>
      </c>
      <c r="H28" s="3">
        <v>98581</v>
      </c>
      <c r="I28" s="4">
        <v>0</v>
      </c>
      <c r="J28" s="1" t="s">
        <v>50</v>
      </c>
      <c r="K28" s="1" t="s">
        <v>52</v>
      </c>
      <c r="L28" s="2" t="s">
        <v>25</v>
      </c>
    </row>
    <row r="29" spans="1:12" x14ac:dyDescent="0.3">
      <c r="A29" s="1" t="s">
        <v>46</v>
      </c>
      <c r="B29" s="1" t="s">
        <v>44</v>
      </c>
      <c r="C29" s="1" t="s">
        <v>28</v>
      </c>
      <c r="D29" s="1" t="s">
        <v>21</v>
      </c>
      <c r="E29" s="1" t="s">
        <v>22</v>
      </c>
      <c r="F29" s="1">
        <v>43</v>
      </c>
      <c r="G29" s="2">
        <v>38145</v>
      </c>
      <c r="H29" s="3">
        <v>246231</v>
      </c>
      <c r="I29" s="4">
        <v>0.31</v>
      </c>
      <c r="J29" s="1" t="s">
        <v>17</v>
      </c>
      <c r="K29" s="1" t="s">
        <v>18</v>
      </c>
      <c r="L29" s="2" t="s">
        <v>25</v>
      </c>
    </row>
    <row r="30" spans="1:12" x14ac:dyDescent="0.3">
      <c r="A30" s="1" t="s">
        <v>54</v>
      </c>
      <c r="B30" s="1" t="s">
        <v>44</v>
      </c>
      <c r="C30" s="1" t="s">
        <v>28</v>
      </c>
      <c r="D30" s="1" t="s">
        <v>21</v>
      </c>
      <c r="E30" s="1" t="s">
        <v>22</v>
      </c>
      <c r="F30" s="1">
        <v>64</v>
      </c>
      <c r="G30" s="2">
        <v>35403</v>
      </c>
      <c r="H30" s="3">
        <v>99354</v>
      </c>
      <c r="I30" s="4">
        <v>0.12</v>
      </c>
      <c r="J30" s="1" t="s">
        <v>23</v>
      </c>
      <c r="K30" s="1" t="s">
        <v>55</v>
      </c>
      <c r="L30" s="2" t="s">
        <v>25</v>
      </c>
    </row>
    <row r="31" spans="1:12" x14ac:dyDescent="0.3">
      <c r="A31" s="1" t="s">
        <v>46</v>
      </c>
      <c r="B31" s="1" t="s">
        <v>13</v>
      </c>
      <c r="C31" s="1" t="s">
        <v>36</v>
      </c>
      <c r="D31" s="1" t="s">
        <v>21</v>
      </c>
      <c r="E31" s="1" t="s">
        <v>22</v>
      </c>
      <c r="F31" s="1">
        <v>63</v>
      </c>
      <c r="G31" s="2">
        <v>41040</v>
      </c>
      <c r="H31" s="3">
        <v>231141</v>
      </c>
      <c r="I31" s="4">
        <v>0.34</v>
      </c>
      <c r="J31" s="1" t="s">
        <v>23</v>
      </c>
      <c r="K31" s="1" t="s">
        <v>55</v>
      </c>
      <c r="L31" s="2" t="s">
        <v>25</v>
      </c>
    </row>
    <row r="32" spans="1:12" x14ac:dyDescent="0.3">
      <c r="A32" s="1" t="s">
        <v>56</v>
      </c>
      <c r="B32" s="1" t="s">
        <v>13</v>
      </c>
      <c r="C32" s="1" t="s">
        <v>14</v>
      </c>
      <c r="D32" s="1" t="s">
        <v>21</v>
      </c>
      <c r="E32" s="1" t="s">
        <v>22</v>
      </c>
      <c r="F32" s="1">
        <v>28</v>
      </c>
      <c r="G32" s="2">
        <v>42911</v>
      </c>
      <c r="H32" s="3">
        <v>54775</v>
      </c>
      <c r="I32" s="4">
        <v>0</v>
      </c>
      <c r="J32" s="1" t="s">
        <v>17</v>
      </c>
      <c r="K32" s="1" t="s">
        <v>49</v>
      </c>
      <c r="L32" s="2" t="s">
        <v>25</v>
      </c>
    </row>
    <row r="33" spans="1:12" x14ac:dyDescent="0.3">
      <c r="A33" s="1" t="s">
        <v>38</v>
      </c>
      <c r="B33" s="1" t="s">
        <v>27</v>
      </c>
      <c r="C33" s="1" t="s">
        <v>20</v>
      </c>
      <c r="D33" s="1" t="s">
        <v>21</v>
      </c>
      <c r="E33" s="1" t="s">
        <v>48</v>
      </c>
      <c r="F33" s="1">
        <v>65</v>
      </c>
      <c r="G33" s="2">
        <v>38123</v>
      </c>
      <c r="H33" s="3">
        <v>55499</v>
      </c>
      <c r="I33" s="4">
        <v>0</v>
      </c>
      <c r="J33" s="1" t="s">
        <v>50</v>
      </c>
      <c r="K33" s="1" t="s">
        <v>51</v>
      </c>
      <c r="L33" s="2" t="s">
        <v>25</v>
      </c>
    </row>
    <row r="34" spans="1:12" x14ac:dyDescent="0.3">
      <c r="A34" s="1" t="s">
        <v>57</v>
      </c>
      <c r="B34" s="1" t="s">
        <v>35</v>
      </c>
      <c r="C34" s="1" t="s">
        <v>14</v>
      </c>
      <c r="D34" s="1" t="s">
        <v>21</v>
      </c>
      <c r="E34" s="1" t="s">
        <v>29</v>
      </c>
      <c r="F34" s="1">
        <v>61</v>
      </c>
      <c r="G34" s="2">
        <v>39640</v>
      </c>
      <c r="H34" s="3">
        <v>66521</v>
      </c>
      <c r="I34" s="4">
        <v>0</v>
      </c>
      <c r="J34" s="1" t="s">
        <v>17</v>
      </c>
      <c r="K34" s="1" t="s">
        <v>18</v>
      </c>
      <c r="L34" s="2" t="s">
        <v>25</v>
      </c>
    </row>
    <row r="35" spans="1:12" x14ac:dyDescent="0.3">
      <c r="A35" s="1" t="s">
        <v>34</v>
      </c>
      <c r="B35" s="1" t="s">
        <v>35</v>
      </c>
      <c r="C35" s="1" t="s">
        <v>28</v>
      </c>
      <c r="D35" s="1" t="s">
        <v>21</v>
      </c>
      <c r="E35" s="1" t="s">
        <v>22</v>
      </c>
      <c r="F35" s="1">
        <v>30</v>
      </c>
      <c r="G35" s="2">
        <v>42642</v>
      </c>
      <c r="H35" s="3">
        <v>59100</v>
      </c>
      <c r="I35" s="4">
        <v>0</v>
      </c>
      <c r="J35" s="1" t="s">
        <v>23</v>
      </c>
      <c r="K35" s="1" t="s">
        <v>24</v>
      </c>
      <c r="L35" s="2" t="s">
        <v>25</v>
      </c>
    </row>
    <row r="36" spans="1:12" x14ac:dyDescent="0.3">
      <c r="A36" s="1" t="s">
        <v>38</v>
      </c>
      <c r="B36" s="1" t="s">
        <v>27</v>
      </c>
      <c r="C36" s="1" t="s">
        <v>14</v>
      </c>
      <c r="D36" s="1" t="s">
        <v>15</v>
      </c>
      <c r="E36" s="1" t="s">
        <v>29</v>
      </c>
      <c r="F36" s="1">
        <v>27</v>
      </c>
      <c r="G36" s="2">
        <v>43226</v>
      </c>
      <c r="H36" s="3">
        <v>49011</v>
      </c>
      <c r="I36" s="4">
        <v>0</v>
      </c>
      <c r="J36" s="1" t="s">
        <v>17</v>
      </c>
      <c r="K36" s="1" t="s">
        <v>30</v>
      </c>
      <c r="L36" s="2" t="s">
        <v>25</v>
      </c>
    </row>
    <row r="37" spans="1:12" x14ac:dyDescent="0.3">
      <c r="A37" s="1" t="s">
        <v>58</v>
      </c>
      <c r="B37" s="1" t="s">
        <v>13</v>
      </c>
      <c r="C37" s="1" t="s">
        <v>20</v>
      </c>
      <c r="D37" s="1" t="s">
        <v>15</v>
      </c>
      <c r="E37" s="1" t="s">
        <v>29</v>
      </c>
      <c r="F37" s="1">
        <v>32</v>
      </c>
      <c r="G37" s="2">
        <v>41681</v>
      </c>
      <c r="H37" s="3">
        <v>99575</v>
      </c>
      <c r="I37" s="4">
        <v>0</v>
      </c>
      <c r="J37" s="1" t="s">
        <v>17</v>
      </c>
      <c r="K37" s="1" t="s">
        <v>41</v>
      </c>
      <c r="L37" s="2" t="s">
        <v>25</v>
      </c>
    </row>
    <row r="38" spans="1:12" x14ac:dyDescent="0.3">
      <c r="A38" s="1" t="s">
        <v>43</v>
      </c>
      <c r="B38" s="1" t="s">
        <v>44</v>
      </c>
      <c r="C38" s="1" t="s">
        <v>20</v>
      </c>
      <c r="D38" s="1" t="s">
        <v>15</v>
      </c>
      <c r="E38" s="1" t="s">
        <v>22</v>
      </c>
      <c r="F38" s="1">
        <v>34</v>
      </c>
      <c r="G38" s="2">
        <v>43815</v>
      </c>
      <c r="H38" s="3">
        <v>99989</v>
      </c>
      <c r="I38" s="4">
        <v>0</v>
      </c>
      <c r="J38" s="1" t="s">
        <v>23</v>
      </c>
      <c r="K38" s="1" t="s">
        <v>59</v>
      </c>
      <c r="L38" s="2" t="s">
        <v>25</v>
      </c>
    </row>
    <row r="39" spans="1:12" x14ac:dyDescent="0.3">
      <c r="A39" s="1" t="s">
        <v>46</v>
      </c>
      <c r="B39" s="1" t="s">
        <v>47</v>
      </c>
      <c r="C39" s="1" t="s">
        <v>14</v>
      </c>
      <c r="D39" s="1" t="s">
        <v>21</v>
      </c>
      <c r="E39" s="1" t="s">
        <v>29</v>
      </c>
      <c r="F39" s="1">
        <v>27</v>
      </c>
      <c r="G39" s="2">
        <v>43758</v>
      </c>
      <c r="H39" s="3">
        <v>256420</v>
      </c>
      <c r="I39" s="4">
        <v>0.3</v>
      </c>
      <c r="J39" s="1" t="s">
        <v>17</v>
      </c>
      <c r="K39" s="1" t="s">
        <v>33</v>
      </c>
      <c r="L39" s="2" t="s">
        <v>25</v>
      </c>
    </row>
    <row r="40" spans="1:12" x14ac:dyDescent="0.3">
      <c r="A40" s="1" t="s">
        <v>19</v>
      </c>
      <c r="B40" s="1" t="s">
        <v>13</v>
      </c>
      <c r="C40" s="1" t="s">
        <v>20</v>
      </c>
      <c r="D40" s="1" t="s">
        <v>15</v>
      </c>
      <c r="E40" s="1" t="s">
        <v>48</v>
      </c>
      <c r="F40" s="1">
        <v>35</v>
      </c>
      <c r="G40" s="2">
        <v>41409</v>
      </c>
      <c r="H40" s="3">
        <v>78940</v>
      </c>
      <c r="I40" s="4">
        <v>0</v>
      </c>
      <c r="J40" s="1" t="s">
        <v>17</v>
      </c>
      <c r="K40" s="1" t="s">
        <v>39</v>
      </c>
      <c r="L40" s="2" t="s">
        <v>25</v>
      </c>
    </row>
    <row r="41" spans="1:12" x14ac:dyDescent="0.3">
      <c r="A41" s="1" t="s">
        <v>58</v>
      </c>
      <c r="B41" s="1" t="s">
        <v>13</v>
      </c>
      <c r="C41" s="1" t="s">
        <v>36</v>
      </c>
      <c r="D41" s="1" t="s">
        <v>15</v>
      </c>
      <c r="E41" s="1" t="s">
        <v>48</v>
      </c>
      <c r="F41" s="1">
        <v>57</v>
      </c>
      <c r="G41" s="2">
        <v>34337</v>
      </c>
      <c r="H41" s="3">
        <v>82872</v>
      </c>
      <c r="I41" s="4">
        <v>0</v>
      </c>
      <c r="J41" s="1" t="s">
        <v>50</v>
      </c>
      <c r="K41" s="1" t="s">
        <v>51</v>
      </c>
      <c r="L41" s="2" t="s">
        <v>25</v>
      </c>
    </row>
    <row r="42" spans="1:12" x14ac:dyDescent="0.3">
      <c r="A42" s="1" t="s">
        <v>60</v>
      </c>
      <c r="B42" s="1" t="s">
        <v>42</v>
      </c>
      <c r="C42" s="1" t="s">
        <v>28</v>
      </c>
      <c r="D42" s="1" t="s">
        <v>21</v>
      </c>
      <c r="E42" s="1" t="s">
        <v>22</v>
      </c>
      <c r="F42" s="1">
        <v>30</v>
      </c>
      <c r="G42" s="2">
        <v>42884</v>
      </c>
      <c r="H42" s="3">
        <v>86317</v>
      </c>
      <c r="I42" s="4">
        <v>0</v>
      </c>
      <c r="J42" s="1" t="s">
        <v>23</v>
      </c>
      <c r="K42" s="1" t="s">
        <v>59</v>
      </c>
      <c r="L42" s="2">
        <v>42932</v>
      </c>
    </row>
    <row r="43" spans="1:12" x14ac:dyDescent="0.3">
      <c r="A43" s="1" t="s">
        <v>37</v>
      </c>
      <c r="B43" s="1" t="s">
        <v>47</v>
      </c>
      <c r="C43" s="1" t="s">
        <v>28</v>
      </c>
      <c r="D43" s="1" t="s">
        <v>15</v>
      </c>
      <c r="E43" s="1" t="s">
        <v>29</v>
      </c>
      <c r="F43" s="1">
        <v>53</v>
      </c>
      <c r="G43" s="2">
        <v>41601</v>
      </c>
      <c r="H43" s="3">
        <v>113135</v>
      </c>
      <c r="I43" s="4">
        <v>0.05</v>
      </c>
      <c r="J43" s="1" t="s">
        <v>17</v>
      </c>
      <c r="K43" s="1" t="s">
        <v>41</v>
      </c>
      <c r="L43" s="2" t="s">
        <v>25</v>
      </c>
    </row>
    <row r="44" spans="1:12" x14ac:dyDescent="0.3">
      <c r="A44" s="1" t="s">
        <v>46</v>
      </c>
      <c r="B44" s="1" t="s">
        <v>13</v>
      </c>
      <c r="C44" s="1" t="s">
        <v>28</v>
      </c>
      <c r="D44" s="1" t="s">
        <v>21</v>
      </c>
      <c r="E44" s="1" t="s">
        <v>29</v>
      </c>
      <c r="F44" s="1">
        <v>52</v>
      </c>
      <c r="G44" s="2">
        <v>38664</v>
      </c>
      <c r="H44" s="3">
        <v>199808</v>
      </c>
      <c r="I44" s="4">
        <v>0.32</v>
      </c>
      <c r="J44" s="1" t="s">
        <v>17</v>
      </c>
      <c r="K44" s="1" t="s">
        <v>18</v>
      </c>
      <c r="L44" s="2" t="s">
        <v>25</v>
      </c>
    </row>
    <row r="45" spans="1:12" x14ac:dyDescent="0.3">
      <c r="A45" s="1" t="s">
        <v>34</v>
      </c>
      <c r="B45" s="1" t="s">
        <v>35</v>
      </c>
      <c r="C45" s="1" t="s">
        <v>28</v>
      </c>
      <c r="D45" s="1" t="s">
        <v>21</v>
      </c>
      <c r="E45" s="1" t="s">
        <v>22</v>
      </c>
      <c r="F45" s="1">
        <v>37</v>
      </c>
      <c r="G45" s="2">
        <v>41592</v>
      </c>
      <c r="H45" s="3">
        <v>56037</v>
      </c>
      <c r="I45" s="4">
        <v>0</v>
      </c>
      <c r="J45" s="1" t="s">
        <v>23</v>
      </c>
      <c r="K45" s="1" t="s">
        <v>45</v>
      </c>
      <c r="L45" s="2" t="s">
        <v>25</v>
      </c>
    </row>
    <row r="46" spans="1:12" x14ac:dyDescent="0.3">
      <c r="A46" s="1" t="s">
        <v>12</v>
      </c>
      <c r="B46" s="1" t="s">
        <v>47</v>
      </c>
      <c r="C46" s="1" t="s">
        <v>14</v>
      </c>
      <c r="D46" s="1" t="s">
        <v>15</v>
      </c>
      <c r="E46" s="1" t="s">
        <v>29</v>
      </c>
      <c r="F46" s="1">
        <v>29</v>
      </c>
      <c r="G46" s="2">
        <v>43609</v>
      </c>
      <c r="H46" s="3">
        <v>122350</v>
      </c>
      <c r="I46" s="4">
        <v>0.12</v>
      </c>
      <c r="J46" s="1" t="s">
        <v>17</v>
      </c>
      <c r="K46" s="1" t="s">
        <v>33</v>
      </c>
      <c r="L46" s="2" t="s">
        <v>25</v>
      </c>
    </row>
    <row r="47" spans="1:12" x14ac:dyDescent="0.3">
      <c r="A47" s="1" t="s">
        <v>58</v>
      </c>
      <c r="B47" s="1" t="s">
        <v>13</v>
      </c>
      <c r="C47" s="1" t="s">
        <v>14</v>
      </c>
      <c r="D47" s="1" t="s">
        <v>21</v>
      </c>
      <c r="E47" s="1" t="s">
        <v>29</v>
      </c>
      <c r="F47" s="1">
        <v>40</v>
      </c>
      <c r="G47" s="2">
        <v>40486</v>
      </c>
      <c r="H47" s="3">
        <v>92952</v>
      </c>
      <c r="I47" s="4">
        <v>0</v>
      </c>
      <c r="J47" s="1" t="s">
        <v>17</v>
      </c>
      <c r="K47" s="1" t="s">
        <v>18</v>
      </c>
      <c r="L47" s="2" t="s">
        <v>25</v>
      </c>
    </row>
    <row r="48" spans="1:12" x14ac:dyDescent="0.3">
      <c r="A48" s="1" t="s">
        <v>31</v>
      </c>
      <c r="B48" s="1" t="s">
        <v>13</v>
      </c>
      <c r="C48" s="1" t="s">
        <v>36</v>
      </c>
      <c r="D48" s="1" t="s">
        <v>21</v>
      </c>
      <c r="E48" s="1" t="s">
        <v>48</v>
      </c>
      <c r="F48" s="1">
        <v>32</v>
      </c>
      <c r="G48" s="2">
        <v>41353</v>
      </c>
      <c r="H48" s="3">
        <v>79921</v>
      </c>
      <c r="I48" s="4">
        <v>0.05</v>
      </c>
      <c r="J48" s="1" t="s">
        <v>17</v>
      </c>
      <c r="K48" s="1" t="s">
        <v>41</v>
      </c>
      <c r="L48" s="2" t="s">
        <v>25</v>
      </c>
    </row>
    <row r="49" spans="1:12" x14ac:dyDescent="0.3">
      <c r="A49" s="1" t="s">
        <v>26</v>
      </c>
      <c r="B49" s="1" t="s">
        <v>13</v>
      </c>
      <c r="C49" s="1" t="s">
        <v>14</v>
      </c>
      <c r="D49" s="1" t="s">
        <v>15</v>
      </c>
      <c r="E49" s="1" t="s">
        <v>16</v>
      </c>
      <c r="F49" s="1">
        <v>37</v>
      </c>
      <c r="G49" s="2">
        <v>40076</v>
      </c>
      <c r="H49" s="3">
        <v>167199</v>
      </c>
      <c r="I49" s="4">
        <v>0.2</v>
      </c>
      <c r="J49" s="1" t="s">
        <v>17</v>
      </c>
      <c r="K49" s="1" t="s">
        <v>18</v>
      </c>
      <c r="L49" s="2" t="s">
        <v>25</v>
      </c>
    </row>
    <row r="50" spans="1:12" x14ac:dyDescent="0.3">
      <c r="A50" s="1" t="s">
        <v>53</v>
      </c>
      <c r="B50" s="1" t="s">
        <v>44</v>
      </c>
      <c r="C50" s="1" t="s">
        <v>14</v>
      </c>
      <c r="D50" s="1" t="s">
        <v>21</v>
      </c>
      <c r="E50" s="1" t="s">
        <v>29</v>
      </c>
      <c r="F50" s="1">
        <v>52</v>
      </c>
      <c r="G50" s="2">
        <v>41199</v>
      </c>
      <c r="H50" s="3">
        <v>71476</v>
      </c>
      <c r="I50" s="4">
        <v>0</v>
      </c>
      <c r="J50" s="1" t="s">
        <v>17</v>
      </c>
      <c r="K50" s="1" t="s">
        <v>33</v>
      </c>
      <c r="L50" s="2" t="s">
        <v>25</v>
      </c>
    </row>
    <row r="51" spans="1:12" x14ac:dyDescent="0.3">
      <c r="A51" s="1" t="s">
        <v>26</v>
      </c>
      <c r="B51" s="1" t="s">
        <v>44</v>
      </c>
      <c r="C51" s="1" t="s">
        <v>20</v>
      </c>
      <c r="D51" s="1" t="s">
        <v>15</v>
      </c>
      <c r="E51" s="1" t="s">
        <v>29</v>
      </c>
      <c r="F51" s="1">
        <v>45</v>
      </c>
      <c r="G51" s="2">
        <v>41941</v>
      </c>
      <c r="H51" s="3">
        <v>189420</v>
      </c>
      <c r="I51" s="4">
        <v>0.2</v>
      </c>
      <c r="J51" s="1" t="s">
        <v>17</v>
      </c>
      <c r="K51" s="1" t="s">
        <v>18</v>
      </c>
      <c r="L51" s="2" t="s">
        <v>25</v>
      </c>
    </row>
    <row r="52" spans="1:12" x14ac:dyDescent="0.3">
      <c r="A52" s="1" t="s">
        <v>61</v>
      </c>
      <c r="B52" s="1" t="s">
        <v>42</v>
      </c>
      <c r="C52" s="1" t="s">
        <v>14</v>
      </c>
      <c r="D52" s="1" t="s">
        <v>15</v>
      </c>
      <c r="E52" s="1" t="s">
        <v>29</v>
      </c>
      <c r="F52" s="1">
        <v>64</v>
      </c>
      <c r="G52" s="2">
        <v>37184</v>
      </c>
      <c r="H52" s="3">
        <v>64057</v>
      </c>
      <c r="I52" s="4">
        <v>0</v>
      </c>
      <c r="J52" s="1" t="s">
        <v>17</v>
      </c>
      <c r="K52" s="1" t="s">
        <v>33</v>
      </c>
      <c r="L52" s="2" t="s">
        <v>25</v>
      </c>
    </row>
    <row r="53" spans="1:12" x14ac:dyDescent="0.3">
      <c r="A53" s="1" t="s">
        <v>57</v>
      </c>
      <c r="B53" s="1" t="s">
        <v>47</v>
      </c>
      <c r="C53" s="1" t="s">
        <v>20</v>
      </c>
      <c r="D53" s="1" t="s">
        <v>15</v>
      </c>
      <c r="E53" s="1" t="s">
        <v>16</v>
      </c>
      <c r="F53" s="1">
        <v>27</v>
      </c>
      <c r="G53" s="2">
        <v>44460</v>
      </c>
      <c r="H53" s="3">
        <v>68728</v>
      </c>
      <c r="I53" s="4">
        <v>0</v>
      </c>
      <c r="J53" s="1" t="s">
        <v>17</v>
      </c>
      <c r="K53" s="1" t="s">
        <v>33</v>
      </c>
      <c r="L53" s="2" t="s">
        <v>25</v>
      </c>
    </row>
    <row r="54" spans="1:12" x14ac:dyDescent="0.3">
      <c r="A54" s="1" t="s">
        <v>12</v>
      </c>
      <c r="B54" s="1" t="s">
        <v>13</v>
      </c>
      <c r="C54" s="1" t="s">
        <v>20</v>
      </c>
      <c r="D54" s="1" t="s">
        <v>15</v>
      </c>
      <c r="E54" s="1" t="s">
        <v>22</v>
      </c>
      <c r="F54" s="1">
        <v>25</v>
      </c>
      <c r="G54" s="2">
        <v>44379</v>
      </c>
      <c r="H54" s="3">
        <v>125633</v>
      </c>
      <c r="I54" s="4">
        <v>0.11</v>
      </c>
      <c r="J54" s="1" t="s">
        <v>23</v>
      </c>
      <c r="K54" s="1" t="s">
        <v>55</v>
      </c>
      <c r="L54" s="2" t="s">
        <v>25</v>
      </c>
    </row>
    <row r="55" spans="1:12" x14ac:dyDescent="0.3">
      <c r="A55" s="1" t="s">
        <v>57</v>
      </c>
      <c r="B55" s="1" t="s">
        <v>47</v>
      </c>
      <c r="C55" s="1" t="s">
        <v>20</v>
      </c>
      <c r="D55" s="1" t="s">
        <v>21</v>
      </c>
      <c r="E55" s="1" t="s">
        <v>48</v>
      </c>
      <c r="F55" s="1">
        <v>35</v>
      </c>
      <c r="G55" s="2">
        <v>40678</v>
      </c>
      <c r="H55" s="3">
        <v>66889</v>
      </c>
      <c r="I55" s="4">
        <v>0</v>
      </c>
      <c r="J55" s="1" t="s">
        <v>17</v>
      </c>
      <c r="K55" s="1" t="s">
        <v>49</v>
      </c>
      <c r="L55" s="2" t="s">
        <v>25</v>
      </c>
    </row>
    <row r="56" spans="1:12" x14ac:dyDescent="0.3">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3">
      <c r="A57" s="1" t="s">
        <v>62</v>
      </c>
      <c r="B57" s="1" t="s">
        <v>44</v>
      </c>
      <c r="C57" s="1" t="s">
        <v>14</v>
      </c>
      <c r="D57" s="1" t="s">
        <v>15</v>
      </c>
      <c r="E57" s="1" t="s">
        <v>29</v>
      </c>
      <c r="F57" s="1">
        <v>33</v>
      </c>
      <c r="G57" s="2">
        <v>43456</v>
      </c>
      <c r="H57" s="3">
        <v>83990</v>
      </c>
      <c r="I57" s="4">
        <v>0</v>
      </c>
      <c r="J57" s="1" t="s">
        <v>17</v>
      </c>
      <c r="K57" s="1" t="s">
        <v>30</v>
      </c>
      <c r="L57" s="2" t="s">
        <v>25</v>
      </c>
    </row>
    <row r="58" spans="1:12" x14ac:dyDescent="0.3">
      <c r="A58" s="1" t="s">
        <v>63</v>
      </c>
      <c r="B58" s="1" t="s">
        <v>44</v>
      </c>
      <c r="C58" s="1" t="s">
        <v>36</v>
      </c>
      <c r="D58" s="1" t="s">
        <v>15</v>
      </c>
      <c r="E58" s="1" t="s">
        <v>29</v>
      </c>
      <c r="F58" s="1">
        <v>52</v>
      </c>
      <c r="G58" s="2">
        <v>38696</v>
      </c>
      <c r="H58" s="3">
        <v>102043</v>
      </c>
      <c r="I58" s="4">
        <v>0</v>
      </c>
      <c r="J58" s="1" t="s">
        <v>17</v>
      </c>
      <c r="K58" s="1" t="s">
        <v>30</v>
      </c>
      <c r="L58" s="2" t="s">
        <v>25</v>
      </c>
    </row>
    <row r="59" spans="1:12" x14ac:dyDescent="0.3">
      <c r="A59" s="1" t="s">
        <v>64</v>
      </c>
      <c r="B59" s="1" t="s">
        <v>44</v>
      </c>
      <c r="C59" s="1" t="s">
        <v>20</v>
      </c>
      <c r="D59" s="1" t="s">
        <v>15</v>
      </c>
      <c r="E59" s="1" t="s">
        <v>22</v>
      </c>
      <c r="F59" s="1">
        <v>46</v>
      </c>
      <c r="G59" s="2">
        <v>37041</v>
      </c>
      <c r="H59" s="3">
        <v>90678</v>
      </c>
      <c r="I59" s="4">
        <v>0</v>
      </c>
      <c r="J59" s="1" t="s">
        <v>17</v>
      </c>
      <c r="K59" s="1" t="s">
        <v>49</v>
      </c>
      <c r="L59" s="2" t="s">
        <v>25</v>
      </c>
    </row>
    <row r="60" spans="1:12" x14ac:dyDescent="0.3">
      <c r="A60" s="1" t="s">
        <v>65</v>
      </c>
      <c r="B60" s="1" t="s">
        <v>42</v>
      </c>
      <c r="C60" s="1" t="s">
        <v>20</v>
      </c>
      <c r="D60" s="1" t="s">
        <v>15</v>
      </c>
      <c r="E60" s="1" t="s">
        <v>16</v>
      </c>
      <c r="F60" s="1">
        <v>46</v>
      </c>
      <c r="G60" s="2">
        <v>39681</v>
      </c>
      <c r="H60" s="3">
        <v>59067</v>
      </c>
      <c r="I60" s="4">
        <v>0</v>
      </c>
      <c r="J60" s="1" t="s">
        <v>17</v>
      </c>
      <c r="K60" s="1" t="s">
        <v>39</v>
      </c>
      <c r="L60" s="2" t="s">
        <v>25</v>
      </c>
    </row>
    <row r="61" spans="1:12" x14ac:dyDescent="0.3">
      <c r="A61" s="1" t="s">
        <v>12</v>
      </c>
      <c r="B61" s="1" t="s">
        <v>47</v>
      </c>
      <c r="C61" s="1" t="s">
        <v>14</v>
      </c>
      <c r="D61" s="1" t="s">
        <v>21</v>
      </c>
      <c r="E61" s="1" t="s">
        <v>22</v>
      </c>
      <c r="F61" s="1">
        <v>45</v>
      </c>
      <c r="G61" s="2">
        <v>44266</v>
      </c>
      <c r="H61" s="3">
        <v>135062</v>
      </c>
      <c r="I61" s="4">
        <v>0.15</v>
      </c>
      <c r="J61" s="1" t="s">
        <v>23</v>
      </c>
      <c r="K61" s="1" t="s">
        <v>59</v>
      </c>
      <c r="L61" s="2" t="s">
        <v>25</v>
      </c>
    </row>
    <row r="62" spans="1:12" x14ac:dyDescent="0.3">
      <c r="A62" s="1" t="s">
        <v>12</v>
      </c>
      <c r="B62" s="1" t="s">
        <v>13</v>
      </c>
      <c r="C62" s="1" t="s">
        <v>36</v>
      </c>
      <c r="D62" s="1" t="s">
        <v>15</v>
      </c>
      <c r="E62" s="1" t="s">
        <v>48</v>
      </c>
      <c r="F62" s="1">
        <v>55</v>
      </c>
      <c r="G62" s="2">
        <v>38945</v>
      </c>
      <c r="H62" s="3">
        <v>159044</v>
      </c>
      <c r="I62" s="4">
        <v>0.1</v>
      </c>
      <c r="J62" s="1" t="s">
        <v>50</v>
      </c>
      <c r="K62" s="1" t="s">
        <v>51</v>
      </c>
      <c r="L62" s="2" t="s">
        <v>25</v>
      </c>
    </row>
    <row r="63" spans="1:12" x14ac:dyDescent="0.3">
      <c r="A63" s="1" t="s">
        <v>32</v>
      </c>
      <c r="B63" s="1" t="s">
        <v>40</v>
      </c>
      <c r="C63" s="1" t="s">
        <v>20</v>
      </c>
      <c r="D63" s="1" t="s">
        <v>15</v>
      </c>
      <c r="E63" s="1" t="s">
        <v>48</v>
      </c>
      <c r="F63" s="1">
        <v>44</v>
      </c>
      <c r="G63" s="2">
        <v>43467</v>
      </c>
      <c r="H63" s="3">
        <v>74691</v>
      </c>
      <c r="I63" s="4">
        <v>0</v>
      </c>
      <c r="J63" s="1" t="s">
        <v>50</v>
      </c>
      <c r="K63" s="1" t="s">
        <v>51</v>
      </c>
      <c r="L63" s="2">
        <v>44020</v>
      </c>
    </row>
    <row r="64" spans="1:12" x14ac:dyDescent="0.3">
      <c r="A64" s="1" t="s">
        <v>54</v>
      </c>
      <c r="B64" s="1" t="s">
        <v>44</v>
      </c>
      <c r="C64" s="1" t="s">
        <v>36</v>
      </c>
      <c r="D64" s="1" t="s">
        <v>15</v>
      </c>
      <c r="E64" s="1" t="s">
        <v>48</v>
      </c>
      <c r="F64" s="1">
        <v>44</v>
      </c>
      <c r="G64" s="2">
        <v>39800</v>
      </c>
      <c r="H64" s="3">
        <v>92753</v>
      </c>
      <c r="I64" s="4">
        <v>0.13</v>
      </c>
      <c r="J64" s="1" t="s">
        <v>17</v>
      </c>
      <c r="K64" s="1" t="s">
        <v>41</v>
      </c>
      <c r="L64" s="2">
        <v>44371</v>
      </c>
    </row>
    <row r="65" spans="1:12" x14ac:dyDescent="0.3">
      <c r="A65" s="1" t="s">
        <v>46</v>
      </c>
      <c r="B65" s="1" t="s">
        <v>42</v>
      </c>
      <c r="C65" s="1" t="s">
        <v>28</v>
      </c>
      <c r="D65" s="1" t="s">
        <v>21</v>
      </c>
      <c r="E65" s="1" t="s">
        <v>16</v>
      </c>
      <c r="F65" s="1">
        <v>45</v>
      </c>
      <c r="G65" s="2">
        <v>41493</v>
      </c>
      <c r="H65" s="3">
        <v>236946</v>
      </c>
      <c r="I65" s="4">
        <v>0.37</v>
      </c>
      <c r="J65" s="1" t="s">
        <v>17</v>
      </c>
      <c r="K65" s="1" t="s">
        <v>18</v>
      </c>
      <c r="L65" s="2" t="s">
        <v>25</v>
      </c>
    </row>
    <row r="66" spans="1:12" x14ac:dyDescent="0.3">
      <c r="A66" s="1" t="s">
        <v>38</v>
      </c>
      <c r="B66" s="1" t="s">
        <v>27</v>
      </c>
      <c r="C66" s="1" t="s">
        <v>36</v>
      </c>
      <c r="D66" s="1" t="s">
        <v>15</v>
      </c>
      <c r="E66" s="1" t="s">
        <v>16</v>
      </c>
      <c r="F66" s="1">
        <v>36</v>
      </c>
      <c r="G66" s="2">
        <v>44435</v>
      </c>
      <c r="H66" s="3">
        <v>48906</v>
      </c>
      <c r="I66" s="4">
        <v>0</v>
      </c>
      <c r="J66" s="1" t="s">
        <v>17</v>
      </c>
      <c r="K66" s="1" t="s">
        <v>39</v>
      </c>
      <c r="L66" s="2" t="s">
        <v>25</v>
      </c>
    </row>
    <row r="67" spans="1:12" x14ac:dyDescent="0.3">
      <c r="A67" s="1" t="s">
        <v>32</v>
      </c>
      <c r="B67" s="1" t="s">
        <v>35</v>
      </c>
      <c r="C67" s="1" t="s">
        <v>36</v>
      </c>
      <c r="D67" s="1" t="s">
        <v>15</v>
      </c>
      <c r="E67" s="1" t="s">
        <v>29</v>
      </c>
      <c r="F67" s="1">
        <v>38</v>
      </c>
      <c r="G67" s="2">
        <v>39474</v>
      </c>
      <c r="H67" s="3">
        <v>80024</v>
      </c>
      <c r="I67" s="4">
        <v>0</v>
      </c>
      <c r="J67" s="1" t="s">
        <v>17</v>
      </c>
      <c r="K67" s="1" t="s">
        <v>49</v>
      </c>
      <c r="L67" s="2" t="s">
        <v>25</v>
      </c>
    </row>
    <row r="68" spans="1:12" x14ac:dyDescent="0.3">
      <c r="A68" s="1" t="s">
        <v>61</v>
      </c>
      <c r="B68" s="1" t="s">
        <v>42</v>
      </c>
      <c r="C68" s="1" t="s">
        <v>28</v>
      </c>
      <c r="D68" s="1" t="s">
        <v>15</v>
      </c>
      <c r="E68" s="1" t="s">
        <v>29</v>
      </c>
      <c r="F68" s="1">
        <v>41</v>
      </c>
      <c r="G68" s="2">
        <v>40109</v>
      </c>
      <c r="H68" s="3">
        <v>54415</v>
      </c>
      <c r="I68" s="4">
        <v>0</v>
      </c>
      <c r="J68" s="1" t="s">
        <v>17</v>
      </c>
      <c r="K68" s="1" t="s">
        <v>18</v>
      </c>
      <c r="L68" s="2">
        <v>41661</v>
      </c>
    </row>
    <row r="69" spans="1:12" x14ac:dyDescent="0.3">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3">
      <c r="A70" s="1" t="s">
        <v>46</v>
      </c>
      <c r="B70" s="1" t="s">
        <v>13</v>
      </c>
      <c r="C70" s="1" t="s">
        <v>28</v>
      </c>
      <c r="D70" s="1" t="s">
        <v>15</v>
      </c>
      <c r="E70" s="1" t="s">
        <v>48</v>
      </c>
      <c r="F70" s="1">
        <v>43</v>
      </c>
      <c r="G70" s="2">
        <v>40029</v>
      </c>
      <c r="H70" s="3">
        <v>208415</v>
      </c>
      <c r="I70" s="4">
        <v>0.35</v>
      </c>
      <c r="J70" s="1" t="s">
        <v>17</v>
      </c>
      <c r="K70" s="1" t="s">
        <v>18</v>
      </c>
      <c r="L70" s="2" t="s">
        <v>25</v>
      </c>
    </row>
    <row r="71" spans="1:12" x14ac:dyDescent="0.3">
      <c r="A71" s="1" t="s">
        <v>66</v>
      </c>
      <c r="B71" s="1" t="s">
        <v>13</v>
      </c>
      <c r="C71" s="1" t="s">
        <v>28</v>
      </c>
      <c r="D71" s="1" t="s">
        <v>15</v>
      </c>
      <c r="E71" s="1" t="s">
        <v>22</v>
      </c>
      <c r="F71" s="1">
        <v>32</v>
      </c>
      <c r="G71" s="2">
        <v>43835</v>
      </c>
      <c r="H71" s="3">
        <v>78844</v>
      </c>
      <c r="I71" s="4">
        <v>0</v>
      </c>
      <c r="J71" s="1" t="s">
        <v>17</v>
      </c>
      <c r="K71" s="1" t="s">
        <v>18</v>
      </c>
      <c r="L71" s="2" t="s">
        <v>25</v>
      </c>
    </row>
    <row r="72" spans="1:12" x14ac:dyDescent="0.3">
      <c r="A72" s="1" t="s">
        <v>62</v>
      </c>
      <c r="B72" s="1" t="s">
        <v>44</v>
      </c>
      <c r="C72" s="1" t="s">
        <v>20</v>
      </c>
      <c r="D72" s="1" t="s">
        <v>21</v>
      </c>
      <c r="E72" s="1" t="s">
        <v>29</v>
      </c>
      <c r="F72" s="1">
        <v>58</v>
      </c>
      <c r="G72" s="2">
        <v>37399</v>
      </c>
      <c r="H72" s="3">
        <v>76354</v>
      </c>
      <c r="I72" s="4">
        <v>0</v>
      </c>
      <c r="J72" s="1" t="s">
        <v>17</v>
      </c>
      <c r="K72" s="1" t="s">
        <v>33</v>
      </c>
      <c r="L72" s="2">
        <v>44465</v>
      </c>
    </row>
    <row r="73" spans="1:12" x14ac:dyDescent="0.3">
      <c r="A73" s="1" t="s">
        <v>26</v>
      </c>
      <c r="B73" s="1" t="s">
        <v>27</v>
      </c>
      <c r="C73" s="1" t="s">
        <v>28</v>
      </c>
      <c r="D73" s="1" t="s">
        <v>15</v>
      </c>
      <c r="E73" s="1" t="s">
        <v>48</v>
      </c>
      <c r="F73" s="1">
        <v>37</v>
      </c>
      <c r="G73" s="2">
        <v>43493</v>
      </c>
      <c r="H73" s="3">
        <v>165927</v>
      </c>
      <c r="I73" s="4">
        <v>0.2</v>
      </c>
      <c r="J73" s="1" t="s">
        <v>17</v>
      </c>
      <c r="K73" s="1" t="s">
        <v>33</v>
      </c>
      <c r="L73" s="2" t="s">
        <v>25</v>
      </c>
    </row>
    <row r="74" spans="1:12" x14ac:dyDescent="0.3">
      <c r="A74" s="1" t="s">
        <v>37</v>
      </c>
      <c r="B74" s="1" t="s">
        <v>40</v>
      </c>
      <c r="C74" s="1" t="s">
        <v>28</v>
      </c>
      <c r="D74" s="1" t="s">
        <v>15</v>
      </c>
      <c r="E74" s="1" t="s">
        <v>48</v>
      </c>
      <c r="F74" s="1">
        <v>38</v>
      </c>
      <c r="G74" s="2">
        <v>44516</v>
      </c>
      <c r="H74" s="3">
        <v>109812</v>
      </c>
      <c r="I74" s="4">
        <v>0.09</v>
      </c>
      <c r="J74" s="1" t="s">
        <v>50</v>
      </c>
      <c r="K74" s="1" t="s">
        <v>51</v>
      </c>
      <c r="L74" s="2" t="s">
        <v>25</v>
      </c>
    </row>
    <row r="75" spans="1:12" x14ac:dyDescent="0.3">
      <c r="A75" s="1" t="s">
        <v>43</v>
      </c>
      <c r="B75" s="1" t="s">
        <v>44</v>
      </c>
      <c r="C75" s="1" t="s">
        <v>36</v>
      </c>
      <c r="D75" s="1" t="s">
        <v>21</v>
      </c>
      <c r="E75" s="1" t="s">
        <v>22</v>
      </c>
      <c r="F75" s="1">
        <v>55</v>
      </c>
      <c r="G75" s="2">
        <v>36041</v>
      </c>
      <c r="H75" s="3">
        <v>86299</v>
      </c>
      <c r="I75" s="4">
        <v>0</v>
      </c>
      <c r="J75" s="1" t="s">
        <v>17</v>
      </c>
      <c r="K75" s="1" t="s">
        <v>18</v>
      </c>
      <c r="L75" s="2" t="s">
        <v>25</v>
      </c>
    </row>
    <row r="76" spans="1:12" x14ac:dyDescent="0.3">
      <c r="A76" s="1" t="s">
        <v>46</v>
      </c>
      <c r="B76" s="1" t="s">
        <v>47</v>
      </c>
      <c r="C76" s="1" t="s">
        <v>14</v>
      </c>
      <c r="D76" s="1" t="s">
        <v>21</v>
      </c>
      <c r="E76" s="1" t="s">
        <v>48</v>
      </c>
      <c r="F76" s="1">
        <v>57</v>
      </c>
      <c r="G76" s="2">
        <v>37828</v>
      </c>
      <c r="H76" s="3">
        <v>206624</v>
      </c>
      <c r="I76" s="4">
        <v>0.4</v>
      </c>
      <c r="J76" s="1" t="s">
        <v>50</v>
      </c>
      <c r="K76" s="1" t="s">
        <v>67</v>
      </c>
      <c r="L76" s="2" t="s">
        <v>25</v>
      </c>
    </row>
    <row r="77" spans="1:12" x14ac:dyDescent="0.3">
      <c r="A77" s="1" t="s">
        <v>56</v>
      </c>
      <c r="B77" s="1" t="s">
        <v>13</v>
      </c>
      <c r="C77" s="1" t="s">
        <v>20</v>
      </c>
      <c r="D77" s="1" t="s">
        <v>21</v>
      </c>
      <c r="E77" s="1" t="s">
        <v>48</v>
      </c>
      <c r="F77" s="1">
        <v>36</v>
      </c>
      <c r="G77" s="2">
        <v>40535</v>
      </c>
      <c r="H77" s="3">
        <v>53215</v>
      </c>
      <c r="I77" s="4">
        <v>0</v>
      </c>
      <c r="J77" s="1" t="s">
        <v>50</v>
      </c>
      <c r="K77" s="1" t="s">
        <v>67</v>
      </c>
      <c r="L77" s="2">
        <v>41725</v>
      </c>
    </row>
    <row r="78" spans="1:12" x14ac:dyDescent="0.3">
      <c r="A78" s="1" t="s">
        <v>68</v>
      </c>
      <c r="B78" s="1" t="s">
        <v>44</v>
      </c>
      <c r="C78" s="1" t="s">
        <v>14</v>
      </c>
      <c r="D78" s="1" t="s">
        <v>15</v>
      </c>
      <c r="E78" s="1" t="s">
        <v>22</v>
      </c>
      <c r="F78" s="1">
        <v>30</v>
      </c>
      <c r="G78" s="2">
        <v>42877</v>
      </c>
      <c r="H78" s="3">
        <v>86858</v>
      </c>
      <c r="I78" s="4">
        <v>0</v>
      </c>
      <c r="J78" s="1" t="s">
        <v>23</v>
      </c>
      <c r="K78" s="1" t="s">
        <v>24</v>
      </c>
      <c r="L78" s="2">
        <v>43016</v>
      </c>
    </row>
    <row r="79" spans="1:12" x14ac:dyDescent="0.3">
      <c r="A79" s="1" t="s">
        <v>31</v>
      </c>
      <c r="B79" s="1" t="s">
        <v>13</v>
      </c>
      <c r="C79" s="1" t="s">
        <v>20</v>
      </c>
      <c r="D79" s="1" t="s">
        <v>21</v>
      </c>
      <c r="E79" s="1" t="s">
        <v>22</v>
      </c>
      <c r="F79" s="1">
        <v>40</v>
      </c>
      <c r="G79" s="2">
        <v>39265</v>
      </c>
      <c r="H79" s="3">
        <v>93971</v>
      </c>
      <c r="I79" s="4">
        <v>0.08</v>
      </c>
      <c r="J79" s="1" t="s">
        <v>23</v>
      </c>
      <c r="K79" s="1" t="s">
        <v>24</v>
      </c>
      <c r="L79" s="2" t="s">
        <v>25</v>
      </c>
    </row>
    <row r="80" spans="1:12" x14ac:dyDescent="0.3">
      <c r="A80" s="1" t="s">
        <v>57</v>
      </c>
      <c r="B80" s="1" t="s">
        <v>27</v>
      </c>
      <c r="C80" s="1" t="s">
        <v>36</v>
      </c>
      <c r="D80" s="1" t="s">
        <v>21</v>
      </c>
      <c r="E80" s="1" t="s">
        <v>48</v>
      </c>
      <c r="F80" s="1">
        <v>34</v>
      </c>
      <c r="G80" s="2">
        <v>42182</v>
      </c>
      <c r="H80" s="3">
        <v>57008</v>
      </c>
      <c r="I80" s="4">
        <v>0</v>
      </c>
      <c r="J80" s="1" t="s">
        <v>17</v>
      </c>
      <c r="K80" s="1" t="s">
        <v>33</v>
      </c>
      <c r="L80" s="2" t="s">
        <v>25</v>
      </c>
    </row>
    <row r="81" spans="1:12" x14ac:dyDescent="0.3">
      <c r="A81" s="1" t="s">
        <v>12</v>
      </c>
      <c r="B81" s="1" t="s">
        <v>27</v>
      </c>
      <c r="C81" s="1" t="s">
        <v>20</v>
      </c>
      <c r="D81" s="1" t="s">
        <v>21</v>
      </c>
      <c r="E81" s="1" t="s">
        <v>48</v>
      </c>
      <c r="F81" s="1">
        <v>60</v>
      </c>
      <c r="G81" s="2">
        <v>42270</v>
      </c>
      <c r="H81" s="3">
        <v>141899</v>
      </c>
      <c r="I81" s="4">
        <v>0.15</v>
      </c>
      <c r="J81" s="1" t="s">
        <v>17</v>
      </c>
      <c r="K81" s="1" t="s">
        <v>33</v>
      </c>
      <c r="L81" s="2" t="s">
        <v>25</v>
      </c>
    </row>
    <row r="82" spans="1:12" x14ac:dyDescent="0.3">
      <c r="A82" s="1" t="s">
        <v>57</v>
      </c>
      <c r="B82" s="1" t="s">
        <v>47</v>
      </c>
      <c r="C82" s="1" t="s">
        <v>36</v>
      </c>
      <c r="D82" s="1" t="s">
        <v>21</v>
      </c>
      <c r="E82" s="1" t="s">
        <v>16</v>
      </c>
      <c r="F82" s="1">
        <v>41</v>
      </c>
      <c r="G82" s="2">
        <v>42626</v>
      </c>
      <c r="H82" s="3">
        <v>64847</v>
      </c>
      <c r="I82" s="4">
        <v>0</v>
      </c>
      <c r="J82" s="1" t="s">
        <v>17</v>
      </c>
      <c r="K82" s="1" t="s">
        <v>39</v>
      </c>
      <c r="L82" s="2" t="s">
        <v>25</v>
      </c>
    </row>
    <row r="83" spans="1:12" x14ac:dyDescent="0.3">
      <c r="A83" s="1" t="s">
        <v>54</v>
      </c>
      <c r="B83" s="1" t="s">
        <v>44</v>
      </c>
      <c r="C83" s="1" t="s">
        <v>14</v>
      </c>
      <c r="D83" s="1" t="s">
        <v>21</v>
      </c>
      <c r="E83" s="1" t="s">
        <v>29</v>
      </c>
      <c r="F83" s="1">
        <v>53</v>
      </c>
      <c r="G83" s="2">
        <v>33702</v>
      </c>
      <c r="H83" s="3">
        <v>116878</v>
      </c>
      <c r="I83" s="4">
        <v>0.11</v>
      </c>
      <c r="J83" s="1" t="s">
        <v>17</v>
      </c>
      <c r="K83" s="1" t="s">
        <v>39</v>
      </c>
      <c r="L83" s="2" t="s">
        <v>25</v>
      </c>
    </row>
    <row r="84" spans="1:12" x14ac:dyDescent="0.3">
      <c r="A84" s="1" t="s">
        <v>53</v>
      </c>
      <c r="B84" s="1" t="s">
        <v>44</v>
      </c>
      <c r="C84" s="1" t="s">
        <v>28</v>
      </c>
      <c r="D84" s="1" t="s">
        <v>21</v>
      </c>
      <c r="E84" s="1" t="s">
        <v>16</v>
      </c>
      <c r="F84" s="1">
        <v>45</v>
      </c>
      <c r="G84" s="2">
        <v>38388</v>
      </c>
      <c r="H84" s="3">
        <v>70505</v>
      </c>
      <c r="I84" s="4">
        <v>0</v>
      </c>
      <c r="J84" s="1" t="s">
        <v>17</v>
      </c>
      <c r="K84" s="1" t="s">
        <v>41</v>
      </c>
      <c r="L84" s="2" t="s">
        <v>25</v>
      </c>
    </row>
    <row r="85" spans="1:12" x14ac:dyDescent="0.3">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3">
      <c r="A86" s="1" t="s">
        <v>26</v>
      </c>
      <c r="B86" s="1" t="s">
        <v>40</v>
      </c>
      <c r="C86" s="1" t="s">
        <v>28</v>
      </c>
      <c r="D86" s="1" t="s">
        <v>21</v>
      </c>
      <c r="E86" s="1" t="s">
        <v>29</v>
      </c>
      <c r="F86" s="1">
        <v>26</v>
      </c>
      <c r="G86" s="2">
        <v>44040</v>
      </c>
      <c r="H86" s="3">
        <v>180664</v>
      </c>
      <c r="I86" s="4">
        <v>0.27</v>
      </c>
      <c r="J86" s="1" t="s">
        <v>17</v>
      </c>
      <c r="K86" s="1" t="s">
        <v>30</v>
      </c>
      <c r="L86" s="2" t="s">
        <v>25</v>
      </c>
    </row>
    <row r="87" spans="1:12" x14ac:dyDescent="0.3">
      <c r="A87" s="1" t="s">
        <v>65</v>
      </c>
      <c r="B87" s="1" t="s">
        <v>42</v>
      </c>
      <c r="C87" s="1" t="s">
        <v>20</v>
      </c>
      <c r="D87" s="1" t="s">
        <v>15</v>
      </c>
      <c r="E87" s="1" t="s">
        <v>22</v>
      </c>
      <c r="F87" s="1">
        <v>45</v>
      </c>
      <c r="G87" s="2">
        <v>37972</v>
      </c>
      <c r="H87" s="3">
        <v>48345</v>
      </c>
      <c r="I87" s="4">
        <v>0</v>
      </c>
      <c r="J87" s="1" t="s">
        <v>23</v>
      </c>
      <c r="K87" s="1" t="s">
        <v>59</v>
      </c>
      <c r="L87" s="2" t="s">
        <v>25</v>
      </c>
    </row>
    <row r="88" spans="1:12" x14ac:dyDescent="0.3">
      <c r="A88" s="1" t="s">
        <v>26</v>
      </c>
      <c r="B88" s="1" t="s">
        <v>42</v>
      </c>
      <c r="C88" s="1" t="s">
        <v>20</v>
      </c>
      <c r="D88" s="1" t="s">
        <v>21</v>
      </c>
      <c r="E88" s="1" t="s">
        <v>22</v>
      </c>
      <c r="F88" s="1">
        <v>42</v>
      </c>
      <c r="G88" s="2">
        <v>41655</v>
      </c>
      <c r="H88" s="3">
        <v>152214</v>
      </c>
      <c r="I88" s="4">
        <v>0.3</v>
      </c>
      <c r="J88" s="1" t="s">
        <v>23</v>
      </c>
      <c r="K88" s="1" t="s">
        <v>55</v>
      </c>
      <c r="L88" s="2" t="s">
        <v>25</v>
      </c>
    </row>
    <row r="89" spans="1:12" x14ac:dyDescent="0.3">
      <c r="A89" s="1" t="s">
        <v>66</v>
      </c>
      <c r="B89" s="1" t="s">
        <v>13</v>
      </c>
      <c r="C89" s="1" t="s">
        <v>36</v>
      </c>
      <c r="D89" s="1" t="s">
        <v>15</v>
      </c>
      <c r="E89" s="1" t="s">
        <v>48</v>
      </c>
      <c r="F89" s="1">
        <v>41</v>
      </c>
      <c r="G89" s="2">
        <v>39931</v>
      </c>
      <c r="H89" s="3">
        <v>69803</v>
      </c>
      <c r="I89" s="4">
        <v>0</v>
      </c>
      <c r="J89" s="1" t="s">
        <v>50</v>
      </c>
      <c r="K89" s="1" t="s">
        <v>51</v>
      </c>
      <c r="L89" s="2" t="s">
        <v>25</v>
      </c>
    </row>
    <row r="90" spans="1:12" x14ac:dyDescent="0.3">
      <c r="A90" s="1" t="s">
        <v>69</v>
      </c>
      <c r="B90" s="1" t="s">
        <v>13</v>
      </c>
      <c r="C90" s="1" t="s">
        <v>36</v>
      </c>
      <c r="D90" s="1" t="s">
        <v>15</v>
      </c>
      <c r="E90" s="1" t="s">
        <v>48</v>
      </c>
      <c r="F90" s="1">
        <v>48</v>
      </c>
      <c r="G90" s="2">
        <v>43650</v>
      </c>
      <c r="H90" s="3">
        <v>76588</v>
      </c>
      <c r="I90" s="4">
        <v>0</v>
      </c>
      <c r="J90" s="1" t="s">
        <v>50</v>
      </c>
      <c r="K90" s="1" t="s">
        <v>52</v>
      </c>
      <c r="L90" s="2" t="s">
        <v>25</v>
      </c>
    </row>
    <row r="91" spans="1:12" x14ac:dyDescent="0.3">
      <c r="A91" s="1" t="s">
        <v>70</v>
      </c>
      <c r="B91" s="1" t="s">
        <v>13</v>
      </c>
      <c r="C91" s="1" t="s">
        <v>20</v>
      </c>
      <c r="D91" s="1" t="s">
        <v>21</v>
      </c>
      <c r="E91" s="1" t="s">
        <v>29</v>
      </c>
      <c r="F91" s="1">
        <v>29</v>
      </c>
      <c r="G91" s="2">
        <v>43444</v>
      </c>
      <c r="H91" s="3">
        <v>84596</v>
      </c>
      <c r="I91" s="4">
        <v>0</v>
      </c>
      <c r="J91" s="1" t="s">
        <v>17</v>
      </c>
      <c r="K91" s="1" t="s">
        <v>39</v>
      </c>
      <c r="L91" s="2" t="s">
        <v>25</v>
      </c>
    </row>
    <row r="92" spans="1:12" x14ac:dyDescent="0.3">
      <c r="A92" s="1" t="s">
        <v>37</v>
      </c>
      <c r="B92" s="1" t="s">
        <v>47</v>
      </c>
      <c r="C92" s="1" t="s">
        <v>14</v>
      </c>
      <c r="D92" s="1" t="s">
        <v>21</v>
      </c>
      <c r="E92" s="1" t="s">
        <v>22</v>
      </c>
      <c r="F92" s="1">
        <v>27</v>
      </c>
      <c r="G92" s="2">
        <v>43368</v>
      </c>
      <c r="H92" s="3">
        <v>114441</v>
      </c>
      <c r="I92" s="4">
        <v>0.1</v>
      </c>
      <c r="J92" s="1" t="s">
        <v>23</v>
      </c>
      <c r="K92" s="1" t="s">
        <v>24</v>
      </c>
      <c r="L92" s="2">
        <v>43821</v>
      </c>
    </row>
    <row r="93" spans="1:12" x14ac:dyDescent="0.3">
      <c r="A93" s="1" t="s">
        <v>12</v>
      </c>
      <c r="B93" s="1" t="s">
        <v>27</v>
      </c>
      <c r="C93" s="1" t="s">
        <v>28</v>
      </c>
      <c r="D93" s="1" t="s">
        <v>15</v>
      </c>
      <c r="E93" s="1" t="s">
        <v>22</v>
      </c>
      <c r="F93" s="1">
        <v>33</v>
      </c>
      <c r="G93" s="2">
        <v>43211</v>
      </c>
      <c r="H93" s="3">
        <v>140402</v>
      </c>
      <c r="I93" s="4">
        <v>0.15</v>
      </c>
      <c r="J93" s="1" t="s">
        <v>23</v>
      </c>
      <c r="K93" s="1" t="s">
        <v>55</v>
      </c>
      <c r="L93" s="2" t="s">
        <v>25</v>
      </c>
    </row>
    <row r="94" spans="1:12" x14ac:dyDescent="0.3">
      <c r="A94" s="1" t="s">
        <v>57</v>
      </c>
      <c r="B94" s="1" t="s">
        <v>27</v>
      </c>
      <c r="C94" s="1" t="s">
        <v>36</v>
      </c>
      <c r="D94" s="1" t="s">
        <v>15</v>
      </c>
      <c r="E94" s="1" t="s">
        <v>48</v>
      </c>
      <c r="F94" s="1">
        <v>26</v>
      </c>
      <c r="G94" s="2">
        <v>43578</v>
      </c>
      <c r="H94" s="3">
        <v>59817</v>
      </c>
      <c r="I94" s="4">
        <v>0</v>
      </c>
      <c r="J94" s="1" t="s">
        <v>50</v>
      </c>
      <c r="K94" s="1" t="s">
        <v>67</v>
      </c>
      <c r="L94" s="2" t="s">
        <v>25</v>
      </c>
    </row>
    <row r="95" spans="1:12" x14ac:dyDescent="0.3">
      <c r="A95" s="1" t="s">
        <v>34</v>
      </c>
      <c r="B95" s="1" t="s">
        <v>35</v>
      </c>
      <c r="C95" s="1" t="s">
        <v>20</v>
      </c>
      <c r="D95" s="1" t="s">
        <v>21</v>
      </c>
      <c r="E95" s="1" t="s">
        <v>22</v>
      </c>
      <c r="F95" s="1">
        <v>31</v>
      </c>
      <c r="G95" s="2">
        <v>42938</v>
      </c>
      <c r="H95" s="3">
        <v>55854</v>
      </c>
      <c r="I95" s="4">
        <v>0</v>
      </c>
      <c r="J95" s="1" t="s">
        <v>17</v>
      </c>
      <c r="K95" s="1" t="s">
        <v>41</v>
      </c>
      <c r="L95" s="2" t="s">
        <v>25</v>
      </c>
    </row>
    <row r="96" spans="1:12" x14ac:dyDescent="0.3">
      <c r="A96" s="1" t="s">
        <v>60</v>
      </c>
      <c r="B96" s="1" t="s">
        <v>42</v>
      </c>
      <c r="C96" s="1" t="s">
        <v>14</v>
      </c>
      <c r="D96" s="1" t="s">
        <v>21</v>
      </c>
      <c r="E96" s="1" t="s">
        <v>22</v>
      </c>
      <c r="F96" s="1">
        <v>53</v>
      </c>
      <c r="G96" s="2">
        <v>37576</v>
      </c>
      <c r="H96" s="3">
        <v>95998</v>
      </c>
      <c r="I96" s="4">
        <v>0</v>
      </c>
      <c r="J96" s="1" t="s">
        <v>17</v>
      </c>
      <c r="K96" s="1" t="s">
        <v>18</v>
      </c>
      <c r="L96" s="2" t="s">
        <v>25</v>
      </c>
    </row>
    <row r="97" spans="1:12" x14ac:dyDescent="0.3">
      <c r="A97" s="1" t="s">
        <v>12</v>
      </c>
      <c r="B97" s="1" t="s">
        <v>35</v>
      </c>
      <c r="C97" s="1" t="s">
        <v>20</v>
      </c>
      <c r="D97" s="1" t="s">
        <v>15</v>
      </c>
      <c r="E97" s="1" t="s">
        <v>22</v>
      </c>
      <c r="F97" s="1">
        <v>34</v>
      </c>
      <c r="G97" s="2">
        <v>42116</v>
      </c>
      <c r="H97" s="3">
        <v>154941</v>
      </c>
      <c r="I97" s="4">
        <v>0.13</v>
      </c>
      <c r="J97" s="1" t="s">
        <v>17</v>
      </c>
      <c r="K97" s="1" t="s">
        <v>33</v>
      </c>
      <c r="L97" s="2" t="s">
        <v>25</v>
      </c>
    </row>
    <row r="98" spans="1:12" x14ac:dyDescent="0.3">
      <c r="A98" s="1" t="s">
        <v>46</v>
      </c>
      <c r="B98" s="1" t="s">
        <v>27</v>
      </c>
      <c r="C98" s="1" t="s">
        <v>28</v>
      </c>
      <c r="D98" s="1" t="s">
        <v>15</v>
      </c>
      <c r="E98" s="1" t="s">
        <v>22</v>
      </c>
      <c r="F98" s="1">
        <v>54</v>
      </c>
      <c r="G98" s="2">
        <v>40734</v>
      </c>
      <c r="H98" s="3">
        <v>247022</v>
      </c>
      <c r="I98" s="4">
        <v>0.3</v>
      </c>
      <c r="J98" s="1" t="s">
        <v>23</v>
      </c>
      <c r="K98" s="1" t="s">
        <v>55</v>
      </c>
      <c r="L98" s="2" t="s">
        <v>25</v>
      </c>
    </row>
    <row r="99" spans="1:12" x14ac:dyDescent="0.3">
      <c r="A99" s="1" t="s">
        <v>69</v>
      </c>
      <c r="B99" s="1" t="s">
        <v>13</v>
      </c>
      <c r="C99" s="1" t="s">
        <v>20</v>
      </c>
      <c r="D99" s="1" t="s">
        <v>15</v>
      </c>
      <c r="E99" s="1" t="s">
        <v>48</v>
      </c>
      <c r="F99" s="1">
        <v>32</v>
      </c>
      <c r="G99" s="2">
        <v>44474</v>
      </c>
      <c r="H99" s="3">
        <v>88072</v>
      </c>
      <c r="I99" s="4">
        <v>0</v>
      </c>
      <c r="J99" s="1" t="s">
        <v>50</v>
      </c>
      <c r="K99" s="1" t="s">
        <v>67</v>
      </c>
      <c r="L99" s="2" t="s">
        <v>25</v>
      </c>
    </row>
    <row r="100" spans="1:12" x14ac:dyDescent="0.3">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3">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3">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3">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3">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3">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3">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3">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3">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3">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3">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3">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3">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3">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3">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3">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3">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3">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3">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3">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3">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3">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3">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3">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3">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3">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3">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3">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3">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3">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3">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3">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3">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3">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3">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3">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3">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3">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3">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3">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3">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3">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3">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3">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3">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3">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3">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3">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3">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3">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3">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3">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3">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3">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3">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3">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3">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3">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3">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3">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3">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3">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3">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3">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3">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3">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3">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3">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3">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3">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3">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3">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3">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3">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3">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3">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3">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3">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3">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3">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3">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3">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3">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3">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3">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3">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3">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3">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3">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3">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3">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3">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3">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3">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3">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3">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3">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3">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3">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3">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3">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3">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3">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3">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3">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3">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3">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3">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3">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3">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3">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3">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3">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3">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3">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3">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3">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3">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3">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3">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3">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3">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3">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3">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3">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3">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3">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3">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3">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3">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3">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3">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3">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3">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3">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3">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3">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3">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3">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3">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3">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3">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3">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3">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3">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3">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3">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3">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3">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3">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3">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3">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3">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3">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3">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3">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3">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3">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3">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3">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3">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3">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3">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3">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3">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3">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3">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3">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3">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3">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3">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3">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3">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3">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3">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3">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3">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3">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3">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3">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3">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3">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3">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3">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3">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3">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3">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3">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3">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3">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3">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3">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3">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3">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3">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3">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3">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3">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3">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3">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3">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3">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3">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3">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3">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3">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3">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3">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3">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3">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3">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3">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3">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3">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3">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3">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3">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3">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3">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3">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3">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3">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3">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3">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3">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3">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3">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3">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3">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3">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3">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3">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3">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3">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3">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3">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3">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3">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3">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3">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3">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3">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3">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3">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3">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3">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3">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3">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3">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3">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3">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3">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3">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3">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3">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3">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3">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3">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3">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3">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3">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3">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3">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3">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3">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3">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3">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3">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3">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3">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3">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3">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3">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3">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3">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3">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3">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3">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3">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3">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3">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3">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3">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3">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3">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3">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3">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3">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3">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3">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3">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3">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3">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3">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3">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3">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3">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3">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3">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3">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3">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3">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3">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3">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3">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3">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3">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3">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3">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3">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3">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3">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3">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3">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3">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3">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3">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3">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3">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3">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3">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3">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3">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3">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3">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3">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3">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3">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3">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3">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3">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3">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3">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3">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3">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3">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3">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3">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3">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3">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3">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3">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3">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3">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3">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3">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3">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3">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3">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3">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3">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3">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3">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3">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3">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3">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3">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3">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3">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3">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3">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3">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3">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3">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3">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3">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3">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3">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3">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3">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3">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3">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3">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3">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3">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3">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3">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3">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3">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3">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3">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3">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3">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3">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3">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3">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3">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3">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3">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3">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3">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3">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3">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3">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3">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3">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3">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3">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3">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3">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3">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3">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3">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3">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3">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3">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3">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3">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3">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3">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3">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3">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3">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3">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3">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3">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3">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3">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3">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3">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3">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3">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3">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3">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3">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3">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3">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3">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3">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3">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3">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3">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3">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3">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3">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3">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3">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3">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3">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3">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3">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3">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3">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3">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3">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3">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3">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3">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3">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3">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3">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3">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3">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3">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3">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3">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3">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3">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3">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3">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3">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3">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3">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3">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3">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3">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3">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3">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3">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3">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3">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3">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3">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3">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3">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3">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3">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3">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3">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3">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3">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3">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3">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3">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3">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3">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3">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3">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3">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3">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3">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3">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3">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3">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3">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3">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3">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3">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3">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3">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3">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3">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3">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3">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3">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3">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3">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3">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3">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3">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3">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3">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3">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3">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3">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3">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3">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3">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3">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3">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3">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3">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3">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3">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3">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3">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3">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3">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3">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3">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3">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3">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3">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3">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3">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3">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3">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3">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3">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3">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3">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3">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3">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3">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3">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3">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3">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3">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3">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3">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3">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3">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3">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3">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3">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3">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3">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3">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3">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3">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3">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3">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3">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3">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3">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3">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3">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3">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3">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3">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3">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3">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3">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3">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3">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3">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3">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3">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3">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3">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3">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3">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3">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3">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3">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3">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3">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3">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3">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3">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3">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3">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3">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3">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3">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3">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3">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3">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3">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3">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3">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3">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3">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3">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3">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3">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3">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3">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3">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3">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3">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3">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3">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3">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3">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3">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3">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3">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3">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3">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3">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3">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3">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3">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3">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3">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3">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3">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3">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3">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3">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3">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3">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3">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3">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3">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3">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3">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3">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3">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3">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3">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3">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3">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3">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3">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3">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3">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3">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3">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3">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3">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3">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3">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3">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3">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3">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3">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3">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3">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3">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3">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3">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3">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3">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3">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3">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3">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3">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3">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3">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3">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3">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3">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3">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3">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3">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3">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3">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3">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3">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3">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3">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3">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3">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3">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3">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3">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3">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3">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3">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3">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3">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3">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3">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3">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3">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3">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3">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3">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3">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3">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3">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3">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3">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3">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3">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3">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3">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3">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3">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3">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3">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3">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3">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3">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3">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3">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3">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3">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3">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3">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3">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3">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3">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3">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3">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3">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3">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3">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3">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3">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3">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3">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3">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3">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3">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3">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3">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3">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3">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3">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3">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3">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3">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3">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3">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3">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3">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3">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3">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3">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3">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3">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3">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3">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3">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3">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3">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3">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3">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3">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3">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3">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3">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3">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3">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3">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3">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3">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3">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3">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3">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3">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3">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3">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3">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3">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3">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3">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3">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3">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3">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3">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3">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3">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3">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3">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3">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3">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3">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3">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3">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3">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3">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3">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3">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3">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3">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3">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3">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3">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3">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3">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3">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3">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3">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3">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3">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3">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3">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3">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3">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3">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3">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3">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3">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3">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3">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3">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3">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3">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3">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3">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3">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3">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3">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3">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3">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3">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3">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3">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3">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3">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3">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3">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3">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3">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3">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3">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3">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3">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3">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3">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3">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3">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3">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3">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3">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3">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3">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3">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3">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3">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3">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3">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3">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3">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3">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3">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3">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3">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3">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3">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3">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3">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3">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3">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3">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3">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3">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3">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3">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3">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3">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3">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3">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3">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3">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3">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3">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3">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3">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3">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3">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3">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3">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3">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3">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3">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3">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3">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3">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3">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3">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3">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3">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3">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3">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3">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3">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3">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07A9-8C33-41FD-9779-3BDAD222BEAD}">
  <dimension ref="A1:B11"/>
  <sheetViews>
    <sheetView workbookViewId="0">
      <selection activeCell="D20" sqref="D20"/>
    </sheetView>
  </sheetViews>
  <sheetFormatPr defaultRowHeight="14.4" x14ac:dyDescent="0.3"/>
  <cols>
    <col min="1" max="1" width="15.6640625" bestFit="1" customWidth="1"/>
    <col min="2" max="2" width="20.5546875" bestFit="1" customWidth="1"/>
  </cols>
  <sheetData>
    <row r="1" spans="1:2" x14ac:dyDescent="0.3">
      <c r="A1" t="s">
        <v>108</v>
      </c>
    </row>
    <row r="3" spans="1:2" x14ac:dyDescent="0.3">
      <c r="A3" s="10" t="s">
        <v>91</v>
      </c>
      <c r="B3" t="s">
        <v>111</v>
      </c>
    </row>
    <row r="4" spans="1:2" x14ac:dyDescent="0.3">
      <c r="A4" s="11" t="s">
        <v>40</v>
      </c>
      <c r="B4" s="20">
        <v>143756.00583333333</v>
      </c>
    </row>
    <row r="5" spans="1:2" x14ac:dyDescent="0.3">
      <c r="A5" s="11" t="s">
        <v>44</v>
      </c>
      <c r="B5" s="20">
        <v>121607.2109493671</v>
      </c>
    </row>
    <row r="6" spans="1:2" x14ac:dyDescent="0.3">
      <c r="A6" s="11" t="s">
        <v>27</v>
      </c>
      <c r="B6" s="20">
        <v>142862.63925000007</v>
      </c>
    </row>
    <row r="7" spans="1:2" x14ac:dyDescent="0.3">
      <c r="A7" s="11" t="s">
        <v>42</v>
      </c>
      <c r="B7" s="20">
        <v>136921.15063999998</v>
      </c>
    </row>
    <row r="8" spans="1:2" x14ac:dyDescent="0.3">
      <c r="A8" s="11" t="s">
        <v>13</v>
      </c>
      <c r="B8" s="20">
        <v>107479.23829875518</v>
      </c>
    </row>
    <row r="9" spans="1:2" x14ac:dyDescent="0.3">
      <c r="A9" s="11" t="s">
        <v>47</v>
      </c>
      <c r="B9" s="20">
        <v>152525.51466666674</v>
      </c>
    </row>
    <row r="10" spans="1:2" x14ac:dyDescent="0.3">
      <c r="A10" s="11" t="s">
        <v>35</v>
      </c>
      <c r="B10" s="20">
        <v>125803.08464285715</v>
      </c>
    </row>
    <row r="11" spans="1:2" x14ac:dyDescent="0.3">
      <c r="A11" s="11" t="s">
        <v>92</v>
      </c>
      <c r="B11" s="20">
        <v>129091.16647000003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0F9C-F731-4FFD-A612-82B377DAC07B}">
  <dimension ref="A1:B37"/>
  <sheetViews>
    <sheetView workbookViewId="0">
      <selection activeCell="D20" sqref="D20"/>
    </sheetView>
  </sheetViews>
  <sheetFormatPr defaultRowHeight="14.4" x14ac:dyDescent="0.3"/>
  <cols>
    <col min="1" max="1" width="25.5546875" bestFit="1" customWidth="1"/>
    <col min="2" max="2" width="20.5546875" bestFit="1" customWidth="1"/>
  </cols>
  <sheetData>
    <row r="1" spans="1:2" x14ac:dyDescent="0.3">
      <c r="A1" t="s">
        <v>109</v>
      </c>
    </row>
    <row r="3" spans="1:2" x14ac:dyDescent="0.3">
      <c r="A3" s="10" t="s">
        <v>91</v>
      </c>
      <c r="B3" t="s">
        <v>111</v>
      </c>
    </row>
    <row r="4" spans="1:2" x14ac:dyDescent="0.3">
      <c r="A4" s="11" t="s">
        <v>34</v>
      </c>
      <c r="B4" s="20">
        <v>62281.619047619046</v>
      </c>
    </row>
    <row r="5" spans="1:2" x14ac:dyDescent="0.3">
      <c r="A5" s="11" t="s">
        <v>38</v>
      </c>
      <c r="B5" s="20">
        <v>49950.666666666664</v>
      </c>
    </row>
    <row r="6" spans="1:2" x14ac:dyDescent="0.3">
      <c r="A6" s="11" t="s">
        <v>57</v>
      </c>
      <c r="B6" s="20">
        <v>62647.471698113208</v>
      </c>
    </row>
    <row r="7" spans="1:2" x14ac:dyDescent="0.3">
      <c r="A7" s="11" t="s">
        <v>63</v>
      </c>
      <c r="B7" s="20">
        <v>95106.857142857145</v>
      </c>
    </row>
    <row r="8" spans="1:2" x14ac:dyDescent="0.3">
      <c r="A8" s="11" t="s">
        <v>65</v>
      </c>
      <c r="B8" s="20">
        <v>49559.789473684214</v>
      </c>
    </row>
    <row r="9" spans="1:2" x14ac:dyDescent="0.3">
      <c r="A9" s="11" t="s">
        <v>66</v>
      </c>
      <c r="B9" s="20">
        <v>86961.333333333328</v>
      </c>
    </row>
    <row r="10" spans="1:2" x14ac:dyDescent="0.3">
      <c r="A10" s="11" t="s">
        <v>31</v>
      </c>
      <c r="B10" s="20">
        <v>86441.03809523808</v>
      </c>
    </row>
    <row r="11" spans="1:2" x14ac:dyDescent="0.3">
      <c r="A11" s="11" t="s">
        <v>43</v>
      </c>
      <c r="B11" s="20">
        <v>99626.133333333331</v>
      </c>
    </row>
    <row r="12" spans="1:2" x14ac:dyDescent="0.3">
      <c r="A12" s="11" t="s">
        <v>71</v>
      </c>
      <c r="B12" s="20">
        <v>77889.210526315786</v>
      </c>
    </row>
    <row r="13" spans="1:2" x14ac:dyDescent="0.3">
      <c r="A13" s="11" t="s">
        <v>26</v>
      </c>
      <c r="B13" s="20">
        <v>210636.39074380172</v>
      </c>
    </row>
    <row r="14" spans="1:2" x14ac:dyDescent="0.3">
      <c r="A14" s="11" t="s">
        <v>54</v>
      </c>
      <c r="B14" s="20">
        <v>114660.85150000002</v>
      </c>
    </row>
    <row r="15" spans="1:2" x14ac:dyDescent="0.3">
      <c r="A15" s="11" t="s">
        <v>58</v>
      </c>
      <c r="B15" s="20">
        <v>84698.666666666672</v>
      </c>
    </row>
    <row r="16" spans="1:2" x14ac:dyDescent="0.3">
      <c r="A16" s="11" t="s">
        <v>62</v>
      </c>
      <c r="B16" s="20">
        <v>78928.952380952382</v>
      </c>
    </row>
    <row r="17" spans="1:2" x14ac:dyDescent="0.3">
      <c r="A17" s="11" t="s">
        <v>61</v>
      </c>
      <c r="B17" s="20">
        <v>61760.375</v>
      </c>
    </row>
    <row r="18" spans="1:2" x14ac:dyDescent="0.3">
      <c r="A18" s="11" t="s">
        <v>56</v>
      </c>
      <c r="B18" s="20">
        <v>48024.454545454544</v>
      </c>
    </row>
    <row r="19" spans="1:2" x14ac:dyDescent="0.3">
      <c r="A19" s="11" t="s">
        <v>76</v>
      </c>
      <c r="B19" s="20">
        <v>81496.833333333328</v>
      </c>
    </row>
    <row r="20" spans="1:2" x14ac:dyDescent="0.3">
      <c r="A20" s="11" t="s">
        <v>37</v>
      </c>
      <c r="B20" s="20">
        <v>121605.88663265314</v>
      </c>
    </row>
    <row r="21" spans="1:2" x14ac:dyDescent="0.3">
      <c r="A21" s="11" t="s">
        <v>78</v>
      </c>
      <c r="B21" s="20">
        <v>75908.399999999994</v>
      </c>
    </row>
    <row r="22" spans="1:2" x14ac:dyDescent="0.3">
      <c r="A22" s="11" t="s">
        <v>69</v>
      </c>
      <c r="B22" s="20">
        <v>80092.555555555562</v>
      </c>
    </row>
    <row r="23" spans="1:2" x14ac:dyDescent="0.3">
      <c r="A23" s="11" t="s">
        <v>70</v>
      </c>
      <c r="B23" s="20">
        <v>74171.71428571429</v>
      </c>
    </row>
    <row r="24" spans="1:2" x14ac:dyDescent="0.3">
      <c r="A24" s="11" t="s">
        <v>64</v>
      </c>
      <c r="B24" s="20">
        <v>101135.25</v>
      </c>
    </row>
    <row r="25" spans="1:2" x14ac:dyDescent="0.3">
      <c r="A25" s="11" t="s">
        <v>53</v>
      </c>
      <c r="B25" s="20">
        <v>83564.399999999994</v>
      </c>
    </row>
    <row r="26" spans="1:2" x14ac:dyDescent="0.3">
      <c r="A26" s="11" t="s">
        <v>77</v>
      </c>
      <c r="B26" s="20">
        <v>82329.2</v>
      </c>
    </row>
    <row r="27" spans="1:2" x14ac:dyDescent="0.3">
      <c r="A27" s="11" t="s">
        <v>75</v>
      </c>
      <c r="B27" s="20">
        <v>78163.266666666663</v>
      </c>
    </row>
    <row r="28" spans="1:2" x14ac:dyDescent="0.3">
      <c r="A28" s="11" t="s">
        <v>72</v>
      </c>
      <c r="B28" s="20">
        <v>84808.222222222219</v>
      </c>
    </row>
    <row r="29" spans="1:2" x14ac:dyDescent="0.3">
      <c r="A29" s="11" t="s">
        <v>32</v>
      </c>
      <c r="B29" s="20">
        <v>86402.957142857136</v>
      </c>
    </row>
    <row r="30" spans="1:2" x14ac:dyDescent="0.3">
      <c r="A30" s="11" t="s">
        <v>60</v>
      </c>
      <c r="B30" s="20">
        <v>85035.352941176476</v>
      </c>
    </row>
    <row r="31" spans="1:2" x14ac:dyDescent="0.3">
      <c r="A31" s="11" t="s">
        <v>12</v>
      </c>
      <c r="B31" s="20">
        <v>158742.50118181817</v>
      </c>
    </row>
    <row r="32" spans="1:2" x14ac:dyDescent="0.3">
      <c r="A32" s="11" t="s">
        <v>73</v>
      </c>
      <c r="B32" s="20">
        <v>79852.666666666672</v>
      </c>
    </row>
    <row r="33" spans="1:2" x14ac:dyDescent="0.3">
      <c r="A33" s="11" t="s">
        <v>74</v>
      </c>
      <c r="B33" s="20">
        <v>48787.933333333334</v>
      </c>
    </row>
    <row r="34" spans="1:2" x14ac:dyDescent="0.3">
      <c r="A34" s="11" t="s">
        <v>19</v>
      </c>
      <c r="B34" s="20">
        <v>79773.823529411762</v>
      </c>
    </row>
    <row r="35" spans="1:2" x14ac:dyDescent="0.3">
      <c r="A35" s="11" t="s">
        <v>68</v>
      </c>
      <c r="B35" s="20">
        <v>74550.833333333328</v>
      </c>
    </row>
    <row r="36" spans="1:2" x14ac:dyDescent="0.3">
      <c r="A36" s="11" t="s">
        <v>46</v>
      </c>
      <c r="B36" s="20">
        <v>298478.91752380953</v>
      </c>
    </row>
    <row r="37" spans="1:2" x14ac:dyDescent="0.3">
      <c r="A37" s="11" t="s">
        <v>92</v>
      </c>
      <c r="B37" s="20">
        <v>129091.16647000003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DD031-2FF2-4C68-9C73-2EA3FA2540F5}">
  <dimension ref="A1:B8"/>
  <sheetViews>
    <sheetView workbookViewId="0">
      <selection activeCell="L19" sqref="L19"/>
    </sheetView>
  </sheetViews>
  <sheetFormatPr defaultRowHeight="14.4" x14ac:dyDescent="0.3"/>
  <cols>
    <col min="1" max="1" width="21.88671875" bestFit="1" customWidth="1"/>
    <col min="2" max="2" width="20.5546875" bestFit="1" customWidth="1"/>
  </cols>
  <sheetData>
    <row r="1" spans="1:2" x14ac:dyDescent="0.3">
      <c r="A1" t="s">
        <v>112</v>
      </c>
    </row>
    <row r="3" spans="1:2" x14ac:dyDescent="0.3">
      <c r="A3" s="10" t="s">
        <v>91</v>
      </c>
      <c r="B3" t="s">
        <v>111</v>
      </c>
    </row>
    <row r="4" spans="1:2" x14ac:dyDescent="0.3">
      <c r="A4" s="11" t="s">
        <v>36</v>
      </c>
      <c r="B4" s="20">
        <v>139815.27818565402</v>
      </c>
    </row>
    <row r="5" spans="1:2" x14ac:dyDescent="0.3">
      <c r="A5" s="11" t="s">
        <v>20</v>
      </c>
      <c r="B5" s="20">
        <v>115878.78486988851</v>
      </c>
    </row>
    <row r="6" spans="1:2" x14ac:dyDescent="0.3">
      <c r="A6" s="11" t="s">
        <v>14</v>
      </c>
      <c r="B6" s="20">
        <v>127996.11275109164</v>
      </c>
    </row>
    <row r="7" spans="1:2" x14ac:dyDescent="0.3">
      <c r="A7" s="11" t="s">
        <v>28</v>
      </c>
      <c r="B7" s="20">
        <v>133858.27392452824</v>
      </c>
    </row>
    <row r="8" spans="1:2" x14ac:dyDescent="0.3">
      <c r="A8" s="11" t="s">
        <v>92</v>
      </c>
      <c r="B8" s="20">
        <v>129091.16646999997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7A68-7B4E-4A25-AF0D-9571399887E2}">
  <dimension ref="A1:B11"/>
  <sheetViews>
    <sheetView workbookViewId="0"/>
  </sheetViews>
  <sheetFormatPr defaultRowHeight="14.4" x14ac:dyDescent="0.3"/>
  <cols>
    <col min="1" max="1" width="15.6640625" bestFit="1" customWidth="1"/>
    <col min="2" max="2" width="17.88671875" bestFit="1" customWidth="1"/>
  </cols>
  <sheetData>
    <row r="1" spans="1:2" x14ac:dyDescent="0.3">
      <c r="A1" t="s">
        <v>113</v>
      </c>
    </row>
    <row r="3" spans="1:2" x14ac:dyDescent="0.3">
      <c r="A3" s="10" t="s">
        <v>91</v>
      </c>
      <c r="B3" t="s">
        <v>115</v>
      </c>
    </row>
    <row r="4" spans="1:2" x14ac:dyDescent="0.3">
      <c r="A4" s="11" t="s">
        <v>40</v>
      </c>
      <c r="B4" s="20">
        <v>0.1113541666666667</v>
      </c>
    </row>
    <row r="5" spans="1:2" x14ac:dyDescent="0.3">
      <c r="A5" s="11" t="s">
        <v>44</v>
      </c>
      <c r="B5" s="20">
        <v>7.1645569620253161E-2</v>
      </c>
    </row>
    <row r="6" spans="1:2" x14ac:dyDescent="0.3">
      <c r="A6" s="11" t="s">
        <v>27</v>
      </c>
      <c r="B6" s="20">
        <v>0.11158333333333337</v>
      </c>
    </row>
    <row r="7" spans="1:2" x14ac:dyDescent="0.3">
      <c r="A7" s="11" t="s">
        <v>42</v>
      </c>
      <c r="B7" s="20">
        <v>0.10728000000000006</v>
      </c>
    </row>
    <row r="8" spans="1:2" x14ac:dyDescent="0.3">
      <c r="A8" s="11" t="s">
        <v>13</v>
      </c>
      <c r="B8" s="20">
        <v>5.4813278008298758E-2</v>
      </c>
    </row>
    <row r="9" spans="1:2" x14ac:dyDescent="0.3">
      <c r="A9" s="11" t="s">
        <v>47</v>
      </c>
      <c r="B9" s="20">
        <v>0.12424999999999997</v>
      </c>
    </row>
    <row r="10" spans="1:2" x14ac:dyDescent="0.3">
      <c r="A10" s="11" t="s">
        <v>35</v>
      </c>
      <c r="B10" s="20">
        <v>8.3785714285714283E-2</v>
      </c>
    </row>
    <row r="11" spans="1:2" x14ac:dyDescent="0.3">
      <c r="A11" s="11" t="s">
        <v>92</v>
      </c>
      <c r="B11" s="20">
        <v>8.8659999999999975E-2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D049-DE7A-490E-A8D9-7ED5136833C0}">
  <dimension ref="A1:B37"/>
  <sheetViews>
    <sheetView workbookViewId="0"/>
  </sheetViews>
  <sheetFormatPr defaultRowHeight="14.4" x14ac:dyDescent="0.3"/>
  <cols>
    <col min="1" max="1" width="25.5546875" bestFit="1" customWidth="1"/>
    <col min="2" max="2" width="17.88671875" bestFit="1" customWidth="1"/>
  </cols>
  <sheetData>
    <row r="1" spans="1:2" x14ac:dyDescent="0.3">
      <c r="A1" t="s">
        <v>116</v>
      </c>
    </row>
    <row r="3" spans="1:2" x14ac:dyDescent="0.3">
      <c r="A3" s="10" t="s">
        <v>91</v>
      </c>
      <c r="B3" t="s">
        <v>115</v>
      </c>
    </row>
    <row r="4" spans="1:2" x14ac:dyDescent="0.3">
      <c r="A4" s="11" t="s">
        <v>34</v>
      </c>
      <c r="B4" s="20">
        <v>0</v>
      </c>
    </row>
    <row r="5" spans="1:2" x14ac:dyDescent="0.3">
      <c r="A5" s="11" t="s">
        <v>38</v>
      </c>
      <c r="B5" s="20">
        <v>0</v>
      </c>
    </row>
    <row r="6" spans="1:2" x14ac:dyDescent="0.3">
      <c r="A6" s="11" t="s">
        <v>57</v>
      </c>
      <c r="B6" s="20">
        <v>0</v>
      </c>
    </row>
    <row r="7" spans="1:2" x14ac:dyDescent="0.3">
      <c r="A7" s="11" t="s">
        <v>63</v>
      </c>
      <c r="B7" s="20">
        <v>0</v>
      </c>
    </row>
    <row r="8" spans="1:2" x14ac:dyDescent="0.3">
      <c r="A8" s="11" t="s">
        <v>65</v>
      </c>
      <c r="B8" s="20">
        <v>0</v>
      </c>
    </row>
    <row r="9" spans="1:2" x14ac:dyDescent="0.3">
      <c r="A9" s="11" t="s">
        <v>66</v>
      </c>
      <c r="B9" s="20">
        <v>0</v>
      </c>
    </row>
    <row r="10" spans="1:2" x14ac:dyDescent="0.3">
      <c r="A10" s="11" t="s">
        <v>31</v>
      </c>
      <c r="B10" s="20">
        <v>7.5714285714285734E-2</v>
      </c>
    </row>
    <row r="11" spans="1:2" x14ac:dyDescent="0.3">
      <c r="A11" s="11" t="s">
        <v>43</v>
      </c>
      <c r="B11" s="20">
        <v>0</v>
      </c>
    </row>
    <row r="12" spans="1:2" x14ac:dyDescent="0.3">
      <c r="A12" s="11" t="s">
        <v>71</v>
      </c>
      <c r="B12" s="20">
        <v>0</v>
      </c>
    </row>
    <row r="13" spans="1:2" x14ac:dyDescent="0.3">
      <c r="A13" s="11" t="s">
        <v>26</v>
      </c>
      <c r="B13" s="20">
        <v>0.227603305785124</v>
      </c>
    </row>
    <row r="14" spans="1:2" x14ac:dyDescent="0.3">
      <c r="A14" s="11" t="s">
        <v>54</v>
      </c>
      <c r="B14" s="20">
        <v>0.12600000000000006</v>
      </c>
    </row>
    <row r="15" spans="1:2" x14ac:dyDescent="0.3">
      <c r="A15" s="11" t="s">
        <v>58</v>
      </c>
      <c r="B15" s="20">
        <v>0</v>
      </c>
    </row>
    <row r="16" spans="1:2" x14ac:dyDescent="0.3">
      <c r="A16" s="11" t="s">
        <v>62</v>
      </c>
      <c r="B16" s="20">
        <v>0</v>
      </c>
    </row>
    <row r="17" spans="1:2" x14ac:dyDescent="0.3">
      <c r="A17" s="11" t="s">
        <v>61</v>
      </c>
      <c r="B17" s="20">
        <v>0</v>
      </c>
    </row>
    <row r="18" spans="1:2" x14ac:dyDescent="0.3">
      <c r="A18" s="11" t="s">
        <v>56</v>
      </c>
      <c r="B18" s="20">
        <v>0</v>
      </c>
    </row>
    <row r="19" spans="1:2" x14ac:dyDescent="0.3">
      <c r="A19" s="11" t="s">
        <v>76</v>
      </c>
      <c r="B19" s="20">
        <v>0</v>
      </c>
    </row>
    <row r="20" spans="1:2" x14ac:dyDescent="0.3">
      <c r="A20" s="11" t="s">
        <v>37</v>
      </c>
      <c r="B20" s="20">
        <v>7.3469387755101978E-2</v>
      </c>
    </row>
    <row r="21" spans="1:2" x14ac:dyDescent="0.3">
      <c r="A21" s="11" t="s">
        <v>78</v>
      </c>
      <c r="B21" s="20">
        <v>0</v>
      </c>
    </row>
    <row r="22" spans="1:2" x14ac:dyDescent="0.3">
      <c r="A22" s="11" t="s">
        <v>69</v>
      </c>
      <c r="B22" s="20">
        <v>0</v>
      </c>
    </row>
    <row r="23" spans="1:2" x14ac:dyDescent="0.3">
      <c r="A23" s="11" t="s">
        <v>70</v>
      </c>
      <c r="B23" s="20">
        <v>0</v>
      </c>
    </row>
    <row r="24" spans="1:2" x14ac:dyDescent="0.3">
      <c r="A24" s="11" t="s">
        <v>64</v>
      </c>
      <c r="B24" s="20">
        <v>0</v>
      </c>
    </row>
    <row r="25" spans="1:2" x14ac:dyDescent="0.3">
      <c r="A25" s="11" t="s">
        <v>53</v>
      </c>
      <c r="B25" s="20">
        <v>0</v>
      </c>
    </row>
    <row r="26" spans="1:2" x14ac:dyDescent="0.3">
      <c r="A26" s="11" t="s">
        <v>77</v>
      </c>
      <c r="B26" s="20">
        <v>0</v>
      </c>
    </row>
    <row r="27" spans="1:2" x14ac:dyDescent="0.3">
      <c r="A27" s="11" t="s">
        <v>75</v>
      </c>
      <c r="B27" s="20">
        <v>0</v>
      </c>
    </row>
    <row r="28" spans="1:2" x14ac:dyDescent="0.3">
      <c r="A28" s="11" t="s">
        <v>72</v>
      </c>
      <c r="B28" s="20">
        <v>0</v>
      </c>
    </row>
    <row r="29" spans="1:2" x14ac:dyDescent="0.3">
      <c r="A29" s="11" t="s">
        <v>32</v>
      </c>
      <c r="B29" s="20">
        <v>0</v>
      </c>
    </row>
    <row r="30" spans="1:2" x14ac:dyDescent="0.3">
      <c r="A30" s="11" t="s">
        <v>60</v>
      </c>
      <c r="B30" s="20">
        <v>0</v>
      </c>
    </row>
    <row r="31" spans="1:2" x14ac:dyDescent="0.3">
      <c r="A31" s="11" t="s">
        <v>12</v>
      </c>
      <c r="B31" s="20">
        <v>0.12554545454545452</v>
      </c>
    </row>
    <row r="32" spans="1:2" x14ac:dyDescent="0.3">
      <c r="A32" s="11" t="s">
        <v>73</v>
      </c>
      <c r="B32" s="20">
        <v>0</v>
      </c>
    </row>
    <row r="33" spans="1:2" x14ac:dyDescent="0.3">
      <c r="A33" s="11" t="s">
        <v>74</v>
      </c>
      <c r="B33" s="20">
        <v>0</v>
      </c>
    </row>
    <row r="34" spans="1:2" x14ac:dyDescent="0.3">
      <c r="A34" s="11" t="s">
        <v>19</v>
      </c>
      <c r="B34" s="20">
        <v>0</v>
      </c>
    </row>
    <row r="35" spans="1:2" x14ac:dyDescent="0.3">
      <c r="A35" s="11" t="s">
        <v>68</v>
      </c>
      <c r="B35" s="20">
        <v>0</v>
      </c>
    </row>
    <row r="36" spans="1:2" x14ac:dyDescent="0.3">
      <c r="A36" s="11" t="s">
        <v>46</v>
      </c>
      <c r="B36" s="20">
        <v>0.3428571428571428</v>
      </c>
    </row>
    <row r="37" spans="1:2" x14ac:dyDescent="0.3">
      <c r="A37" s="11" t="s">
        <v>92</v>
      </c>
      <c r="B37" s="20">
        <v>8.8659999999999933E-2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1AD18-0345-4D09-A096-F8BCB194A30C}">
  <dimension ref="A1:B8"/>
  <sheetViews>
    <sheetView workbookViewId="0">
      <selection activeCell="L19" sqref="L19"/>
    </sheetView>
  </sheetViews>
  <sheetFormatPr defaultRowHeight="14.4" x14ac:dyDescent="0.3"/>
  <cols>
    <col min="1" max="1" width="21.88671875" bestFit="1" customWidth="1"/>
    <col min="2" max="2" width="17.88671875" bestFit="1" customWidth="1"/>
  </cols>
  <sheetData>
    <row r="1" spans="1:2" x14ac:dyDescent="0.3">
      <c r="A1" t="s">
        <v>117</v>
      </c>
    </row>
    <row r="3" spans="1:2" x14ac:dyDescent="0.3">
      <c r="A3" s="10" t="s">
        <v>91</v>
      </c>
      <c r="B3" t="s">
        <v>115</v>
      </c>
    </row>
    <row r="4" spans="1:2" x14ac:dyDescent="0.3">
      <c r="A4" s="11" t="s">
        <v>36</v>
      </c>
      <c r="B4" s="20">
        <v>0.10236286919831221</v>
      </c>
    </row>
    <row r="5" spans="1:2" x14ac:dyDescent="0.3">
      <c r="A5" s="11" t="s">
        <v>20</v>
      </c>
      <c r="B5" s="20">
        <v>7.0408921933085553E-2</v>
      </c>
    </row>
    <row r="6" spans="1:2" x14ac:dyDescent="0.3">
      <c r="A6" s="11" t="s">
        <v>14</v>
      </c>
      <c r="B6" s="20">
        <v>8.8646288209606974E-2</v>
      </c>
    </row>
    <row r="7" spans="1:2" x14ac:dyDescent="0.3">
      <c r="A7" s="11" t="s">
        <v>28</v>
      </c>
      <c r="B7" s="20">
        <v>9.4943396226415108E-2</v>
      </c>
    </row>
    <row r="8" spans="1:2" x14ac:dyDescent="0.3">
      <c r="A8" s="11" t="s">
        <v>92</v>
      </c>
      <c r="B8" s="20">
        <v>8.8660000000000017E-2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3C92-462D-451A-86F6-EE65408E8EA5}">
  <dimension ref="A1:B11"/>
  <sheetViews>
    <sheetView workbookViewId="0">
      <selection activeCell="O19" sqref="O19"/>
    </sheetView>
  </sheetViews>
  <sheetFormatPr defaultRowHeight="14.4" x14ac:dyDescent="0.3"/>
  <cols>
    <col min="1" max="1" width="15.6640625" bestFit="1" customWidth="1"/>
    <col min="2" max="2" width="17.44140625" bestFit="1" customWidth="1"/>
  </cols>
  <sheetData>
    <row r="1" spans="1:2" x14ac:dyDescent="0.3">
      <c r="A1" t="s">
        <v>121</v>
      </c>
    </row>
    <row r="3" spans="1:2" x14ac:dyDescent="0.3">
      <c r="A3" s="10" t="s">
        <v>91</v>
      </c>
      <c r="B3" t="s">
        <v>110</v>
      </c>
    </row>
    <row r="4" spans="1:2" x14ac:dyDescent="0.3">
      <c r="A4" s="11" t="s">
        <v>40</v>
      </c>
      <c r="B4" s="20">
        <v>13800576.559999999</v>
      </c>
    </row>
    <row r="5" spans="1:2" x14ac:dyDescent="0.3">
      <c r="A5" s="11" t="s">
        <v>44</v>
      </c>
      <c r="B5" s="20">
        <v>19213939.330000002</v>
      </c>
    </row>
    <row r="6" spans="1:2" x14ac:dyDescent="0.3">
      <c r="A6" s="11" t="s">
        <v>27</v>
      </c>
      <c r="B6" s="20">
        <v>17143516.710000008</v>
      </c>
    </row>
    <row r="7" spans="1:2" x14ac:dyDescent="0.3">
      <c r="A7" s="11" t="s">
        <v>42</v>
      </c>
      <c r="B7" s="20">
        <v>17115143.829999998</v>
      </c>
    </row>
    <row r="8" spans="1:2" x14ac:dyDescent="0.3">
      <c r="A8" s="11" t="s">
        <v>13</v>
      </c>
      <c r="B8" s="20">
        <v>25902496.43</v>
      </c>
    </row>
    <row r="9" spans="1:2" x14ac:dyDescent="0.3">
      <c r="A9" s="11" t="s">
        <v>47</v>
      </c>
      <c r="B9" s="20">
        <v>18303061.760000009</v>
      </c>
    </row>
    <row r="10" spans="1:2" x14ac:dyDescent="0.3">
      <c r="A10" s="11" t="s">
        <v>35</v>
      </c>
      <c r="B10" s="20">
        <v>17612431.850000001</v>
      </c>
    </row>
    <row r="11" spans="1:2" x14ac:dyDescent="0.3">
      <c r="A11" s="11" t="s">
        <v>92</v>
      </c>
      <c r="B11" s="20">
        <v>129091166.47000003</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3B8-1D9C-4743-9F27-8A65FC5ED63E}">
  <dimension ref="A1:B37"/>
  <sheetViews>
    <sheetView workbookViewId="0">
      <selection activeCell="D20" sqref="D20"/>
    </sheetView>
  </sheetViews>
  <sheetFormatPr defaultRowHeight="14.4" x14ac:dyDescent="0.3"/>
  <cols>
    <col min="1" max="1" width="25.5546875" bestFit="1" customWidth="1"/>
    <col min="2" max="2" width="17.44140625" bestFit="1" customWidth="1"/>
  </cols>
  <sheetData>
    <row r="1" spans="1:2" x14ac:dyDescent="0.3">
      <c r="A1" t="s">
        <v>122</v>
      </c>
    </row>
    <row r="3" spans="1:2" x14ac:dyDescent="0.3">
      <c r="A3" s="10" t="s">
        <v>91</v>
      </c>
      <c r="B3" t="s">
        <v>110</v>
      </c>
    </row>
    <row r="4" spans="1:2" x14ac:dyDescent="0.3">
      <c r="A4" s="11" t="s">
        <v>34</v>
      </c>
      <c r="B4" s="20">
        <v>1307914</v>
      </c>
    </row>
    <row r="5" spans="1:2" x14ac:dyDescent="0.3">
      <c r="A5" s="11" t="s">
        <v>38</v>
      </c>
      <c r="B5" s="20">
        <v>2547484</v>
      </c>
    </row>
    <row r="6" spans="1:2" x14ac:dyDescent="0.3">
      <c r="A6" s="11" t="s">
        <v>57</v>
      </c>
      <c r="B6" s="20">
        <v>3320316</v>
      </c>
    </row>
    <row r="7" spans="1:2" x14ac:dyDescent="0.3">
      <c r="A7" s="11" t="s">
        <v>63</v>
      </c>
      <c r="B7" s="20">
        <v>665748</v>
      </c>
    </row>
    <row r="8" spans="1:2" x14ac:dyDescent="0.3">
      <c r="A8" s="11" t="s">
        <v>65</v>
      </c>
      <c r="B8" s="20">
        <v>941636</v>
      </c>
    </row>
    <row r="9" spans="1:2" x14ac:dyDescent="0.3">
      <c r="A9" s="11" t="s">
        <v>66</v>
      </c>
      <c r="B9" s="20">
        <v>1304420</v>
      </c>
    </row>
    <row r="10" spans="1:2" x14ac:dyDescent="0.3">
      <c r="A10" s="11" t="s">
        <v>31</v>
      </c>
      <c r="B10" s="20">
        <v>1815261.7999999998</v>
      </c>
    </row>
    <row r="11" spans="1:2" x14ac:dyDescent="0.3">
      <c r="A11" s="11" t="s">
        <v>43</v>
      </c>
      <c r="B11" s="20">
        <v>1494392</v>
      </c>
    </row>
    <row r="12" spans="1:2" x14ac:dyDescent="0.3">
      <c r="A12" s="11" t="s">
        <v>71</v>
      </c>
      <c r="B12" s="20">
        <v>1479895</v>
      </c>
    </row>
    <row r="13" spans="1:2" x14ac:dyDescent="0.3">
      <c r="A13" s="11" t="s">
        <v>26</v>
      </c>
      <c r="B13" s="20">
        <v>25487003.280000009</v>
      </c>
    </row>
    <row r="14" spans="1:2" x14ac:dyDescent="0.3">
      <c r="A14" s="11" t="s">
        <v>54</v>
      </c>
      <c r="B14" s="20">
        <v>2293217.0300000003</v>
      </c>
    </row>
    <row r="15" spans="1:2" x14ac:dyDescent="0.3">
      <c r="A15" s="11" t="s">
        <v>58</v>
      </c>
      <c r="B15" s="20">
        <v>1524576</v>
      </c>
    </row>
    <row r="16" spans="1:2" x14ac:dyDescent="0.3">
      <c r="A16" s="11" t="s">
        <v>62</v>
      </c>
      <c r="B16" s="20">
        <v>1657508</v>
      </c>
    </row>
    <row r="17" spans="1:2" x14ac:dyDescent="0.3">
      <c r="A17" s="11" t="s">
        <v>61</v>
      </c>
      <c r="B17" s="20">
        <v>988166</v>
      </c>
    </row>
    <row r="18" spans="1:2" x14ac:dyDescent="0.3">
      <c r="A18" s="11" t="s">
        <v>56</v>
      </c>
      <c r="B18" s="20">
        <v>528269</v>
      </c>
    </row>
    <row r="19" spans="1:2" x14ac:dyDescent="0.3">
      <c r="A19" s="11" t="s">
        <v>76</v>
      </c>
      <c r="B19" s="20">
        <v>977962</v>
      </c>
    </row>
    <row r="20" spans="1:2" x14ac:dyDescent="0.3">
      <c r="A20" s="11" t="s">
        <v>37</v>
      </c>
      <c r="B20" s="20">
        <v>11917376.890000008</v>
      </c>
    </row>
    <row r="21" spans="1:2" x14ac:dyDescent="0.3">
      <c r="A21" s="11" t="s">
        <v>78</v>
      </c>
      <c r="B21" s="20">
        <v>759084</v>
      </c>
    </row>
    <row r="22" spans="1:2" x14ac:dyDescent="0.3">
      <c r="A22" s="11" t="s">
        <v>69</v>
      </c>
      <c r="B22" s="20">
        <v>1441666</v>
      </c>
    </row>
    <row r="23" spans="1:2" x14ac:dyDescent="0.3">
      <c r="A23" s="11" t="s">
        <v>70</v>
      </c>
      <c r="B23" s="20">
        <v>519202</v>
      </c>
    </row>
    <row r="24" spans="1:2" x14ac:dyDescent="0.3">
      <c r="A24" s="11" t="s">
        <v>64</v>
      </c>
      <c r="B24" s="20">
        <v>1213623</v>
      </c>
    </row>
    <row r="25" spans="1:2" x14ac:dyDescent="0.3">
      <c r="A25" s="11" t="s">
        <v>53</v>
      </c>
      <c r="B25" s="20">
        <v>1671288</v>
      </c>
    </row>
    <row r="26" spans="1:2" x14ac:dyDescent="0.3">
      <c r="A26" s="11" t="s">
        <v>77</v>
      </c>
      <c r="B26" s="20">
        <v>823292</v>
      </c>
    </row>
    <row r="27" spans="1:2" x14ac:dyDescent="0.3">
      <c r="A27" s="11" t="s">
        <v>75</v>
      </c>
      <c r="B27" s="20">
        <v>1172449</v>
      </c>
    </row>
    <row r="28" spans="1:2" x14ac:dyDescent="0.3">
      <c r="A28" s="11" t="s">
        <v>72</v>
      </c>
      <c r="B28" s="20">
        <v>763274</v>
      </c>
    </row>
    <row r="29" spans="1:2" x14ac:dyDescent="0.3">
      <c r="A29" s="11" t="s">
        <v>32</v>
      </c>
      <c r="B29" s="20">
        <v>6048207</v>
      </c>
    </row>
    <row r="30" spans="1:2" x14ac:dyDescent="0.3">
      <c r="A30" s="11" t="s">
        <v>60</v>
      </c>
      <c r="B30" s="20">
        <v>1445601</v>
      </c>
    </row>
    <row r="31" spans="1:2" x14ac:dyDescent="0.3">
      <c r="A31" s="11" t="s">
        <v>12</v>
      </c>
      <c r="B31" s="20">
        <v>17461675.129999999</v>
      </c>
    </row>
    <row r="32" spans="1:2" x14ac:dyDescent="0.3">
      <c r="A32" s="11" t="s">
        <v>73</v>
      </c>
      <c r="B32" s="20">
        <v>1197790</v>
      </c>
    </row>
    <row r="33" spans="1:2" x14ac:dyDescent="0.3">
      <c r="A33" s="11" t="s">
        <v>74</v>
      </c>
      <c r="B33" s="20">
        <v>731819</v>
      </c>
    </row>
    <row r="34" spans="1:2" x14ac:dyDescent="0.3">
      <c r="A34" s="11" t="s">
        <v>19</v>
      </c>
      <c r="B34" s="20">
        <v>1356155</v>
      </c>
    </row>
    <row r="35" spans="1:2" x14ac:dyDescent="0.3">
      <c r="A35" s="11" t="s">
        <v>68</v>
      </c>
      <c r="B35" s="20">
        <v>894610</v>
      </c>
    </row>
    <row r="36" spans="1:2" x14ac:dyDescent="0.3">
      <c r="A36" s="11" t="s">
        <v>46</v>
      </c>
      <c r="B36" s="20">
        <v>31340286.340000004</v>
      </c>
    </row>
    <row r="37" spans="1:2" x14ac:dyDescent="0.3">
      <c r="A37" s="11" t="s">
        <v>92</v>
      </c>
      <c r="B37" s="20">
        <v>129091166.47000003</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DB44-F0A7-4D71-A838-409537004560}">
  <dimension ref="A1:B8"/>
  <sheetViews>
    <sheetView workbookViewId="0">
      <selection activeCell="L19" sqref="L19"/>
    </sheetView>
  </sheetViews>
  <sheetFormatPr defaultRowHeight="14.4" x14ac:dyDescent="0.3"/>
  <cols>
    <col min="1" max="1" width="21.88671875" bestFit="1" customWidth="1"/>
    <col min="2" max="2" width="17.44140625" bestFit="1" customWidth="1"/>
  </cols>
  <sheetData>
    <row r="1" spans="1:2" x14ac:dyDescent="0.3">
      <c r="A1" t="s">
        <v>123</v>
      </c>
    </row>
    <row r="3" spans="1:2" x14ac:dyDescent="0.3">
      <c r="A3" s="10" t="s">
        <v>91</v>
      </c>
      <c r="B3" t="s">
        <v>110</v>
      </c>
    </row>
    <row r="4" spans="1:2" x14ac:dyDescent="0.3">
      <c r="A4" s="11" t="s">
        <v>36</v>
      </c>
      <c r="B4" s="20">
        <v>33136220.930000003</v>
      </c>
    </row>
    <row r="5" spans="1:2" x14ac:dyDescent="0.3">
      <c r="A5" s="11" t="s">
        <v>20</v>
      </c>
      <c r="B5" s="20">
        <v>31171393.130000006</v>
      </c>
    </row>
    <row r="6" spans="1:2" x14ac:dyDescent="0.3">
      <c r="A6" s="11" t="s">
        <v>14</v>
      </c>
      <c r="B6" s="20">
        <v>29311109.819999985</v>
      </c>
    </row>
    <row r="7" spans="1:2" x14ac:dyDescent="0.3">
      <c r="A7" s="11" t="s">
        <v>28</v>
      </c>
      <c r="B7" s="20">
        <v>35472442.589999981</v>
      </c>
    </row>
    <row r="8" spans="1:2" x14ac:dyDescent="0.3">
      <c r="A8" s="11" t="s">
        <v>92</v>
      </c>
      <c r="B8" s="20">
        <v>129091166.46999997</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9DAB-705F-478C-A6C5-956FEE650399}">
  <dimension ref="A1:B11"/>
  <sheetViews>
    <sheetView workbookViewId="0">
      <selection activeCell="N19" sqref="N19"/>
    </sheetView>
  </sheetViews>
  <sheetFormatPr defaultRowHeight="14.4" x14ac:dyDescent="0.3"/>
  <cols>
    <col min="1" max="1" width="15.6640625" bestFit="1" customWidth="1"/>
    <col min="2" max="2" width="14.6640625" bestFit="1" customWidth="1"/>
  </cols>
  <sheetData>
    <row r="1" spans="1:2" x14ac:dyDescent="0.3">
      <c r="A1" t="s">
        <v>124</v>
      </c>
    </row>
    <row r="3" spans="1:2" x14ac:dyDescent="0.3">
      <c r="A3" s="10" t="s">
        <v>91</v>
      </c>
      <c r="B3" t="s">
        <v>114</v>
      </c>
    </row>
    <row r="4" spans="1:2" x14ac:dyDescent="0.3">
      <c r="A4" s="11" t="s">
        <v>40</v>
      </c>
      <c r="B4" s="20">
        <v>10.690000000000003</v>
      </c>
    </row>
    <row r="5" spans="1:2" x14ac:dyDescent="0.3">
      <c r="A5" s="11" t="s">
        <v>44</v>
      </c>
      <c r="B5" s="20">
        <v>11.319999999999999</v>
      </c>
    </row>
    <row r="6" spans="1:2" x14ac:dyDescent="0.3">
      <c r="A6" s="11" t="s">
        <v>27</v>
      </c>
      <c r="B6" s="20">
        <v>13.390000000000004</v>
      </c>
    </row>
    <row r="7" spans="1:2" x14ac:dyDescent="0.3">
      <c r="A7" s="11" t="s">
        <v>42</v>
      </c>
      <c r="B7" s="20">
        <v>13.410000000000007</v>
      </c>
    </row>
    <row r="8" spans="1:2" x14ac:dyDescent="0.3">
      <c r="A8" s="11" t="s">
        <v>13</v>
      </c>
      <c r="B8" s="20">
        <v>13.21</v>
      </c>
    </row>
    <row r="9" spans="1:2" x14ac:dyDescent="0.3">
      <c r="A9" s="11" t="s">
        <v>47</v>
      </c>
      <c r="B9" s="20">
        <v>14.909999999999997</v>
      </c>
    </row>
    <row r="10" spans="1:2" x14ac:dyDescent="0.3">
      <c r="A10" s="11" t="s">
        <v>35</v>
      </c>
      <c r="B10" s="20">
        <v>11.729999999999999</v>
      </c>
    </row>
    <row r="11" spans="1:2" x14ac:dyDescent="0.3">
      <c r="A11" s="11" t="s">
        <v>92</v>
      </c>
      <c r="B11" s="20">
        <v>88.660000000000011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9898-8BA5-4778-A55B-365027D4959A}">
  <dimension ref="A1:O1001"/>
  <sheetViews>
    <sheetView workbookViewId="0"/>
  </sheetViews>
  <sheetFormatPr defaultRowHeight="14.4" x14ac:dyDescent="0.3"/>
  <cols>
    <col min="1" max="1" width="13.6640625" bestFit="1" customWidth="1"/>
    <col min="2" max="2" width="25.5546875" bestFit="1" customWidth="1"/>
    <col min="3" max="3" width="15.6640625" bestFit="1" customWidth="1"/>
    <col min="4" max="4" width="21.88671875" bestFit="1" customWidth="1"/>
    <col min="5" max="5" width="9.33203125" bestFit="1" customWidth="1"/>
    <col min="6" max="6" width="6.44140625" bestFit="1" customWidth="1"/>
    <col min="7" max="7" width="12.109375" bestFit="1" customWidth="1"/>
    <col min="8" max="8" width="10.88671875" bestFit="1" customWidth="1"/>
    <col min="9" max="9" width="14.77734375" bestFit="1" customWidth="1"/>
    <col min="10" max="10" width="10.33203125" bestFit="1" customWidth="1"/>
    <col min="11" max="11" width="13" bestFit="1" customWidth="1"/>
    <col min="12" max="12" width="11.88671875" bestFit="1" customWidth="1"/>
    <col min="13" max="13" width="12.44140625" bestFit="1" customWidth="1"/>
    <col min="14" max="14" width="10.5546875" bestFit="1" customWidth="1"/>
    <col min="15" max="15" width="11.88671875" bestFit="1" customWidth="1"/>
  </cols>
  <sheetData>
    <row r="1" spans="1:15" x14ac:dyDescent="0.3">
      <c r="A1" t="s">
        <v>79</v>
      </c>
      <c r="B1" t="s">
        <v>0</v>
      </c>
      <c r="C1" t="s">
        <v>1</v>
      </c>
      <c r="D1" t="s">
        <v>2</v>
      </c>
      <c r="E1" t="s">
        <v>3</v>
      </c>
      <c r="F1" t="s">
        <v>5</v>
      </c>
      <c r="G1" t="s">
        <v>80</v>
      </c>
      <c r="H1" t="s">
        <v>6</v>
      </c>
      <c r="I1" t="s">
        <v>7</v>
      </c>
      <c r="J1" t="s">
        <v>8</v>
      </c>
      <c r="K1" t="s">
        <v>81</v>
      </c>
      <c r="L1" t="s">
        <v>9</v>
      </c>
      <c r="M1" t="s">
        <v>10</v>
      </c>
      <c r="N1" t="s">
        <v>11</v>
      </c>
      <c r="O1" t="s">
        <v>82</v>
      </c>
    </row>
    <row r="2" spans="1:15" x14ac:dyDescent="0.3">
      <c r="A2">
        <v>1</v>
      </c>
      <c r="B2" t="s">
        <v>12</v>
      </c>
      <c r="C2" t="s">
        <v>13</v>
      </c>
      <c r="D2" t="s">
        <v>14</v>
      </c>
      <c r="E2" t="s">
        <v>15</v>
      </c>
      <c r="F2">
        <v>55</v>
      </c>
      <c r="G2" t="s">
        <v>83</v>
      </c>
      <c r="H2" s="7">
        <v>42468</v>
      </c>
      <c r="I2">
        <v>141604</v>
      </c>
      <c r="J2">
        <v>0.15</v>
      </c>
      <c r="K2">
        <v>162844.6</v>
      </c>
      <c r="L2" t="s">
        <v>17</v>
      </c>
      <c r="M2" t="s">
        <v>18</v>
      </c>
      <c r="N2" s="7">
        <v>44485</v>
      </c>
      <c r="O2">
        <v>1</v>
      </c>
    </row>
    <row r="3" spans="1:15" x14ac:dyDescent="0.3">
      <c r="A3">
        <v>2</v>
      </c>
      <c r="B3" t="s">
        <v>19</v>
      </c>
      <c r="C3" t="s">
        <v>13</v>
      </c>
      <c r="D3" t="s">
        <v>20</v>
      </c>
      <c r="E3" t="s">
        <v>21</v>
      </c>
      <c r="F3">
        <v>59</v>
      </c>
      <c r="G3" t="s">
        <v>83</v>
      </c>
      <c r="H3" s="7">
        <v>35763</v>
      </c>
      <c r="I3">
        <v>99975</v>
      </c>
      <c r="J3">
        <v>0</v>
      </c>
      <c r="K3">
        <v>99975</v>
      </c>
      <c r="L3" t="s">
        <v>23</v>
      </c>
      <c r="M3" t="s">
        <v>24</v>
      </c>
      <c r="N3" s="7"/>
      <c r="O3">
        <v>0</v>
      </c>
    </row>
    <row r="4" spans="1:15" x14ac:dyDescent="0.3">
      <c r="A4">
        <v>3</v>
      </c>
      <c r="B4" t="s">
        <v>26</v>
      </c>
      <c r="C4" t="s">
        <v>27</v>
      </c>
      <c r="D4" t="s">
        <v>28</v>
      </c>
      <c r="E4" t="s">
        <v>15</v>
      </c>
      <c r="F4">
        <v>50</v>
      </c>
      <c r="G4" t="s">
        <v>83</v>
      </c>
      <c r="H4" s="7">
        <v>39016</v>
      </c>
      <c r="I4">
        <v>163099</v>
      </c>
      <c r="J4">
        <v>0.2</v>
      </c>
      <c r="K4">
        <v>195718.8</v>
      </c>
      <c r="L4" t="s">
        <v>17</v>
      </c>
      <c r="M4" t="s">
        <v>30</v>
      </c>
      <c r="N4" s="7"/>
      <c r="O4">
        <v>0</v>
      </c>
    </row>
    <row r="5" spans="1:15" x14ac:dyDescent="0.3">
      <c r="A5">
        <v>4</v>
      </c>
      <c r="B5" t="s">
        <v>31</v>
      </c>
      <c r="C5" t="s">
        <v>13</v>
      </c>
      <c r="D5" t="s">
        <v>20</v>
      </c>
      <c r="E5" t="s">
        <v>15</v>
      </c>
      <c r="F5">
        <v>26</v>
      </c>
      <c r="G5" t="s">
        <v>84</v>
      </c>
      <c r="H5" s="7">
        <v>43735</v>
      </c>
      <c r="I5">
        <v>84913</v>
      </c>
      <c r="J5">
        <v>7.0000000000000007E-2</v>
      </c>
      <c r="K5">
        <v>90856.91</v>
      </c>
      <c r="L5" t="s">
        <v>17</v>
      </c>
      <c r="M5" t="s">
        <v>30</v>
      </c>
      <c r="N5" s="7"/>
      <c r="O5">
        <v>0</v>
      </c>
    </row>
    <row r="6" spans="1:15" x14ac:dyDescent="0.3">
      <c r="A6">
        <v>5</v>
      </c>
      <c r="B6" t="s">
        <v>32</v>
      </c>
      <c r="C6" t="s">
        <v>27</v>
      </c>
      <c r="D6" t="s">
        <v>20</v>
      </c>
      <c r="E6" t="s">
        <v>21</v>
      </c>
      <c r="F6">
        <v>55</v>
      </c>
      <c r="G6" t="s">
        <v>83</v>
      </c>
      <c r="H6" s="7">
        <v>35023</v>
      </c>
      <c r="I6">
        <v>95409</v>
      </c>
      <c r="J6">
        <v>0</v>
      </c>
      <c r="K6">
        <v>95409</v>
      </c>
      <c r="L6" t="s">
        <v>17</v>
      </c>
      <c r="M6" t="s">
        <v>33</v>
      </c>
      <c r="N6" s="7"/>
      <c r="O6">
        <v>0</v>
      </c>
    </row>
    <row r="7" spans="1:15" x14ac:dyDescent="0.3">
      <c r="A7">
        <v>6</v>
      </c>
      <c r="B7" t="s">
        <v>34</v>
      </c>
      <c r="C7" t="s">
        <v>35</v>
      </c>
      <c r="D7" t="s">
        <v>36</v>
      </c>
      <c r="E7" t="s">
        <v>21</v>
      </c>
      <c r="F7">
        <v>57</v>
      </c>
      <c r="G7" t="s">
        <v>83</v>
      </c>
      <c r="H7" s="7">
        <v>42759</v>
      </c>
      <c r="I7">
        <v>50994</v>
      </c>
      <c r="J7">
        <v>0</v>
      </c>
      <c r="K7">
        <v>50994</v>
      </c>
      <c r="L7" t="s">
        <v>23</v>
      </c>
      <c r="M7" t="s">
        <v>24</v>
      </c>
      <c r="N7" s="7"/>
      <c r="O7">
        <v>0</v>
      </c>
    </row>
    <row r="8" spans="1:15" x14ac:dyDescent="0.3">
      <c r="A8">
        <v>7</v>
      </c>
      <c r="B8" t="s">
        <v>37</v>
      </c>
      <c r="C8" t="s">
        <v>13</v>
      </c>
      <c r="D8" t="s">
        <v>36</v>
      </c>
      <c r="E8" t="s">
        <v>15</v>
      </c>
      <c r="F8">
        <v>27</v>
      </c>
      <c r="G8" t="s">
        <v>84</v>
      </c>
      <c r="H8" s="7">
        <v>44013</v>
      </c>
      <c r="I8">
        <v>119746</v>
      </c>
      <c r="J8">
        <v>0.1</v>
      </c>
      <c r="K8">
        <v>131720.6</v>
      </c>
      <c r="L8" t="s">
        <v>17</v>
      </c>
      <c r="M8" t="s">
        <v>33</v>
      </c>
      <c r="N8" s="7"/>
      <c r="O8">
        <v>0</v>
      </c>
    </row>
    <row r="9" spans="1:15" x14ac:dyDescent="0.3">
      <c r="A9">
        <v>8</v>
      </c>
      <c r="B9" t="s">
        <v>38</v>
      </c>
      <c r="C9" t="s">
        <v>27</v>
      </c>
      <c r="D9" t="s">
        <v>20</v>
      </c>
      <c r="E9" t="s">
        <v>21</v>
      </c>
      <c r="F9">
        <v>25</v>
      </c>
      <c r="G9" t="s">
        <v>84</v>
      </c>
      <c r="H9" s="7">
        <v>43967</v>
      </c>
      <c r="I9">
        <v>41336</v>
      </c>
      <c r="J9">
        <v>0</v>
      </c>
      <c r="K9">
        <v>41336</v>
      </c>
      <c r="L9" t="s">
        <v>17</v>
      </c>
      <c r="M9" t="s">
        <v>39</v>
      </c>
      <c r="N9" s="7">
        <v>44336</v>
      </c>
      <c r="O9">
        <v>1</v>
      </c>
    </row>
    <row r="10" spans="1:15" x14ac:dyDescent="0.3">
      <c r="A10">
        <v>9</v>
      </c>
      <c r="B10" t="s">
        <v>37</v>
      </c>
      <c r="C10" t="s">
        <v>40</v>
      </c>
      <c r="D10" t="s">
        <v>20</v>
      </c>
      <c r="E10" t="s">
        <v>21</v>
      </c>
      <c r="F10">
        <v>29</v>
      </c>
      <c r="G10" t="s">
        <v>84</v>
      </c>
      <c r="H10" s="7">
        <v>43490</v>
      </c>
      <c r="I10">
        <v>113527</v>
      </c>
      <c r="J10">
        <v>0.06</v>
      </c>
      <c r="K10">
        <v>120338.62</v>
      </c>
      <c r="L10" t="s">
        <v>17</v>
      </c>
      <c r="M10" t="s">
        <v>41</v>
      </c>
      <c r="N10" s="7"/>
      <c r="O10">
        <v>0</v>
      </c>
    </row>
    <row r="11" spans="1:15" x14ac:dyDescent="0.3">
      <c r="A11">
        <v>10</v>
      </c>
      <c r="B11" t="s">
        <v>32</v>
      </c>
      <c r="C11" t="s">
        <v>27</v>
      </c>
      <c r="D11" t="s">
        <v>28</v>
      </c>
      <c r="E11" t="s">
        <v>15</v>
      </c>
      <c r="F11">
        <v>34</v>
      </c>
      <c r="G11" t="s">
        <v>85</v>
      </c>
      <c r="H11" s="7">
        <v>43264</v>
      </c>
      <c r="I11">
        <v>77203</v>
      </c>
      <c r="J11">
        <v>0</v>
      </c>
      <c r="K11">
        <v>77203</v>
      </c>
      <c r="L11" t="s">
        <v>17</v>
      </c>
      <c r="M11" t="s">
        <v>30</v>
      </c>
      <c r="N11" s="7"/>
      <c r="O11">
        <v>0</v>
      </c>
    </row>
    <row r="12" spans="1:15" x14ac:dyDescent="0.3">
      <c r="A12">
        <v>11</v>
      </c>
      <c r="B12" t="s">
        <v>12</v>
      </c>
      <c r="C12" t="s">
        <v>42</v>
      </c>
      <c r="D12" t="s">
        <v>20</v>
      </c>
      <c r="E12" t="s">
        <v>15</v>
      </c>
      <c r="F12">
        <v>36</v>
      </c>
      <c r="G12" t="s">
        <v>85</v>
      </c>
      <c r="H12" s="7">
        <v>39855</v>
      </c>
      <c r="I12">
        <v>157333</v>
      </c>
      <c r="J12">
        <v>0.15</v>
      </c>
      <c r="K12">
        <v>180932.95</v>
      </c>
      <c r="L12" t="s">
        <v>17</v>
      </c>
      <c r="M12" t="s">
        <v>39</v>
      </c>
      <c r="N12" s="7"/>
      <c r="O12">
        <v>0</v>
      </c>
    </row>
    <row r="13" spans="1:15" x14ac:dyDescent="0.3">
      <c r="A13">
        <v>12</v>
      </c>
      <c r="B13" t="s">
        <v>43</v>
      </c>
      <c r="C13" t="s">
        <v>44</v>
      </c>
      <c r="D13" t="s">
        <v>28</v>
      </c>
      <c r="E13" t="s">
        <v>15</v>
      </c>
      <c r="F13">
        <v>27</v>
      </c>
      <c r="G13" t="s">
        <v>84</v>
      </c>
      <c r="H13" s="7">
        <v>44490</v>
      </c>
      <c r="I13">
        <v>109851</v>
      </c>
      <c r="J13">
        <v>0</v>
      </c>
      <c r="K13">
        <v>109851</v>
      </c>
      <c r="L13" t="s">
        <v>17</v>
      </c>
      <c r="M13" t="s">
        <v>18</v>
      </c>
      <c r="N13" s="7"/>
      <c r="O13">
        <v>0</v>
      </c>
    </row>
    <row r="14" spans="1:15" x14ac:dyDescent="0.3">
      <c r="A14">
        <v>13</v>
      </c>
      <c r="B14" t="s">
        <v>37</v>
      </c>
      <c r="C14" t="s">
        <v>42</v>
      </c>
      <c r="D14" t="s">
        <v>20</v>
      </c>
      <c r="E14" t="s">
        <v>21</v>
      </c>
      <c r="F14">
        <v>59</v>
      </c>
      <c r="G14" t="s">
        <v>83</v>
      </c>
      <c r="H14" s="7">
        <v>36233</v>
      </c>
      <c r="I14">
        <v>105086</v>
      </c>
      <c r="J14">
        <v>0.09</v>
      </c>
      <c r="K14">
        <v>114543.74</v>
      </c>
      <c r="L14" t="s">
        <v>17</v>
      </c>
      <c r="M14" t="s">
        <v>41</v>
      </c>
      <c r="N14" s="7"/>
      <c r="O14">
        <v>0</v>
      </c>
    </row>
    <row r="15" spans="1:15" x14ac:dyDescent="0.3">
      <c r="A15">
        <v>14</v>
      </c>
      <c r="B15" t="s">
        <v>12</v>
      </c>
      <c r="C15" t="s">
        <v>27</v>
      </c>
      <c r="D15" t="s">
        <v>14</v>
      </c>
      <c r="E15" t="s">
        <v>15</v>
      </c>
      <c r="F15">
        <v>51</v>
      </c>
      <c r="G15" t="s">
        <v>83</v>
      </c>
      <c r="H15" s="7">
        <v>44357</v>
      </c>
      <c r="I15">
        <v>146742</v>
      </c>
      <c r="J15">
        <v>0.1</v>
      </c>
      <c r="K15">
        <v>161416.20000000001</v>
      </c>
      <c r="L15" t="s">
        <v>23</v>
      </c>
      <c r="M15" t="s">
        <v>45</v>
      </c>
      <c r="N15" s="7"/>
      <c r="O15">
        <v>0</v>
      </c>
    </row>
    <row r="16" spans="1:15" x14ac:dyDescent="0.3">
      <c r="A16">
        <v>15</v>
      </c>
      <c r="B16" t="s">
        <v>32</v>
      </c>
      <c r="C16" t="s">
        <v>40</v>
      </c>
      <c r="D16" t="s">
        <v>28</v>
      </c>
      <c r="E16" t="s">
        <v>21</v>
      </c>
      <c r="F16">
        <v>31</v>
      </c>
      <c r="G16" t="s">
        <v>85</v>
      </c>
      <c r="H16" s="7">
        <v>43043</v>
      </c>
      <c r="I16">
        <v>97078</v>
      </c>
      <c r="J16">
        <v>0</v>
      </c>
      <c r="K16">
        <v>97078</v>
      </c>
      <c r="L16" t="s">
        <v>17</v>
      </c>
      <c r="M16" t="s">
        <v>41</v>
      </c>
      <c r="N16" s="7">
        <v>43899</v>
      </c>
      <c r="O16">
        <v>1</v>
      </c>
    </row>
    <row r="17" spans="1:15" x14ac:dyDescent="0.3">
      <c r="A17">
        <v>16</v>
      </c>
      <c r="B17" t="s">
        <v>46</v>
      </c>
      <c r="C17" t="s">
        <v>47</v>
      </c>
      <c r="D17" t="s">
        <v>14</v>
      </c>
      <c r="E17" t="s">
        <v>15</v>
      </c>
      <c r="F17">
        <v>41</v>
      </c>
      <c r="G17" t="s">
        <v>86</v>
      </c>
      <c r="H17" s="7">
        <v>41346</v>
      </c>
      <c r="I17">
        <v>249270</v>
      </c>
      <c r="J17">
        <v>0.3</v>
      </c>
      <c r="K17">
        <v>324051</v>
      </c>
      <c r="L17" t="s">
        <v>17</v>
      </c>
      <c r="M17" t="s">
        <v>18</v>
      </c>
      <c r="N17" s="7"/>
      <c r="O17">
        <v>0</v>
      </c>
    </row>
    <row r="18" spans="1:15" x14ac:dyDescent="0.3">
      <c r="A18">
        <v>17</v>
      </c>
      <c r="B18" t="s">
        <v>26</v>
      </c>
      <c r="C18" t="s">
        <v>27</v>
      </c>
      <c r="D18" t="s">
        <v>14</v>
      </c>
      <c r="E18" t="s">
        <v>15</v>
      </c>
      <c r="F18">
        <v>65</v>
      </c>
      <c r="G18" t="s">
        <v>87</v>
      </c>
      <c r="H18" s="7">
        <v>37319</v>
      </c>
      <c r="I18">
        <v>175837</v>
      </c>
      <c r="J18">
        <v>0.2</v>
      </c>
      <c r="K18">
        <v>211004.4</v>
      </c>
      <c r="L18" t="s">
        <v>17</v>
      </c>
      <c r="M18" t="s">
        <v>33</v>
      </c>
      <c r="N18" s="7"/>
      <c r="O18">
        <v>0</v>
      </c>
    </row>
    <row r="19" spans="1:15" x14ac:dyDescent="0.3">
      <c r="A19">
        <v>18</v>
      </c>
      <c r="B19" t="s">
        <v>12</v>
      </c>
      <c r="C19" t="s">
        <v>47</v>
      </c>
      <c r="D19" t="s">
        <v>28</v>
      </c>
      <c r="E19" t="s">
        <v>15</v>
      </c>
      <c r="F19">
        <v>64</v>
      </c>
      <c r="G19" t="s">
        <v>87</v>
      </c>
      <c r="H19" s="7">
        <v>37956</v>
      </c>
      <c r="I19">
        <v>154828</v>
      </c>
      <c r="J19">
        <v>0.13</v>
      </c>
      <c r="K19">
        <v>174955.64</v>
      </c>
      <c r="L19" t="s">
        <v>17</v>
      </c>
      <c r="M19" t="s">
        <v>18</v>
      </c>
      <c r="N19" s="7"/>
      <c r="O19">
        <v>0</v>
      </c>
    </row>
    <row r="20" spans="1:15" x14ac:dyDescent="0.3">
      <c r="A20">
        <v>19</v>
      </c>
      <c r="B20" t="s">
        <v>26</v>
      </c>
      <c r="C20" t="s">
        <v>13</v>
      </c>
      <c r="D20" t="s">
        <v>36</v>
      </c>
      <c r="E20" t="s">
        <v>21</v>
      </c>
      <c r="F20">
        <v>64</v>
      </c>
      <c r="G20" t="s">
        <v>87</v>
      </c>
      <c r="H20" s="7">
        <v>41581</v>
      </c>
      <c r="I20">
        <v>186503</v>
      </c>
      <c r="J20">
        <v>0.24</v>
      </c>
      <c r="K20">
        <v>231263.72</v>
      </c>
      <c r="L20" t="s">
        <v>17</v>
      </c>
      <c r="M20" t="s">
        <v>49</v>
      </c>
      <c r="N20" s="7"/>
      <c r="O20">
        <v>0</v>
      </c>
    </row>
    <row r="21" spans="1:15" x14ac:dyDescent="0.3">
      <c r="A21">
        <v>20</v>
      </c>
      <c r="B21" t="s">
        <v>26</v>
      </c>
      <c r="C21" t="s">
        <v>35</v>
      </c>
      <c r="D21" t="s">
        <v>14</v>
      </c>
      <c r="E21" t="s">
        <v>21</v>
      </c>
      <c r="F21">
        <v>45</v>
      </c>
      <c r="G21" t="s">
        <v>86</v>
      </c>
      <c r="H21" s="7">
        <v>37446</v>
      </c>
      <c r="I21">
        <v>166331</v>
      </c>
      <c r="J21">
        <v>0.18</v>
      </c>
      <c r="K21">
        <v>196270.58</v>
      </c>
      <c r="L21" t="s">
        <v>23</v>
      </c>
      <c r="M21" t="s">
        <v>24</v>
      </c>
      <c r="N21" s="7"/>
      <c r="O21">
        <v>0</v>
      </c>
    </row>
    <row r="22" spans="1:15" x14ac:dyDescent="0.3">
      <c r="A22">
        <v>21</v>
      </c>
      <c r="B22" t="s">
        <v>12</v>
      </c>
      <c r="C22" t="s">
        <v>13</v>
      </c>
      <c r="D22" t="s">
        <v>20</v>
      </c>
      <c r="E22" t="s">
        <v>21</v>
      </c>
      <c r="F22">
        <v>56</v>
      </c>
      <c r="G22" t="s">
        <v>83</v>
      </c>
      <c r="H22" s="7">
        <v>40917</v>
      </c>
      <c r="I22">
        <v>146140</v>
      </c>
      <c r="J22">
        <v>0.1</v>
      </c>
      <c r="K22">
        <v>160754</v>
      </c>
      <c r="L22" t="s">
        <v>50</v>
      </c>
      <c r="M22" t="s">
        <v>51</v>
      </c>
      <c r="N22" s="7"/>
      <c r="O22">
        <v>0</v>
      </c>
    </row>
    <row r="23" spans="1:15" x14ac:dyDescent="0.3">
      <c r="A23">
        <v>22</v>
      </c>
      <c r="B23" t="s">
        <v>26</v>
      </c>
      <c r="C23" t="s">
        <v>35</v>
      </c>
      <c r="D23" t="s">
        <v>20</v>
      </c>
      <c r="E23" t="s">
        <v>15</v>
      </c>
      <c r="F23">
        <v>36</v>
      </c>
      <c r="G23" t="s">
        <v>85</v>
      </c>
      <c r="H23" s="7">
        <v>44288</v>
      </c>
      <c r="I23">
        <v>151703</v>
      </c>
      <c r="J23">
        <v>0.21</v>
      </c>
      <c r="K23">
        <v>183560.63</v>
      </c>
      <c r="L23" t="s">
        <v>17</v>
      </c>
      <c r="M23" t="s">
        <v>39</v>
      </c>
      <c r="N23" s="7"/>
      <c r="O23">
        <v>0</v>
      </c>
    </row>
    <row r="24" spans="1:15" x14ac:dyDescent="0.3">
      <c r="A24">
        <v>23</v>
      </c>
      <c r="B24" t="s">
        <v>26</v>
      </c>
      <c r="C24" t="s">
        <v>13</v>
      </c>
      <c r="D24" t="s">
        <v>14</v>
      </c>
      <c r="E24" t="s">
        <v>21</v>
      </c>
      <c r="F24">
        <v>59</v>
      </c>
      <c r="G24" t="s">
        <v>83</v>
      </c>
      <c r="H24" s="7">
        <v>37400</v>
      </c>
      <c r="I24">
        <v>172787</v>
      </c>
      <c r="J24">
        <v>0.28000000000000003</v>
      </c>
      <c r="K24">
        <v>221167.36000000002</v>
      </c>
      <c r="L24" t="s">
        <v>50</v>
      </c>
      <c r="M24" t="s">
        <v>52</v>
      </c>
      <c r="N24" s="7"/>
      <c r="O24">
        <v>0</v>
      </c>
    </row>
    <row r="25" spans="1:15" x14ac:dyDescent="0.3">
      <c r="A25">
        <v>24</v>
      </c>
      <c r="B25" t="s">
        <v>38</v>
      </c>
      <c r="C25" t="s">
        <v>35</v>
      </c>
      <c r="D25" t="s">
        <v>28</v>
      </c>
      <c r="E25" t="s">
        <v>21</v>
      </c>
      <c r="F25">
        <v>37</v>
      </c>
      <c r="G25" t="s">
        <v>85</v>
      </c>
      <c r="H25" s="7">
        <v>43713</v>
      </c>
      <c r="I25">
        <v>49998</v>
      </c>
      <c r="J25">
        <v>0</v>
      </c>
      <c r="K25">
        <v>49998</v>
      </c>
      <c r="L25" t="s">
        <v>17</v>
      </c>
      <c r="M25" t="s">
        <v>18</v>
      </c>
      <c r="N25" s="7"/>
      <c r="O25">
        <v>0</v>
      </c>
    </row>
    <row r="26" spans="1:15" x14ac:dyDescent="0.3">
      <c r="A26">
        <v>25</v>
      </c>
      <c r="B26" t="s">
        <v>46</v>
      </c>
      <c r="C26" t="s">
        <v>35</v>
      </c>
      <c r="D26" t="s">
        <v>28</v>
      </c>
      <c r="E26" t="s">
        <v>21</v>
      </c>
      <c r="F26">
        <v>44</v>
      </c>
      <c r="G26" t="s">
        <v>86</v>
      </c>
      <c r="H26" s="7">
        <v>41700</v>
      </c>
      <c r="I26">
        <v>207172</v>
      </c>
      <c r="J26">
        <v>0.31</v>
      </c>
      <c r="K26">
        <v>271395.32</v>
      </c>
      <c r="L26" t="s">
        <v>23</v>
      </c>
      <c r="M26" t="s">
        <v>24</v>
      </c>
      <c r="N26" s="7"/>
      <c r="O26">
        <v>0</v>
      </c>
    </row>
    <row r="27" spans="1:15" x14ac:dyDescent="0.3">
      <c r="A27">
        <v>26</v>
      </c>
      <c r="B27" t="s">
        <v>26</v>
      </c>
      <c r="C27" t="s">
        <v>42</v>
      </c>
      <c r="D27" t="s">
        <v>28</v>
      </c>
      <c r="E27" t="s">
        <v>21</v>
      </c>
      <c r="F27">
        <v>41</v>
      </c>
      <c r="G27" t="s">
        <v>86</v>
      </c>
      <c r="H27" s="7">
        <v>42111</v>
      </c>
      <c r="I27">
        <v>152239</v>
      </c>
      <c r="J27">
        <v>0.23</v>
      </c>
      <c r="K27">
        <v>187253.97</v>
      </c>
      <c r="L27" t="s">
        <v>17</v>
      </c>
      <c r="M27" t="s">
        <v>49</v>
      </c>
      <c r="N27" s="7"/>
      <c r="O27">
        <v>0</v>
      </c>
    </row>
    <row r="28" spans="1:15" x14ac:dyDescent="0.3">
      <c r="A28">
        <v>27</v>
      </c>
      <c r="B28" t="s">
        <v>53</v>
      </c>
      <c r="C28" t="s">
        <v>44</v>
      </c>
      <c r="D28" t="s">
        <v>36</v>
      </c>
      <c r="E28" t="s">
        <v>15</v>
      </c>
      <c r="F28">
        <v>56</v>
      </c>
      <c r="G28" t="s">
        <v>83</v>
      </c>
      <c r="H28" s="7">
        <v>38388</v>
      </c>
      <c r="I28">
        <v>98581</v>
      </c>
      <c r="J28">
        <v>0</v>
      </c>
      <c r="K28">
        <v>98581</v>
      </c>
      <c r="L28" t="s">
        <v>50</v>
      </c>
      <c r="M28" t="s">
        <v>52</v>
      </c>
      <c r="N28" s="7"/>
      <c r="O28">
        <v>0</v>
      </c>
    </row>
    <row r="29" spans="1:15" x14ac:dyDescent="0.3">
      <c r="A29">
        <v>28</v>
      </c>
      <c r="B29" t="s">
        <v>46</v>
      </c>
      <c r="C29" t="s">
        <v>44</v>
      </c>
      <c r="D29" t="s">
        <v>28</v>
      </c>
      <c r="E29" t="s">
        <v>21</v>
      </c>
      <c r="F29">
        <v>43</v>
      </c>
      <c r="G29" t="s">
        <v>86</v>
      </c>
      <c r="H29" s="7">
        <v>38145</v>
      </c>
      <c r="I29">
        <v>246231</v>
      </c>
      <c r="J29">
        <v>0.31</v>
      </c>
      <c r="K29">
        <v>322562.61</v>
      </c>
      <c r="L29" t="s">
        <v>17</v>
      </c>
      <c r="M29" t="s">
        <v>18</v>
      </c>
      <c r="N29" s="7"/>
      <c r="O29">
        <v>0</v>
      </c>
    </row>
    <row r="30" spans="1:15" x14ac:dyDescent="0.3">
      <c r="A30">
        <v>29</v>
      </c>
      <c r="B30" t="s">
        <v>54</v>
      </c>
      <c r="C30" t="s">
        <v>44</v>
      </c>
      <c r="D30" t="s">
        <v>28</v>
      </c>
      <c r="E30" t="s">
        <v>21</v>
      </c>
      <c r="F30">
        <v>64</v>
      </c>
      <c r="G30" t="s">
        <v>87</v>
      </c>
      <c r="H30" s="7">
        <v>35403</v>
      </c>
      <c r="I30">
        <v>99354</v>
      </c>
      <c r="J30">
        <v>0.12</v>
      </c>
      <c r="K30">
        <v>111276.48</v>
      </c>
      <c r="L30" t="s">
        <v>23</v>
      </c>
      <c r="M30" t="s">
        <v>55</v>
      </c>
      <c r="N30" s="7"/>
      <c r="O30">
        <v>0</v>
      </c>
    </row>
    <row r="31" spans="1:15" x14ac:dyDescent="0.3">
      <c r="A31">
        <v>30</v>
      </c>
      <c r="B31" t="s">
        <v>46</v>
      </c>
      <c r="C31" t="s">
        <v>13</v>
      </c>
      <c r="D31" t="s">
        <v>36</v>
      </c>
      <c r="E31" t="s">
        <v>21</v>
      </c>
      <c r="F31">
        <v>63</v>
      </c>
      <c r="G31" t="s">
        <v>87</v>
      </c>
      <c r="H31" s="7">
        <v>41040</v>
      </c>
      <c r="I31">
        <v>231141</v>
      </c>
      <c r="J31">
        <v>0.34</v>
      </c>
      <c r="K31">
        <v>309728.94</v>
      </c>
      <c r="L31" t="s">
        <v>23</v>
      </c>
      <c r="M31" t="s">
        <v>55</v>
      </c>
      <c r="N31" s="7"/>
      <c r="O31">
        <v>0</v>
      </c>
    </row>
    <row r="32" spans="1:15" x14ac:dyDescent="0.3">
      <c r="A32">
        <v>31</v>
      </c>
      <c r="B32" t="s">
        <v>56</v>
      </c>
      <c r="C32" t="s">
        <v>13</v>
      </c>
      <c r="D32" t="s">
        <v>14</v>
      </c>
      <c r="E32" t="s">
        <v>21</v>
      </c>
      <c r="F32">
        <v>28</v>
      </c>
      <c r="G32" t="s">
        <v>84</v>
      </c>
      <c r="H32" s="7">
        <v>42911</v>
      </c>
      <c r="I32">
        <v>54775</v>
      </c>
      <c r="J32">
        <v>0</v>
      </c>
      <c r="K32">
        <v>54775</v>
      </c>
      <c r="L32" t="s">
        <v>17</v>
      </c>
      <c r="M32" t="s">
        <v>49</v>
      </c>
      <c r="N32" s="7"/>
      <c r="O32">
        <v>0</v>
      </c>
    </row>
    <row r="33" spans="1:15" x14ac:dyDescent="0.3">
      <c r="A33">
        <v>32</v>
      </c>
      <c r="B33" t="s">
        <v>38</v>
      </c>
      <c r="C33" t="s">
        <v>27</v>
      </c>
      <c r="D33" t="s">
        <v>20</v>
      </c>
      <c r="E33" t="s">
        <v>21</v>
      </c>
      <c r="F33">
        <v>65</v>
      </c>
      <c r="G33" t="s">
        <v>87</v>
      </c>
      <c r="H33" s="7">
        <v>38123</v>
      </c>
      <c r="I33">
        <v>55499</v>
      </c>
      <c r="J33">
        <v>0</v>
      </c>
      <c r="K33">
        <v>55499</v>
      </c>
      <c r="L33" t="s">
        <v>50</v>
      </c>
      <c r="M33" t="s">
        <v>51</v>
      </c>
      <c r="N33" s="7"/>
      <c r="O33">
        <v>0</v>
      </c>
    </row>
    <row r="34" spans="1:15" x14ac:dyDescent="0.3">
      <c r="A34">
        <v>33</v>
      </c>
      <c r="B34" t="s">
        <v>57</v>
      </c>
      <c r="C34" t="s">
        <v>35</v>
      </c>
      <c r="D34" t="s">
        <v>14</v>
      </c>
      <c r="E34" t="s">
        <v>21</v>
      </c>
      <c r="F34">
        <v>61</v>
      </c>
      <c r="G34" t="s">
        <v>87</v>
      </c>
      <c r="H34" s="7">
        <v>39640</v>
      </c>
      <c r="I34">
        <v>66521</v>
      </c>
      <c r="J34">
        <v>0</v>
      </c>
      <c r="K34">
        <v>66521</v>
      </c>
      <c r="L34" t="s">
        <v>17</v>
      </c>
      <c r="M34" t="s">
        <v>18</v>
      </c>
      <c r="N34" s="7"/>
      <c r="O34">
        <v>0</v>
      </c>
    </row>
    <row r="35" spans="1:15" x14ac:dyDescent="0.3">
      <c r="A35">
        <v>34</v>
      </c>
      <c r="B35" t="s">
        <v>34</v>
      </c>
      <c r="C35" t="s">
        <v>35</v>
      </c>
      <c r="D35" t="s">
        <v>28</v>
      </c>
      <c r="E35" t="s">
        <v>21</v>
      </c>
      <c r="F35">
        <v>30</v>
      </c>
      <c r="G35" t="s">
        <v>85</v>
      </c>
      <c r="H35" s="7">
        <v>42642</v>
      </c>
      <c r="I35">
        <v>59100</v>
      </c>
      <c r="J35">
        <v>0</v>
      </c>
      <c r="K35">
        <v>59100</v>
      </c>
      <c r="L35" t="s">
        <v>23</v>
      </c>
      <c r="M35" t="s">
        <v>24</v>
      </c>
      <c r="N35" s="7"/>
      <c r="O35">
        <v>0</v>
      </c>
    </row>
    <row r="36" spans="1:15" x14ac:dyDescent="0.3">
      <c r="A36">
        <v>35</v>
      </c>
      <c r="B36" t="s">
        <v>38</v>
      </c>
      <c r="C36" t="s">
        <v>27</v>
      </c>
      <c r="D36" t="s">
        <v>14</v>
      </c>
      <c r="E36" t="s">
        <v>15</v>
      </c>
      <c r="F36">
        <v>27</v>
      </c>
      <c r="G36" t="s">
        <v>84</v>
      </c>
      <c r="H36" s="7">
        <v>43226</v>
      </c>
      <c r="I36">
        <v>49011</v>
      </c>
      <c r="J36">
        <v>0</v>
      </c>
      <c r="K36">
        <v>49011</v>
      </c>
      <c r="L36" t="s">
        <v>17</v>
      </c>
      <c r="M36" t="s">
        <v>30</v>
      </c>
      <c r="N36" s="7"/>
      <c r="O36">
        <v>0</v>
      </c>
    </row>
    <row r="37" spans="1:15" x14ac:dyDescent="0.3">
      <c r="A37">
        <v>36</v>
      </c>
      <c r="B37" t="s">
        <v>58</v>
      </c>
      <c r="C37" t="s">
        <v>13</v>
      </c>
      <c r="D37" t="s">
        <v>20</v>
      </c>
      <c r="E37" t="s">
        <v>15</v>
      </c>
      <c r="F37">
        <v>32</v>
      </c>
      <c r="G37" t="s">
        <v>85</v>
      </c>
      <c r="H37" s="7">
        <v>41681</v>
      </c>
      <c r="I37">
        <v>99575</v>
      </c>
      <c r="J37">
        <v>0</v>
      </c>
      <c r="K37">
        <v>99575</v>
      </c>
      <c r="L37" t="s">
        <v>17</v>
      </c>
      <c r="M37" t="s">
        <v>41</v>
      </c>
      <c r="N37" s="7"/>
      <c r="O37">
        <v>0</v>
      </c>
    </row>
    <row r="38" spans="1:15" x14ac:dyDescent="0.3">
      <c r="A38">
        <v>37</v>
      </c>
      <c r="B38" t="s">
        <v>43</v>
      </c>
      <c r="C38" t="s">
        <v>44</v>
      </c>
      <c r="D38" t="s">
        <v>20</v>
      </c>
      <c r="E38" t="s">
        <v>15</v>
      </c>
      <c r="F38">
        <v>34</v>
      </c>
      <c r="G38" t="s">
        <v>85</v>
      </c>
      <c r="H38" s="7">
        <v>43815</v>
      </c>
      <c r="I38">
        <v>99989</v>
      </c>
      <c r="J38">
        <v>0</v>
      </c>
      <c r="K38">
        <v>99989</v>
      </c>
      <c r="L38" t="s">
        <v>23</v>
      </c>
      <c r="M38" t="s">
        <v>59</v>
      </c>
      <c r="N38" s="7"/>
      <c r="O38">
        <v>0</v>
      </c>
    </row>
    <row r="39" spans="1:15" x14ac:dyDescent="0.3">
      <c r="A39">
        <v>38</v>
      </c>
      <c r="B39" t="s">
        <v>46</v>
      </c>
      <c r="C39" t="s">
        <v>47</v>
      </c>
      <c r="D39" t="s">
        <v>14</v>
      </c>
      <c r="E39" t="s">
        <v>21</v>
      </c>
      <c r="F39">
        <v>27</v>
      </c>
      <c r="G39" t="s">
        <v>84</v>
      </c>
      <c r="H39" s="7">
        <v>43758</v>
      </c>
      <c r="I39">
        <v>256420</v>
      </c>
      <c r="J39">
        <v>0.3</v>
      </c>
      <c r="K39">
        <v>333346</v>
      </c>
      <c r="L39" t="s">
        <v>17</v>
      </c>
      <c r="M39" t="s">
        <v>33</v>
      </c>
      <c r="N39" s="7"/>
      <c r="O39">
        <v>0</v>
      </c>
    </row>
    <row r="40" spans="1:15" x14ac:dyDescent="0.3">
      <c r="A40">
        <v>39</v>
      </c>
      <c r="B40" t="s">
        <v>19</v>
      </c>
      <c r="C40" t="s">
        <v>13</v>
      </c>
      <c r="D40" t="s">
        <v>20</v>
      </c>
      <c r="E40" t="s">
        <v>15</v>
      </c>
      <c r="F40">
        <v>35</v>
      </c>
      <c r="G40" t="s">
        <v>85</v>
      </c>
      <c r="H40" s="7">
        <v>41409</v>
      </c>
      <c r="I40">
        <v>78940</v>
      </c>
      <c r="J40">
        <v>0</v>
      </c>
      <c r="K40">
        <v>78940</v>
      </c>
      <c r="L40" t="s">
        <v>17</v>
      </c>
      <c r="M40" t="s">
        <v>39</v>
      </c>
      <c r="N40" s="7"/>
      <c r="O40">
        <v>0</v>
      </c>
    </row>
    <row r="41" spans="1:15" x14ac:dyDescent="0.3">
      <c r="A41">
        <v>40</v>
      </c>
      <c r="B41" t="s">
        <v>58</v>
      </c>
      <c r="C41" t="s">
        <v>13</v>
      </c>
      <c r="D41" t="s">
        <v>36</v>
      </c>
      <c r="E41" t="s">
        <v>15</v>
      </c>
      <c r="F41">
        <v>57</v>
      </c>
      <c r="G41" t="s">
        <v>83</v>
      </c>
      <c r="H41" s="7">
        <v>34337</v>
      </c>
      <c r="I41">
        <v>82872</v>
      </c>
      <c r="J41">
        <v>0</v>
      </c>
      <c r="K41">
        <v>82872</v>
      </c>
      <c r="L41" t="s">
        <v>50</v>
      </c>
      <c r="M41" t="s">
        <v>51</v>
      </c>
      <c r="N41" s="7"/>
      <c r="O41">
        <v>0</v>
      </c>
    </row>
    <row r="42" spans="1:15" x14ac:dyDescent="0.3">
      <c r="A42">
        <v>41</v>
      </c>
      <c r="B42" t="s">
        <v>60</v>
      </c>
      <c r="C42" t="s">
        <v>42</v>
      </c>
      <c r="D42" t="s">
        <v>28</v>
      </c>
      <c r="E42" t="s">
        <v>21</v>
      </c>
      <c r="F42">
        <v>30</v>
      </c>
      <c r="G42" t="s">
        <v>85</v>
      </c>
      <c r="H42" s="7">
        <v>42884</v>
      </c>
      <c r="I42">
        <v>86317</v>
      </c>
      <c r="J42">
        <v>0</v>
      </c>
      <c r="K42">
        <v>86317</v>
      </c>
      <c r="L42" t="s">
        <v>23</v>
      </c>
      <c r="M42" t="s">
        <v>59</v>
      </c>
      <c r="N42" s="7">
        <v>42932</v>
      </c>
      <c r="O42">
        <v>1</v>
      </c>
    </row>
    <row r="43" spans="1:15" x14ac:dyDescent="0.3">
      <c r="A43">
        <v>42</v>
      </c>
      <c r="B43" t="s">
        <v>37</v>
      </c>
      <c r="C43" t="s">
        <v>47</v>
      </c>
      <c r="D43" t="s">
        <v>28</v>
      </c>
      <c r="E43" t="s">
        <v>15</v>
      </c>
      <c r="F43">
        <v>53</v>
      </c>
      <c r="G43" t="s">
        <v>83</v>
      </c>
      <c r="H43" s="7">
        <v>41601</v>
      </c>
      <c r="I43">
        <v>113135</v>
      </c>
      <c r="J43">
        <v>0.05</v>
      </c>
      <c r="K43">
        <v>118791.75</v>
      </c>
      <c r="L43" t="s">
        <v>17</v>
      </c>
      <c r="M43" t="s">
        <v>41</v>
      </c>
      <c r="N43" s="7"/>
      <c r="O43">
        <v>0</v>
      </c>
    </row>
    <row r="44" spans="1:15" x14ac:dyDescent="0.3">
      <c r="A44">
        <v>43</v>
      </c>
      <c r="B44" t="s">
        <v>46</v>
      </c>
      <c r="C44" t="s">
        <v>13</v>
      </c>
      <c r="D44" t="s">
        <v>28</v>
      </c>
      <c r="E44" t="s">
        <v>21</v>
      </c>
      <c r="F44">
        <v>52</v>
      </c>
      <c r="G44" t="s">
        <v>83</v>
      </c>
      <c r="H44" s="7">
        <v>38664</v>
      </c>
      <c r="I44">
        <v>199808</v>
      </c>
      <c r="J44">
        <v>0.32</v>
      </c>
      <c r="K44">
        <v>263746.56</v>
      </c>
      <c r="L44" t="s">
        <v>17</v>
      </c>
      <c r="M44" t="s">
        <v>18</v>
      </c>
      <c r="N44" s="7"/>
      <c r="O44">
        <v>0</v>
      </c>
    </row>
    <row r="45" spans="1:15" x14ac:dyDescent="0.3">
      <c r="A45">
        <v>44</v>
      </c>
      <c r="B45" t="s">
        <v>34</v>
      </c>
      <c r="C45" t="s">
        <v>35</v>
      </c>
      <c r="D45" t="s">
        <v>28</v>
      </c>
      <c r="E45" t="s">
        <v>21</v>
      </c>
      <c r="F45">
        <v>37</v>
      </c>
      <c r="G45" t="s">
        <v>85</v>
      </c>
      <c r="H45" s="7">
        <v>41592</v>
      </c>
      <c r="I45">
        <v>56037</v>
      </c>
      <c r="J45">
        <v>0</v>
      </c>
      <c r="K45">
        <v>56037</v>
      </c>
      <c r="L45" t="s">
        <v>23</v>
      </c>
      <c r="M45" t="s">
        <v>45</v>
      </c>
      <c r="N45" s="7"/>
      <c r="O45">
        <v>0</v>
      </c>
    </row>
    <row r="46" spans="1:15" x14ac:dyDescent="0.3">
      <c r="A46">
        <v>45</v>
      </c>
      <c r="B46" t="s">
        <v>12</v>
      </c>
      <c r="C46" t="s">
        <v>47</v>
      </c>
      <c r="D46" t="s">
        <v>14</v>
      </c>
      <c r="E46" t="s">
        <v>15</v>
      </c>
      <c r="F46">
        <v>29</v>
      </c>
      <c r="G46" t="s">
        <v>84</v>
      </c>
      <c r="H46" s="7">
        <v>43609</v>
      </c>
      <c r="I46">
        <v>122350</v>
      </c>
      <c r="J46">
        <v>0.12</v>
      </c>
      <c r="K46">
        <v>137032</v>
      </c>
      <c r="L46" t="s">
        <v>17</v>
      </c>
      <c r="M46" t="s">
        <v>33</v>
      </c>
      <c r="N46" s="7"/>
      <c r="O46">
        <v>0</v>
      </c>
    </row>
    <row r="47" spans="1:15" x14ac:dyDescent="0.3">
      <c r="A47">
        <v>46</v>
      </c>
      <c r="B47" t="s">
        <v>58</v>
      </c>
      <c r="C47" t="s">
        <v>13</v>
      </c>
      <c r="D47" t="s">
        <v>14</v>
      </c>
      <c r="E47" t="s">
        <v>21</v>
      </c>
      <c r="F47">
        <v>40</v>
      </c>
      <c r="G47" t="s">
        <v>86</v>
      </c>
      <c r="H47" s="7">
        <v>40486</v>
      </c>
      <c r="I47">
        <v>92952</v>
      </c>
      <c r="J47">
        <v>0</v>
      </c>
      <c r="K47">
        <v>92952</v>
      </c>
      <c r="L47" t="s">
        <v>17</v>
      </c>
      <c r="M47" t="s">
        <v>18</v>
      </c>
      <c r="N47" s="7"/>
      <c r="O47">
        <v>0</v>
      </c>
    </row>
    <row r="48" spans="1:15" x14ac:dyDescent="0.3">
      <c r="A48">
        <v>47</v>
      </c>
      <c r="B48" t="s">
        <v>31</v>
      </c>
      <c r="C48" t="s">
        <v>13</v>
      </c>
      <c r="D48" t="s">
        <v>36</v>
      </c>
      <c r="E48" t="s">
        <v>21</v>
      </c>
      <c r="F48">
        <v>32</v>
      </c>
      <c r="G48" t="s">
        <v>85</v>
      </c>
      <c r="H48" s="7">
        <v>41353</v>
      </c>
      <c r="I48">
        <v>79921</v>
      </c>
      <c r="J48">
        <v>0.05</v>
      </c>
      <c r="K48">
        <v>83917.05</v>
      </c>
      <c r="L48" t="s">
        <v>17</v>
      </c>
      <c r="M48" t="s">
        <v>41</v>
      </c>
      <c r="N48" s="7"/>
      <c r="O48">
        <v>0</v>
      </c>
    </row>
    <row r="49" spans="1:15" x14ac:dyDescent="0.3">
      <c r="A49">
        <v>48</v>
      </c>
      <c r="B49" t="s">
        <v>26</v>
      </c>
      <c r="C49" t="s">
        <v>13</v>
      </c>
      <c r="D49" t="s">
        <v>14</v>
      </c>
      <c r="E49" t="s">
        <v>15</v>
      </c>
      <c r="F49">
        <v>37</v>
      </c>
      <c r="G49" t="s">
        <v>85</v>
      </c>
      <c r="H49" s="7">
        <v>40076</v>
      </c>
      <c r="I49">
        <v>167199</v>
      </c>
      <c r="J49">
        <v>0.2</v>
      </c>
      <c r="K49">
        <v>200638.8</v>
      </c>
      <c r="L49" t="s">
        <v>17</v>
      </c>
      <c r="M49" t="s">
        <v>18</v>
      </c>
      <c r="N49" s="7"/>
      <c r="O49">
        <v>0</v>
      </c>
    </row>
    <row r="50" spans="1:15" x14ac:dyDescent="0.3">
      <c r="A50">
        <v>49</v>
      </c>
      <c r="B50" t="s">
        <v>53</v>
      </c>
      <c r="C50" t="s">
        <v>44</v>
      </c>
      <c r="D50" t="s">
        <v>14</v>
      </c>
      <c r="E50" t="s">
        <v>21</v>
      </c>
      <c r="F50">
        <v>52</v>
      </c>
      <c r="G50" t="s">
        <v>83</v>
      </c>
      <c r="H50" s="7">
        <v>41199</v>
      </c>
      <c r="I50">
        <v>71476</v>
      </c>
      <c r="J50">
        <v>0</v>
      </c>
      <c r="K50">
        <v>71476</v>
      </c>
      <c r="L50" t="s">
        <v>17</v>
      </c>
      <c r="M50" t="s">
        <v>33</v>
      </c>
      <c r="N50" s="7"/>
      <c r="O50">
        <v>0</v>
      </c>
    </row>
    <row r="51" spans="1:15" x14ac:dyDescent="0.3">
      <c r="A51">
        <v>50</v>
      </c>
      <c r="B51" t="s">
        <v>26</v>
      </c>
      <c r="C51" t="s">
        <v>44</v>
      </c>
      <c r="D51" t="s">
        <v>20</v>
      </c>
      <c r="E51" t="s">
        <v>15</v>
      </c>
      <c r="F51">
        <v>45</v>
      </c>
      <c r="G51" t="s">
        <v>86</v>
      </c>
      <c r="H51" s="7">
        <v>41941</v>
      </c>
      <c r="I51">
        <v>189420</v>
      </c>
      <c r="J51">
        <v>0.2</v>
      </c>
      <c r="K51">
        <v>227304</v>
      </c>
      <c r="L51" t="s">
        <v>17</v>
      </c>
      <c r="M51" t="s">
        <v>18</v>
      </c>
      <c r="N51" s="7"/>
      <c r="O51">
        <v>0</v>
      </c>
    </row>
    <row r="52" spans="1:15" x14ac:dyDescent="0.3">
      <c r="A52">
        <v>51</v>
      </c>
      <c r="B52" t="s">
        <v>61</v>
      </c>
      <c r="C52" t="s">
        <v>42</v>
      </c>
      <c r="D52" t="s">
        <v>14</v>
      </c>
      <c r="E52" t="s">
        <v>15</v>
      </c>
      <c r="F52">
        <v>64</v>
      </c>
      <c r="G52" t="s">
        <v>87</v>
      </c>
      <c r="H52" s="7">
        <v>37184</v>
      </c>
      <c r="I52">
        <v>64057</v>
      </c>
      <c r="J52">
        <v>0</v>
      </c>
      <c r="K52">
        <v>64057</v>
      </c>
      <c r="L52" t="s">
        <v>17</v>
      </c>
      <c r="M52" t="s">
        <v>33</v>
      </c>
      <c r="N52" s="7"/>
      <c r="O52">
        <v>0</v>
      </c>
    </row>
    <row r="53" spans="1:15" x14ac:dyDescent="0.3">
      <c r="A53">
        <v>52</v>
      </c>
      <c r="B53" t="s">
        <v>57</v>
      </c>
      <c r="C53" t="s">
        <v>47</v>
      </c>
      <c r="D53" t="s">
        <v>20</v>
      </c>
      <c r="E53" t="s">
        <v>15</v>
      </c>
      <c r="F53">
        <v>27</v>
      </c>
      <c r="G53" t="s">
        <v>84</v>
      </c>
      <c r="H53" s="7">
        <v>44460</v>
      </c>
      <c r="I53">
        <v>68728</v>
      </c>
      <c r="J53">
        <v>0</v>
      </c>
      <c r="K53">
        <v>68728</v>
      </c>
      <c r="L53" t="s">
        <v>17</v>
      </c>
      <c r="M53" t="s">
        <v>33</v>
      </c>
      <c r="N53" s="7"/>
      <c r="O53">
        <v>0</v>
      </c>
    </row>
    <row r="54" spans="1:15" x14ac:dyDescent="0.3">
      <c r="A54">
        <v>53</v>
      </c>
      <c r="B54" t="s">
        <v>12</v>
      </c>
      <c r="C54" t="s">
        <v>13</v>
      </c>
      <c r="D54" t="s">
        <v>20</v>
      </c>
      <c r="E54" t="s">
        <v>15</v>
      </c>
      <c r="F54">
        <v>25</v>
      </c>
      <c r="G54" t="s">
        <v>84</v>
      </c>
      <c r="H54" s="7">
        <v>44379</v>
      </c>
      <c r="I54">
        <v>125633</v>
      </c>
      <c r="J54">
        <v>0.11</v>
      </c>
      <c r="K54">
        <v>139452.63</v>
      </c>
      <c r="L54" t="s">
        <v>23</v>
      </c>
      <c r="M54" t="s">
        <v>55</v>
      </c>
      <c r="N54" s="7"/>
      <c r="O54">
        <v>0</v>
      </c>
    </row>
    <row r="55" spans="1:15" x14ac:dyDescent="0.3">
      <c r="A55">
        <v>54</v>
      </c>
      <c r="B55" t="s">
        <v>57</v>
      </c>
      <c r="C55" t="s">
        <v>47</v>
      </c>
      <c r="D55" t="s">
        <v>20</v>
      </c>
      <c r="E55" t="s">
        <v>21</v>
      </c>
      <c r="F55">
        <v>35</v>
      </c>
      <c r="G55" t="s">
        <v>85</v>
      </c>
      <c r="H55" s="7">
        <v>40678</v>
      </c>
      <c r="I55">
        <v>66889</v>
      </c>
      <c r="J55">
        <v>0</v>
      </c>
      <c r="K55">
        <v>66889</v>
      </c>
      <c r="L55" t="s">
        <v>17</v>
      </c>
      <c r="M55" t="s">
        <v>49</v>
      </c>
      <c r="N55" s="7"/>
      <c r="O55">
        <v>0</v>
      </c>
    </row>
    <row r="56" spans="1:15" x14ac:dyDescent="0.3">
      <c r="A56">
        <v>55</v>
      </c>
      <c r="B56" t="s">
        <v>26</v>
      </c>
      <c r="C56" t="s">
        <v>40</v>
      </c>
      <c r="D56" t="s">
        <v>14</v>
      </c>
      <c r="E56" t="s">
        <v>15</v>
      </c>
      <c r="F56">
        <v>36</v>
      </c>
      <c r="G56" t="s">
        <v>85</v>
      </c>
      <c r="H56" s="7">
        <v>42276</v>
      </c>
      <c r="I56">
        <v>178700</v>
      </c>
      <c r="J56">
        <v>0.28999999999999998</v>
      </c>
      <c r="K56">
        <v>230523</v>
      </c>
      <c r="L56" t="s">
        <v>17</v>
      </c>
      <c r="M56" t="s">
        <v>18</v>
      </c>
      <c r="N56" s="7"/>
      <c r="O56">
        <v>0</v>
      </c>
    </row>
    <row r="57" spans="1:15" x14ac:dyDescent="0.3">
      <c r="A57">
        <v>56</v>
      </c>
      <c r="B57" t="s">
        <v>62</v>
      </c>
      <c r="C57" t="s">
        <v>44</v>
      </c>
      <c r="D57" t="s">
        <v>14</v>
      </c>
      <c r="E57" t="s">
        <v>15</v>
      </c>
      <c r="F57">
        <v>33</v>
      </c>
      <c r="G57" t="s">
        <v>85</v>
      </c>
      <c r="H57" s="7">
        <v>43456</v>
      </c>
      <c r="I57">
        <v>83990</v>
      </c>
      <c r="J57">
        <v>0</v>
      </c>
      <c r="K57">
        <v>83990</v>
      </c>
      <c r="L57" t="s">
        <v>17</v>
      </c>
      <c r="M57" t="s">
        <v>30</v>
      </c>
      <c r="N57" s="7"/>
      <c r="O57">
        <v>0</v>
      </c>
    </row>
    <row r="58" spans="1:15" x14ac:dyDescent="0.3">
      <c r="A58">
        <v>57</v>
      </c>
      <c r="B58" t="s">
        <v>63</v>
      </c>
      <c r="C58" t="s">
        <v>44</v>
      </c>
      <c r="D58" t="s">
        <v>36</v>
      </c>
      <c r="E58" t="s">
        <v>15</v>
      </c>
      <c r="F58">
        <v>52</v>
      </c>
      <c r="G58" t="s">
        <v>83</v>
      </c>
      <c r="H58" s="7">
        <v>38696</v>
      </c>
      <c r="I58">
        <v>102043</v>
      </c>
      <c r="J58">
        <v>0</v>
      </c>
      <c r="K58">
        <v>102043</v>
      </c>
      <c r="L58" t="s">
        <v>17</v>
      </c>
      <c r="M58" t="s">
        <v>30</v>
      </c>
      <c r="N58" s="7"/>
      <c r="O58">
        <v>0</v>
      </c>
    </row>
    <row r="59" spans="1:15" x14ac:dyDescent="0.3">
      <c r="A59">
        <v>58</v>
      </c>
      <c r="B59" t="s">
        <v>64</v>
      </c>
      <c r="C59" t="s">
        <v>44</v>
      </c>
      <c r="D59" t="s">
        <v>20</v>
      </c>
      <c r="E59" t="s">
        <v>15</v>
      </c>
      <c r="F59">
        <v>46</v>
      </c>
      <c r="G59" t="s">
        <v>86</v>
      </c>
      <c r="H59" s="7">
        <v>37041</v>
      </c>
      <c r="I59">
        <v>90678</v>
      </c>
      <c r="J59">
        <v>0</v>
      </c>
      <c r="K59">
        <v>90678</v>
      </c>
      <c r="L59" t="s">
        <v>17</v>
      </c>
      <c r="M59" t="s">
        <v>49</v>
      </c>
      <c r="N59" s="7"/>
      <c r="O59">
        <v>0</v>
      </c>
    </row>
    <row r="60" spans="1:15" x14ac:dyDescent="0.3">
      <c r="A60">
        <v>59</v>
      </c>
      <c r="B60" t="s">
        <v>65</v>
      </c>
      <c r="C60" t="s">
        <v>42</v>
      </c>
      <c r="D60" t="s">
        <v>20</v>
      </c>
      <c r="E60" t="s">
        <v>15</v>
      </c>
      <c r="F60">
        <v>46</v>
      </c>
      <c r="G60" t="s">
        <v>86</v>
      </c>
      <c r="H60" s="7">
        <v>39681</v>
      </c>
      <c r="I60">
        <v>59067</v>
      </c>
      <c r="J60">
        <v>0</v>
      </c>
      <c r="K60">
        <v>59067</v>
      </c>
      <c r="L60" t="s">
        <v>17</v>
      </c>
      <c r="M60" t="s">
        <v>39</v>
      </c>
      <c r="N60" s="7"/>
      <c r="O60">
        <v>0</v>
      </c>
    </row>
    <row r="61" spans="1:15" x14ac:dyDescent="0.3">
      <c r="A61">
        <v>60</v>
      </c>
      <c r="B61" t="s">
        <v>12</v>
      </c>
      <c r="C61" t="s">
        <v>47</v>
      </c>
      <c r="D61" t="s">
        <v>14</v>
      </c>
      <c r="E61" t="s">
        <v>21</v>
      </c>
      <c r="F61">
        <v>45</v>
      </c>
      <c r="G61" t="s">
        <v>86</v>
      </c>
      <c r="H61" s="7">
        <v>44266</v>
      </c>
      <c r="I61">
        <v>135062</v>
      </c>
      <c r="J61">
        <v>0.15</v>
      </c>
      <c r="K61">
        <v>155321.29999999999</v>
      </c>
      <c r="L61" t="s">
        <v>23</v>
      </c>
      <c r="M61" t="s">
        <v>59</v>
      </c>
      <c r="N61" s="7"/>
      <c r="O61">
        <v>0</v>
      </c>
    </row>
    <row r="62" spans="1:15" x14ac:dyDescent="0.3">
      <c r="A62">
        <v>61</v>
      </c>
      <c r="B62" t="s">
        <v>12</v>
      </c>
      <c r="C62" t="s">
        <v>13</v>
      </c>
      <c r="D62" t="s">
        <v>36</v>
      </c>
      <c r="E62" t="s">
        <v>15</v>
      </c>
      <c r="F62">
        <v>55</v>
      </c>
      <c r="G62" t="s">
        <v>83</v>
      </c>
      <c r="H62" s="7">
        <v>38945</v>
      </c>
      <c r="I62">
        <v>159044</v>
      </c>
      <c r="J62">
        <v>0.1</v>
      </c>
      <c r="K62">
        <v>174948.4</v>
      </c>
      <c r="L62" t="s">
        <v>50</v>
      </c>
      <c r="M62" t="s">
        <v>51</v>
      </c>
      <c r="N62" s="7"/>
      <c r="O62">
        <v>0</v>
      </c>
    </row>
    <row r="63" spans="1:15" x14ac:dyDescent="0.3">
      <c r="A63">
        <v>62</v>
      </c>
      <c r="B63" t="s">
        <v>32</v>
      </c>
      <c r="C63" t="s">
        <v>40</v>
      </c>
      <c r="D63" t="s">
        <v>20</v>
      </c>
      <c r="E63" t="s">
        <v>15</v>
      </c>
      <c r="F63">
        <v>44</v>
      </c>
      <c r="G63" t="s">
        <v>86</v>
      </c>
      <c r="H63" s="7">
        <v>43467</v>
      </c>
      <c r="I63">
        <v>74691</v>
      </c>
      <c r="J63">
        <v>0</v>
      </c>
      <c r="K63">
        <v>74691</v>
      </c>
      <c r="L63" t="s">
        <v>50</v>
      </c>
      <c r="M63" t="s">
        <v>51</v>
      </c>
      <c r="N63" s="7">
        <v>44020</v>
      </c>
      <c r="O63">
        <v>1</v>
      </c>
    </row>
    <row r="64" spans="1:15" x14ac:dyDescent="0.3">
      <c r="A64">
        <v>63</v>
      </c>
      <c r="B64" t="s">
        <v>54</v>
      </c>
      <c r="C64" t="s">
        <v>44</v>
      </c>
      <c r="D64" t="s">
        <v>36</v>
      </c>
      <c r="E64" t="s">
        <v>15</v>
      </c>
      <c r="F64">
        <v>44</v>
      </c>
      <c r="G64" t="s">
        <v>86</v>
      </c>
      <c r="H64" s="7">
        <v>39800</v>
      </c>
      <c r="I64">
        <v>92753</v>
      </c>
      <c r="J64">
        <v>0.13</v>
      </c>
      <c r="K64">
        <v>104810.89</v>
      </c>
      <c r="L64" t="s">
        <v>17</v>
      </c>
      <c r="M64" t="s">
        <v>41</v>
      </c>
      <c r="N64" s="7">
        <v>44371</v>
      </c>
      <c r="O64">
        <v>1</v>
      </c>
    </row>
    <row r="65" spans="1:15" x14ac:dyDescent="0.3">
      <c r="A65">
        <v>64</v>
      </c>
      <c r="B65" t="s">
        <v>46</v>
      </c>
      <c r="C65" t="s">
        <v>42</v>
      </c>
      <c r="D65" t="s">
        <v>28</v>
      </c>
      <c r="E65" t="s">
        <v>21</v>
      </c>
      <c r="F65">
        <v>45</v>
      </c>
      <c r="G65" t="s">
        <v>86</v>
      </c>
      <c r="H65" s="7">
        <v>41493</v>
      </c>
      <c r="I65">
        <v>236946</v>
      </c>
      <c r="J65">
        <v>0.37</v>
      </c>
      <c r="K65">
        <v>324616.02</v>
      </c>
      <c r="L65" t="s">
        <v>17</v>
      </c>
      <c r="M65" t="s">
        <v>18</v>
      </c>
      <c r="N65" s="7"/>
      <c r="O65">
        <v>0</v>
      </c>
    </row>
    <row r="66" spans="1:15" x14ac:dyDescent="0.3">
      <c r="A66">
        <v>65</v>
      </c>
      <c r="B66" t="s">
        <v>38</v>
      </c>
      <c r="C66" t="s">
        <v>27</v>
      </c>
      <c r="D66" t="s">
        <v>36</v>
      </c>
      <c r="E66" t="s">
        <v>15</v>
      </c>
      <c r="F66">
        <v>36</v>
      </c>
      <c r="G66" t="s">
        <v>85</v>
      </c>
      <c r="H66" s="7">
        <v>44435</v>
      </c>
      <c r="I66">
        <v>48906</v>
      </c>
      <c r="J66">
        <v>0</v>
      </c>
      <c r="K66">
        <v>48906</v>
      </c>
      <c r="L66" t="s">
        <v>17</v>
      </c>
      <c r="M66" t="s">
        <v>39</v>
      </c>
      <c r="N66" s="7"/>
      <c r="O66">
        <v>0</v>
      </c>
    </row>
    <row r="67" spans="1:15" x14ac:dyDescent="0.3">
      <c r="A67">
        <v>66</v>
      </c>
      <c r="B67" t="s">
        <v>32</v>
      </c>
      <c r="C67" t="s">
        <v>35</v>
      </c>
      <c r="D67" t="s">
        <v>36</v>
      </c>
      <c r="E67" t="s">
        <v>15</v>
      </c>
      <c r="F67">
        <v>38</v>
      </c>
      <c r="G67" t="s">
        <v>85</v>
      </c>
      <c r="H67" s="7">
        <v>39474</v>
      </c>
      <c r="I67">
        <v>80024</v>
      </c>
      <c r="J67">
        <v>0</v>
      </c>
      <c r="K67">
        <v>80024</v>
      </c>
      <c r="L67" t="s">
        <v>17</v>
      </c>
      <c r="M67" t="s">
        <v>49</v>
      </c>
      <c r="N67" s="7"/>
      <c r="O67">
        <v>0</v>
      </c>
    </row>
    <row r="68" spans="1:15" x14ac:dyDescent="0.3">
      <c r="A68">
        <v>67</v>
      </c>
      <c r="B68" t="s">
        <v>61</v>
      </c>
      <c r="C68" t="s">
        <v>42</v>
      </c>
      <c r="D68" t="s">
        <v>28</v>
      </c>
      <c r="E68" t="s">
        <v>15</v>
      </c>
      <c r="F68">
        <v>41</v>
      </c>
      <c r="G68" t="s">
        <v>86</v>
      </c>
      <c r="H68" s="7">
        <v>40109</v>
      </c>
      <c r="I68">
        <v>54415</v>
      </c>
      <c r="J68">
        <v>0</v>
      </c>
      <c r="K68">
        <v>54415</v>
      </c>
      <c r="L68" t="s">
        <v>17</v>
      </c>
      <c r="M68" t="s">
        <v>18</v>
      </c>
      <c r="N68" s="7">
        <v>41661</v>
      </c>
      <c r="O68">
        <v>1</v>
      </c>
    </row>
    <row r="69" spans="1:15" x14ac:dyDescent="0.3">
      <c r="A69">
        <v>68</v>
      </c>
      <c r="B69" t="s">
        <v>37</v>
      </c>
      <c r="C69" t="s">
        <v>47</v>
      </c>
      <c r="D69" t="s">
        <v>14</v>
      </c>
      <c r="E69" t="s">
        <v>15</v>
      </c>
      <c r="F69">
        <v>30</v>
      </c>
      <c r="G69" t="s">
        <v>85</v>
      </c>
      <c r="H69" s="7">
        <v>42484</v>
      </c>
      <c r="I69">
        <v>120341</v>
      </c>
      <c r="J69">
        <v>7.0000000000000007E-2</v>
      </c>
      <c r="K69">
        <v>128764.87</v>
      </c>
      <c r="L69" t="s">
        <v>17</v>
      </c>
      <c r="M69" t="s">
        <v>18</v>
      </c>
      <c r="N69" s="7"/>
      <c r="O69">
        <v>0</v>
      </c>
    </row>
    <row r="70" spans="1:15" x14ac:dyDescent="0.3">
      <c r="A70">
        <v>69</v>
      </c>
      <c r="B70" t="s">
        <v>46</v>
      </c>
      <c r="C70" t="s">
        <v>13</v>
      </c>
      <c r="D70" t="s">
        <v>28</v>
      </c>
      <c r="E70" t="s">
        <v>15</v>
      </c>
      <c r="F70">
        <v>43</v>
      </c>
      <c r="G70" t="s">
        <v>86</v>
      </c>
      <c r="H70" s="7">
        <v>40029</v>
      </c>
      <c r="I70">
        <v>208415</v>
      </c>
      <c r="J70">
        <v>0.35</v>
      </c>
      <c r="K70">
        <v>281360.25</v>
      </c>
      <c r="L70" t="s">
        <v>17</v>
      </c>
      <c r="M70" t="s">
        <v>18</v>
      </c>
      <c r="N70" s="7"/>
      <c r="O70">
        <v>0</v>
      </c>
    </row>
    <row r="71" spans="1:15" x14ac:dyDescent="0.3">
      <c r="A71">
        <v>70</v>
      </c>
      <c r="B71" t="s">
        <v>66</v>
      </c>
      <c r="C71" t="s">
        <v>13</v>
      </c>
      <c r="D71" t="s">
        <v>28</v>
      </c>
      <c r="E71" t="s">
        <v>15</v>
      </c>
      <c r="F71">
        <v>32</v>
      </c>
      <c r="G71" t="s">
        <v>85</v>
      </c>
      <c r="H71" s="7">
        <v>43835</v>
      </c>
      <c r="I71">
        <v>78844</v>
      </c>
      <c r="J71">
        <v>0</v>
      </c>
      <c r="K71">
        <v>78844</v>
      </c>
      <c r="L71" t="s">
        <v>17</v>
      </c>
      <c r="M71" t="s">
        <v>18</v>
      </c>
      <c r="N71" s="7"/>
      <c r="O71">
        <v>0</v>
      </c>
    </row>
    <row r="72" spans="1:15" x14ac:dyDescent="0.3">
      <c r="A72">
        <v>71</v>
      </c>
      <c r="B72" t="s">
        <v>62</v>
      </c>
      <c r="C72" t="s">
        <v>44</v>
      </c>
      <c r="D72" t="s">
        <v>20</v>
      </c>
      <c r="E72" t="s">
        <v>21</v>
      </c>
      <c r="F72">
        <v>58</v>
      </c>
      <c r="G72" t="s">
        <v>83</v>
      </c>
      <c r="H72" s="7">
        <v>37399</v>
      </c>
      <c r="I72">
        <v>76354</v>
      </c>
      <c r="J72">
        <v>0</v>
      </c>
      <c r="K72">
        <v>76354</v>
      </c>
      <c r="L72" t="s">
        <v>17</v>
      </c>
      <c r="M72" t="s">
        <v>33</v>
      </c>
      <c r="N72" s="7">
        <v>44465</v>
      </c>
      <c r="O72">
        <v>1</v>
      </c>
    </row>
    <row r="73" spans="1:15" x14ac:dyDescent="0.3">
      <c r="A73">
        <v>72</v>
      </c>
      <c r="B73" t="s">
        <v>26</v>
      </c>
      <c r="C73" t="s">
        <v>27</v>
      </c>
      <c r="D73" t="s">
        <v>28</v>
      </c>
      <c r="E73" t="s">
        <v>15</v>
      </c>
      <c r="F73">
        <v>37</v>
      </c>
      <c r="G73" t="s">
        <v>85</v>
      </c>
      <c r="H73" s="7">
        <v>43493</v>
      </c>
      <c r="I73">
        <v>165927</v>
      </c>
      <c r="J73">
        <v>0.2</v>
      </c>
      <c r="K73">
        <v>199112.4</v>
      </c>
      <c r="L73" t="s">
        <v>17</v>
      </c>
      <c r="M73" t="s">
        <v>33</v>
      </c>
      <c r="N73" s="7"/>
      <c r="O73">
        <v>0</v>
      </c>
    </row>
    <row r="74" spans="1:15" x14ac:dyDescent="0.3">
      <c r="A74">
        <v>73</v>
      </c>
      <c r="B74" t="s">
        <v>37</v>
      </c>
      <c r="C74" t="s">
        <v>40</v>
      </c>
      <c r="D74" t="s">
        <v>28</v>
      </c>
      <c r="E74" t="s">
        <v>15</v>
      </c>
      <c r="F74">
        <v>38</v>
      </c>
      <c r="G74" t="s">
        <v>85</v>
      </c>
      <c r="H74" s="7">
        <v>44516</v>
      </c>
      <c r="I74">
        <v>109812</v>
      </c>
      <c r="J74">
        <v>0.09</v>
      </c>
      <c r="K74">
        <v>119695.08</v>
      </c>
      <c r="L74" t="s">
        <v>50</v>
      </c>
      <c r="M74" t="s">
        <v>51</v>
      </c>
      <c r="N74" s="7"/>
      <c r="O74">
        <v>0</v>
      </c>
    </row>
    <row r="75" spans="1:15" x14ac:dyDescent="0.3">
      <c r="A75">
        <v>74</v>
      </c>
      <c r="B75" t="s">
        <v>43</v>
      </c>
      <c r="C75" t="s">
        <v>44</v>
      </c>
      <c r="D75" t="s">
        <v>36</v>
      </c>
      <c r="E75" t="s">
        <v>21</v>
      </c>
      <c r="F75">
        <v>55</v>
      </c>
      <c r="G75" t="s">
        <v>83</v>
      </c>
      <c r="H75" s="7">
        <v>36041</v>
      </c>
      <c r="I75">
        <v>86299</v>
      </c>
      <c r="J75">
        <v>0</v>
      </c>
      <c r="K75">
        <v>86299</v>
      </c>
      <c r="L75" t="s">
        <v>17</v>
      </c>
      <c r="M75" t="s">
        <v>18</v>
      </c>
      <c r="N75" s="7"/>
      <c r="O75">
        <v>0</v>
      </c>
    </row>
    <row r="76" spans="1:15" x14ac:dyDescent="0.3">
      <c r="A76">
        <v>75</v>
      </c>
      <c r="B76" t="s">
        <v>46</v>
      </c>
      <c r="C76" t="s">
        <v>47</v>
      </c>
      <c r="D76" t="s">
        <v>14</v>
      </c>
      <c r="E76" t="s">
        <v>21</v>
      </c>
      <c r="F76">
        <v>57</v>
      </c>
      <c r="G76" t="s">
        <v>83</v>
      </c>
      <c r="H76" s="7">
        <v>37828</v>
      </c>
      <c r="I76">
        <v>206624</v>
      </c>
      <c r="J76">
        <v>0.4</v>
      </c>
      <c r="K76">
        <v>289273.59999999998</v>
      </c>
      <c r="L76" t="s">
        <v>50</v>
      </c>
      <c r="M76" t="s">
        <v>67</v>
      </c>
      <c r="N76" s="7"/>
      <c r="O76">
        <v>0</v>
      </c>
    </row>
    <row r="77" spans="1:15" x14ac:dyDescent="0.3">
      <c r="A77">
        <v>76</v>
      </c>
      <c r="B77" t="s">
        <v>56</v>
      </c>
      <c r="C77" t="s">
        <v>13</v>
      </c>
      <c r="D77" t="s">
        <v>20</v>
      </c>
      <c r="E77" t="s">
        <v>21</v>
      </c>
      <c r="F77">
        <v>36</v>
      </c>
      <c r="G77" t="s">
        <v>85</v>
      </c>
      <c r="H77" s="7">
        <v>40535</v>
      </c>
      <c r="I77">
        <v>53215</v>
      </c>
      <c r="J77">
        <v>0</v>
      </c>
      <c r="K77">
        <v>53215</v>
      </c>
      <c r="L77" t="s">
        <v>50</v>
      </c>
      <c r="M77" t="s">
        <v>67</v>
      </c>
      <c r="N77" s="7">
        <v>41725</v>
      </c>
      <c r="O77">
        <v>1</v>
      </c>
    </row>
    <row r="78" spans="1:15" x14ac:dyDescent="0.3">
      <c r="A78">
        <v>77</v>
      </c>
      <c r="B78" t="s">
        <v>68</v>
      </c>
      <c r="C78" t="s">
        <v>44</v>
      </c>
      <c r="D78" t="s">
        <v>14</v>
      </c>
      <c r="E78" t="s">
        <v>15</v>
      </c>
      <c r="F78">
        <v>30</v>
      </c>
      <c r="G78" t="s">
        <v>85</v>
      </c>
      <c r="H78" s="7">
        <v>42877</v>
      </c>
      <c r="I78">
        <v>86858</v>
      </c>
      <c r="J78">
        <v>0</v>
      </c>
      <c r="K78">
        <v>86858</v>
      </c>
      <c r="L78" t="s">
        <v>23</v>
      </c>
      <c r="M78" t="s">
        <v>24</v>
      </c>
      <c r="N78" s="7">
        <v>43016</v>
      </c>
      <c r="O78">
        <v>1</v>
      </c>
    </row>
    <row r="79" spans="1:15" x14ac:dyDescent="0.3">
      <c r="A79">
        <v>78</v>
      </c>
      <c r="B79" t="s">
        <v>31</v>
      </c>
      <c r="C79" t="s">
        <v>13</v>
      </c>
      <c r="D79" t="s">
        <v>20</v>
      </c>
      <c r="E79" t="s">
        <v>21</v>
      </c>
      <c r="F79">
        <v>40</v>
      </c>
      <c r="G79" t="s">
        <v>86</v>
      </c>
      <c r="H79" s="7">
        <v>39265</v>
      </c>
      <c r="I79">
        <v>93971</v>
      </c>
      <c r="J79">
        <v>0.08</v>
      </c>
      <c r="K79">
        <v>101488.68</v>
      </c>
      <c r="L79" t="s">
        <v>23</v>
      </c>
      <c r="M79" t="s">
        <v>24</v>
      </c>
      <c r="N79" s="7"/>
      <c r="O79">
        <v>0</v>
      </c>
    </row>
    <row r="80" spans="1:15" x14ac:dyDescent="0.3">
      <c r="A80">
        <v>79</v>
      </c>
      <c r="B80" t="s">
        <v>57</v>
      </c>
      <c r="C80" t="s">
        <v>27</v>
      </c>
      <c r="D80" t="s">
        <v>36</v>
      </c>
      <c r="E80" t="s">
        <v>21</v>
      </c>
      <c r="F80">
        <v>34</v>
      </c>
      <c r="G80" t="s">
        <v>85</v>
      </c>
      <c r="H80" s="7">
        <v>42182</v>
      </c>
      <c r="I80">
        <v>57008</v>
      </c>
      <c r="J80">
        <v>0</v>
      </c>
      <c r="K80">
        <v>57008</v>
      </c>
      <c r="L80" t="s">
        <v>17</v>
      </c>
      <c r="M80" t="s">
        <v>33</v>
      </c>
      <c r="N80" s="7"/>
      <c r="O80">
        <v>0</v>
      </c>
    </row>
    <row r="81" spans="1:15" x14ac:dyDescent="0.3">
      <c r="A81">
        <v>80</v>
      </c>
      <c r="B81" t="s">
        <v>12</v>
      </c>
      <c r="C81" t="s">
        <v>27</v>
      </c>
      <c r="D81" t="s">
        <v>20</v>
      </c>
      <c r="E81" t="s">
        <v>21</v>
      </c>
      <c r="F81">
        <v>60</v>
      </c>
      <c r="G81" t="s">
        <v>87</v>
      </c>
      <c r="H81" s="7">
        <v>42270</v>
      </c>
      <c r="I81">
        <v>141899</v>
      </c>
      <c r="J81">
        <v>0.15</v>
      </c>
      <c r="K81">
        <v>163183.85</v>
      </c>
      <c r="L81" t="s">
        <v>17</v>
      </c>
      <c r="M81" t="s">
        <v>33</v>
      </c>
      <c r="N81" s="7"/>
      <c r="O81">
        <v>0</v>
      </c>
    </row>
    <row r="82" spans="1:15" x14ac:dyDescent="0.3">
      <c r="A82">
        <v>81</v>
      </c>
      <c r="B82" t="s">
        <v>57</v>
      </c>
      <c r="C82" t="s">
        <v>47</v>
      </c>
      <c r="D82" t="s">
        <v>36</v>
      </c>
      <c r="E82" t="s">
        <v>21</v>
      </c>
      <c r="F82">
        <v>41</v>
      </c>
      <c r="G82" t="s">
        <v>86</v>
      </c>
      <c r="H82" s="7">
        <v>42626</v>
      </c>
      <c r="I82">
        <v>64847</v>
      </c>
      <c r="J82">
        <v>0</v>
      </c>
      <c r="K82">
        <v>64847</v>
      </c>
      <c r="L82" t="s">
        <v>17</v>
      </c>
      <c r="M82" t="s">
        <v>39</v>
      </c>
      <c r="N82" s="7"/>
      <c r="O82">
        <v>0</v>
      </c>
    </row>
    <row r="83" spans="1:15" x14ac:dyDescent="0.3">
      <c r="A83">
        <v>82</v>
      </c>
      <c r="B83" t="s">
        <v>54</v>
      </c>
      <c r="C83" t="s">
        <v>44</v>
      </c>
      <c r="D83" t="s">
        <v>14</v>
      </c>
      <c r="E83" t="s">
        <v>21</v>
      </c>
      <c r="F83">
        <v>53</v>
      </c>
      <c r="G83" t="s">
        <v>83</v>
      </c>
      <c r="H83" s="7">
        <v>33702</v>
      </c>
      <c r="I83">
        <v>116878</v>
      </c>
      <c r="J83">
        <v>0.11</v>
      </c>
      <c r="K83">
        <v>129734.58</v>
      </c>
      <c r="L83" t="s">
        <v>17</v>
      </c>
      <c r="M83" t="s">
        <v>39</v>
      </c>
      <c r="N83" s="7"/>
      <c r="O83">
        <v>0</v>
      </c>
    </row>
    <row r="84" spans="1:15" x14ac:dyDescent="0.3">
      <c r="A84">
        <v>83</v>
      </c>
      <c r="B84" t="s">
        <v>53</v>
      </c>
      <c r="C84" t="s">
        <v>44</v>
      </c>
      <c r="D84" t="s">
        <v>28</v>
      </c>
      <c r="E84" t="s">
        <v>21</v>
      </c>
      <c r="F84">
        <v>45</v>
      </c>
      <c r="G84" t="s">
        <v>86</v>
      </c>
      <c r="H84" s="7">
        <v>38388</v>
      </c>
      <c r="I84">
        <v>70505</v>
      </c>
      <c r="J84">
        <v>0</v>
      </c>
      <c r="K84">
        <v>70505</v>
      </c>
      <c r="L84" t="s">
        <v>17</v>
      </c>
      <c r="M84" t="s">
        <v>41</v>
      </c>
      <c r="N84" s="7"/>
      <c r="O84">
        <v>0</v>
      </c>
    </row>
    <row r="85" spans="1:15" x14ac:dyDescent="0.3">
      <c r="A85">
        <v>84</v>
      </c>
      <c r="B85" t="s">
        <v>26</v>
      </c>
      <c r="C85" t="s">
        <v>44</v>
      </c>
      <c r="D85" t="s">
        <v>14</v>
      </c>
      <c r="E85" t="s">
        <v>15</v>
      </c>
      <c r="F85">
        <v>30</v>
      </c>
      <c r="G85" t="s">
        <v>85</v>
      </c>
      <c r="H85" s="7">
        <v>42512</v>
      </c>
      <c r="I85">
        <v>189702</v>
      </c>
      <c r="J85">
        <v>0.28000000000000003</v>
      </c>
      <c r="K85">
        <v>242818.56</v>
      </c>
      <c r="L85" t="s">
        <v>50</v>
      </c>
      <c r="M85" t="s">
        <v>51</v>
      </c>
      <c r="N85" s="7">
        <v>44186</v>
      </c>
      <c r="O85">
        <v>1</v>
      </c>
    </row>
    <row r="86" spans="1:15" x14ac:dyDescent="0.3">
      <c r="A86">
        <v>85</v>
      </c>
      <c r="B86" t="s">
        <v>26</v>
      </c>
      <c r="C86" t="s">
        <v>40</v>
      </c>
      <c r="D86" t="s">
        <v>28</v>
      </c>
      <c r="E86" t="s">
        <v>21</v>
      </c>
      <c r="F86">
        <v>26</v>
      </c>
      <c r="G86" t="s">
        <v>84</v>
      </c>
      <c r="H86" s="7">
        <v>44040</v>
      </c>
      <c r="I86">
        <v>180664</v>
      </c>
      <c r="J86">
        <v>0.27</v>
      </c>
      <c r="K86">
        <v>229443.28</v>
      </c>
      <c r="L86" t="s">
        <v>17</v>
      </c>
      <c r="M86" t="s">
        <v>30</v>
      </c>
      <c r="N86" s="7"/>
      <c r="O86">
        <v>0</v>
      </c>
    </row>
    <row r="87" spans="1:15" x14ac:dyDescent="0.3">
      <c r="A87">
        <v>86</v>
      </c>
      <c r="B87" t="s">
        <v>65</v>
      </c>
      <c r="C87" t="s">
        <v>42</v>
      </c>
      <c r="D87" t="s">
        <v>20</v>
      </c>
      <c r="E87" t="s">
        <v>15</v>
      </c>
      <c r="F87">
        <v>45</v>
      </c>
      <c r="G87" t="s">
        <v>86</v>
      </c>
      <c r="H87" s="7">
        <v>37972</v>
      </c>
      <c r="I87">
        <v>48345</v>
      </c>
      <c r="J87">
        <v>0</v>
      </c>
      <c r="K87">
        <v>48345</v>
      </c>
      <c r="L87" t="s">
        <v>23</v>
      </c>
      <c r="M87" t="s">
        <v>59</v>
      </c>
      <c r="N87" s="7"/>
      <c r="O87">
        <v>0</v>
      </c>
    </row>
    <row r="88" spans="1:15" x14ac:dyDescent="0.3">
      <c r="A88">
        <v>87</v>
      </c>
      <c r="B88" t="s">
        <v>26</v>
      </c>
      <c r="C88" t="s">
        <v>42</v>
      </c>
      <c r="D88" t="s">
        <v>20</v>
      </c>
      <c r="E88" t="s">
        <v>21</v>
      </c>
      <c r="F88">
        <v>42</v>
      </c>
      <c r="G88" t="s">
        <v>86</v>
      </c>
      <c r="H88" s="7">
        <v>41655</v>
      </c>
      <c r="I88">
        <v>152214</v>
      </c>
      <c r="J88">
        <v>0.3</v>
      </c>
      <c r="K88">
        <v>197878.2</v>
      </c>
      <c r="L88" t="s">
        <v>23</v>
      </c>
      <c r="M88" t="s">
        <v>55</v>
      </c>
      <c r="N88" s="7"/>
      <c r="O88">
        <v>0</v>
      </c>
    </row>
    <row r="89" spans="1:15" x14ac:dyDescent="0.3">
      <c r="A89">
        <v>88</v>
      </c>
      <c r="B89" t="s">
        <v>66</v>
      </c>
      <c r="C89" t="s">
        <v>13</v>
      </c>
      <c r="D89" t="s">
        <v>36</v>
      </c>
      <c r="E89" t="s">
        <v>15</v>
      </c>
      <c r="F89">
        <v>41</v>
      </c>
      <c r="G89" t="s">
        <v>86</v>
      </c>
      <c r="H89" s="7">
        <v>39931</v>
      </c>
      <c r="I89">
        <v>69803</v>
      </c>
      <c r="J89">
        <v>0</v>
      </c>
      <c r="K89">
        <v>69803</v>
      </c>
      <c r="L89" t="s">
        <v>50</v>
      </c>
      <c r="M89" t="s">
        <v>51</v>
      </c>
      <c r="N89" s="7"/>
      <c r="O89">
        <v>0</v>
      </c>
    </row>
    <row r="90" spans="1:15" x14ac:dyDescent="0.3">
      <c r="A90">
        <v>89</v>
      </c>
      <c r="B90" t="s">
        <v>69</v>
      </c>
      <c r="C90" t="s">
        <v>13</v>
      </c>
      <c r="D90" t="s">
        <v>36</v>
      </c>
      <c r="E90" t="s">
        <v>15</v>
      </c>
      <c r="F90">
        <v>48</v>
      </c>
      <c r="G90" t="s">
        <v>86</v>
      </c>
      <c r="H90" s="7">
        <v>43650</v>
      </c>
      <c r="I90">
        <v>76588</v>
      </c>
      <c r="J90">
        <v>0</v>
      </c>
      <c r="K90">
        <v>76588</v>
      </c>
      <c r="L90" t="s">
        <v>50</v>
      </c>
      <c r="M90" t="s">
        <v>52</v>
      </c>
      <c r="N90" s="7"/>
      <c r="O90">
        <v>0</v>
      </c>
    </row>
    <row r="91" spans="1:15" x14ac:dyDescent="0.3">
      <c r="A91">
        <v>90</v>
      </c>
      <c r="B91" t="s">
        <v>70</v>
      </c>
      <c r="C91" t="s">
        <v>13</v>
      </c>
      <c r="D91" t="s">
        <v>20</v>
      </c>
      <c r="E91" t="s">
        <v>21</v>
      </c>
      <c r="F91">
        <v>29</v>
      </c>
      <c r="G91" t="s">
        <v>84</v>
      </c>
      <c r="H91" s="7">
        <v>43444</v>
      </c>
      <c r="I91">
        <v>84596</v>
      </c>
      <c r="J91">
        <v>0</v>
      </c>
      <c r="K91">
        <v>84596</v>
      </c>
      <c r="L91" t="s">
        <v>17</v>
      </c>
      <c r="M91" t="s">
        <v>39</v>
      </c>
      <c r="N91" s="7"/>
      <c r="O91">
        <v>0</v>
      </c>
    </row>
    <row r="92" spans="1:15" x14ac:dyDescent="0.3">
      <c r="A92">
        <v>91</v>
      </c>
      <c r="B92" t="s">
        <v>37</v>
      </c>
      <c r="C92" t="s">
        <v>47</v>
      </c>
      <c r="D92" t="s">
        <v>14</v>
      </c>
      <c r="E92" t="s">
        <v>21</v>
      </c>
      <c r="F92">
        <v>27</v>
      </c>
      <c r="G92" t="s">
        <v>84</v>
      </c>
      <c r="H92" s="7">
        <v>43368</v>
      </c>
      <c r="I92">
        <v>114441</v>
      </c>
      <c r="J92">
        <v>0.1</v>
      </c>
      <c r="K92">
        <v>125885.1</v>
      </c>
      <c r="L92" t="s">
        <v>23</v>
      </c>
      <c r="M92" t="s">
        <v>24</v>
      </c>
      <c r="N92" s="7">
        <v>43821</v>
      </c>
      <c r="O92">
        <v>1</v>
      </c>
    </row>
    <row r="93" spans="1:15" x14ac:dyDescent="0.3">
      <c r="A93">
        <v>92</v>
      </c>
      <c r="B93" t="s">
        <v>12</v>
      </c>
      <c r="C93" t="s">
        <v>27</v>
      </c>
      <c r="D93" t="s">
        <v>28</v>
      </c>
      <c r="E93" t="s">
        <v>15</v>
      </c>
      <c r="F93">
        <v>33</v>
      </c>
      <c r="G93" t="s">
        <v>85</v>
      </c>
      <c r="H93" s="7">
        <v>43211</v>
      </c>
      <c r="I93">
        <v>140402</v>
      </c>
      <c r="J93">
        <v>0.15</v>
      </c>
      <c r="K93">
        <v>161462.29999999999</v>
      </c>
      <c r="L93" t="s">
        <v>23</v>
      </c>
      <c r="M93" t="s">
        <v>55</v>
      </c>
      <c r="N93" s="7"/>
      <c r="O93">
        <v>0</v>
      </c>
    </row>
    <row r="94" spans="1:15" x14ac:dyDescent="0.3">
      <c r="A94">
        <v>93</v>
      </c>
      <c r="B94" t="s">
        <v>57</v>
      </c>
      <c r="C94" t="s">
        <v>27</v>
      </c>
      <c r="D94" t="s">
        <v>36</v>
      </c>
      <c r="E94" t="s">
        <v>15</v>
      </c>
      <c r="F94">
        <v>26</v>
      </c>
      <c r="G94" t="s">
        <v>84</v>
      </c>
      <c r="H94" s="7">
        <v>43578</v>
      </c>
      <c r="I94">
        <v>59817</v>
      </c>
      <c r="J94">
        <v>0</v>
      </c>
      <c r="K94">
        <v>59817</v>
      </c>
      <c r="L94" t="s">
        <v>50</v>
      </c>
      <c r="M94" t="s">
        <v>67</v>
      </c>
      <c r="N94" s="7"/>
      <c r="O94">
        <v>0</v>
      </c>
    </row>
    <row r="95" spans="1:15" x14ac:dyDescent="0.3">
      <c r="A95">
        <v>94</v>
      </c>
      <c r="B95" t="s">
        <v>34</v>
      </c>
      <c r="C95" t="s">
        <v>35</v>
      </c>
      <c r="D95" t="s">
        <v>20</v>
      </c>
      <c r="E95" t="s">
        <v>21</v>
      </c>
      <c r="F95">
        <v>31</v>
      </c>
      <c r="G95" t="s">
        <v>85</v>
      </c>
      <c r="H95" s="7">
        <v>42938</v>
      </c>
      <c r="I95">
        <v>55854</v>
      </c>
      <c r="J95">
        <v>0</v>
      </c>
      <c r="K95">
        <v>55854</v>
      </c>
      <c r="L95" t="s">
        <v>17</v>
      </c>
      <c r="M95" t="s">
        <v>41</v>
      </c>
      <c r="N95" s="7"/>
      <c r="O95">
        <v>0</v>
      </c>
    </row>
    <row r="96" spans="1:15" x14ac:dyDescent="0.3">
      <c r="A96">
        <v>95</v>
      </c>
      <c r="B96" t="s">
        <v>60</v>
      </c>
      <c r="C96" t="s">
        <v>42</v>
      </c>
      <c r="D96" t="s">
        <v>14</v>
      </c>
      <c r="E96" t="s">
        <v>21</v>
      </c>
      <c r="F96">
        <v>53</v>
      </c>
      <c r="G96" t="s">
        <v>83</v>
      </c>
      <c r="H96" s="7">
        <v>37576</v>
      </c>
      <c r="I96">
        <v>95998</v>
      </c>
      <c r="J96">
        <v>0</v>
      </c>
      <c r="K96">
        <v>95998</v>
      </c>
      <c r="L96" t="s">
        <v>17</v>
      </c>
      <c r="M96" t="s">
        <v>18</v>
      </c>
      <c r="N96" s="7"/>
      <c r="O96">
        <v>0</v>
      </c>
    </row>
    <row r="97" spans="1:15" x14ac:dyDescent="0.3">
      <c r="A97">
        <v>96</v>
      </c>
      <c r="B97" t="s">
        <v>12</v>
      </c>
      <c r="C97" t="s">
        <v>35</v>
      </c>
      <c r="D97" t="s">
        <v>20</v>
      </c>
      <c r="E97" t="s">
        <v>15</v>
      </c>
      <c r="F97">
        <v>34</v>
      </c>
      <c r="G97" t="s">
        <v>85</v>
      </c>
      <c r="H97" s="7">
        <v>42116</v>
      </c>
      <c r="I97">
        <v>154941</v>
      </c>
      <c r="J97">
        <v>0.13</v>
      </c>
      <c r="K97">
        <v>175083.33000000002</v>
      </c>
      <c r="L97" t="s">
        <v>17</v>
      </c>
      <c r="M97" t="s">
        <v>33</v>
      </c>
      <c r="N97" s="7"/>
      <c r="O97">
        <v>0</v>
      </c>
    </row>
    <row r="98" spans="1:15" x14ac:dyDescent="0.3">
      <c r="A98">
        <v>97</v>
      </c>
      <c r="B98" t="s">
        <v>46</v>
      </c>
      <c r="C98" t="s">
        <v>27</v>
      </c>
      <c r="D98" t="s">
        <v>28</v>
      </c>
      <c r="E98" t="s">
        <v>15</v>
      </c>
      <c r="F98">
        <v>54</v>
      </c>
      <c r="G98" t="s">
        <v>83</v>
      </c>
      <c r="H98" s="7">
        <v>40734</v>
      </c>
      <c r="I98">
        <v>247022</v>
      </c>
      <c r="J98">
        <v>0.3</v>
      </c>
      <c r="K98">
        <v>321128.59999999998</v>
      </c>
      <c r="L98" t="s">
        <v>23</v>
      </c>
      <c r="M98" t="s">
        <v>55</v>
      </c>
      <c r="N98" s="7"/>
      <c r="O98">
        <v>0</v>
      </c>
    </row>
    <row r="99" spans="1:15" x14ac:dyDescent="0.3">
      <c r="A99">
        <v>98</v>
      </c>
      <c r="B99" t="s">
        <v>69</v>
      </c>
      <c r="C99" t="s">
        <v>13</v>
      </c>
      <c r="D99" t="s">
        <v>20</v>
      </c>
      <c r="E99" t="s">
        <v>15</v>
      </c>
      <c r="F99">
        <v>32</v>
      </c>
      <c r="G99" t="s">
        <v>85</v>
      </c>
      <c r="H99" s="7">
        <v>44474</v>
      </c>
      <c r="I99">
        <v>88072</v>
      </c>
      <c r="J99">
        <v>0</v>
      </c>
      <c r="K99">
        <v>88072</v>
      </c>
      <c r="L99" t="s">
        <v>50</v>
      </c>
      <c r="M99" t="s">
        <v>67</v>
      </c>
      <c r="N99" s="7"/>
      <c r="O99">
        <v>0</v>
      </c>
    </row>
    <row r="100" spans="1:15" x14ac:dyDescent="0.3">
      <c r="A100">
        <v>99</v>
      </c>
      <c r="B100" t="s">
        <v>31</v>
      </c>
      <c r="C100" t="s">
        <v>13</v>
      </c>
      <c r="D100" t="s">
        <v>14</v>
      </c>
      <c r="E100" t="s">
        <v>21</v>
      </c>
      <c r="F100">
        <v>28</v>
      </c>
      <c r="G100" t="s">
        <v>84</v>
      </c>
      <c r="H100" s="7">
        <v>43977</v>
      </c>
      <c r="I100">
        <v>67925</v>
      </c>
      <c r="J100">
        <v>0.08</v>
      </c>
      <c r="K100">
        <v>73359</v>
      </c>
      <c r="L100" t="s">
        <v>23</v>
      </c>
      <c r="M100" t="s">
        <v>45</v>
      </c>
      <c r="N100" s="7"/>
      <c r="O100">
        <v>0</v>
      </c>
    </row>
    <row r="101" spans="1:15" x14ac:dyDescent="0.3">
      <c r="A101">
        <v>100</v>
      </c>
      <c r="B101" t="s">
        <v>46</v>
      </c>
      <c r="C101" t="s">
        <v>35</v>
      </c>
      <c r="D101" t="s">
        <v>20</v>
      </c>
      <c r="E101" t="s">
        <v>15</v>
      </c>
      <c r="F101">
        <v>31</v>
      </c>
      <c r="G101" t="s">
        <v>85</v>
      </c>
      <c r="H101" s="7">
        <v>44063</v>
      </c>
      <c r="I101">
        <v>219693</v>
      </c>
      <c r="J101">
        <v>0.3</v>
      </c>
      <c r="K101">
        <v>285600.90000000002</v>
      </c>
      <c r="L101" t="s">
        <v>17</v>
      </c>
      <c r="M101" t="s">
        <v>41</v>
      </c>
      <c r="N101" s="7"/>
      <c r="O101">
        <v>0</v>
      </c>
    </row>
    <row r="102" spans="1:15" x14ac:dyDescent="0.3">
      <c r="A102">
        <v>101</v>
      </c>
      <c r="B102" t="s">
        <v>68</v>
      </c>
      <c r="C102" t="s">
        <v>44</v>
      </c>
      <c r="D102" t="s">
        <v>14</v>
      </c>
      <c r="E102" t="s">
        <v>15</v>
      </c>
      <c r="F102">
        <v>45</v>
      </c>
      <c r="G102" t="s">
        <v>86</v>
      </c>
      <c r="H102" s="7">
        <v>41386</v>
      </c>
      <c r="I102">
        <v>61773</v>
      </c>
      <c r="J102">
        <v>0</v>
      </c>
      <c r="K102">
        <v>61773</v>
      </c>
      <c r="L102" t="s">
        <v>17</v>
      </c>
      <c r="M102" t="s">
        <v>18</v>
      </c>
      <c r="N102" s="7"/>
      <c r="O102">
        <v>0</v>
      </c>
    </row>
    <row r="103" spans="1:15" x14ac:dyDescent="0.3">
      <c r="A103">
        <v>102</v>
      </c>
      <c r="B103" t="s">
        <v>31</v>
      </c>
      <c r="C103" t="s">
        <v>13</v>
      </c>
      <c r="D103" t="s">
        <v>28</v>
      </c>
      <c r="E103" t="s">
        <v>15</v>
      </c>
      <c r="F103">
        <v>48</v>
      </c>
      <c r="G103" t="s">
        <v>86</v>
      </c>
      <c r="H103" s="7">
        <v>39091</v>
      </c>
      <c r="I103">
        <v>74546</v>
      </c>
      <c r="J103">
        <v>0.09</v>
      </c>
      <c r="K103">
        <v>81255.14</v>
      </c>
      <c r="L103" t="s">
        <v>17</v>
      </c>
      <c r="M103" t="s">
        <v>18</v>
      </c>
      <c r="N103" s="7"/>
      <c r="O103">
        <v>0</v>
      </c>
    </row>
    <row r="104" spans="1:15" x14ac:dyDescent="0.3">
      <c r="A104">
        <v>103</v>
      </c>
      <c r="B104" t="s">
        <v>71</v>
      </c>
      <c r="C104" t="s">
        <v>44</v>
      </c>
      <c r="D104" t="s">
        <v>28</v>
      </c>
      <c r="E104" t="s">
        <v>21</v>
      </c>
      <c r="F104">
        <v>56</v>
      </c>
      <c r="G104" t="s">
        <v>83</v>
      </c>
      <c r="H104" s="7">
        <v>42031</v>
      </c>
      <c r="I104">
        <v>62575</v>
      </c>
      <c r="J104">
        <v>0</v>
      </c>
      <c r="K104">
        <v>62575</v>
      </c>
      <c r="L104" t="s">
        <v>17</v>
      </c>
      <c r="M104" t="s">
        <v>39</v>
      </c>
      <c r="N104" s="7"/>
      <c r="O104">
        <v>0</v>
      </c>
    </row>
    <row r="105" spans="1:15" x14ac:dyDescent="0.3">
      <c r="A105">
        <v>104</v>
      </c>
      <c r="B105" t="s">
        <v>26</v>
      </c>
      <c r="C105" t="s">
        <v>42</v>
      </c>
      <c r="D105" t="s">
        <v>36</v>
      </c>
      <c r="E105" t="s">
        <v>15</v>
      </c>
      <c r="F105">
        <v>27</v>
      </c>
      <c r="G105" t="s">
        <v>84</v>
      </c>
      <c r="H105" s="7">
        <v>44250</v>
      </c>
      <c r="I105">
        <v>199041</v>
      </c>
      <c r="J105">
        <v>0.16</v>
      </c>
      <c r="K105">
        <v>230887.56</v>
      </c>
      <c r="L105" t="s">
        <v>23</v>
      </c>
      <c r="M105" t="s">
        <v>55</v>
      </c>
      <c r="N105" s="7"/>
      <c r="O105">
        <v>0</v>
      </c>
    </row>
    <row r="106" spans="1:15" x14ac:dyDescent="0.3">
      <c r="A106">
        <v>105</v>
      </c>
      <c r="B106" t="s">
        <v>57</v>
      </c>
      <c r="C106" t="s">
        <v>40</v>
      </c>
      <c r="D106" t="s">
        <v>28</v>
      </c>
      <c r="E106" t="s">
        <v>21</v>
      </c>
      <c r="F106">
        <v>55</v>
      </c>
      <c r="G106" t="s">
        <v>83</v>
      </c>
      <c r="H106" s="7">
        <v>39177</v>
      </c>
      <c r="I106">
        <v>52310</v>
      </c>
      <c r="J106">
        <v>0</v>
      </c>
      <c r="K106">
        <v>52310</v>
      </c>
      <c r="L106" t="s">
        <v>17</v>
      </c>
      <c r="M106" t="s">
        <v>39</v>
      </c>
      <c r="N106" s="7">
        <v>43385</v>
      </c>
      <c r="O106">
        <v>1</v>
      </c>
    </row>
    <row r="107" spans="1:15" x14ac:dyDescent="0.3">
      <c r="A107">
        <v>106</v>
      </c>
      <c r="B107" t="s">
        <v>12</v>
      </c>
      <c r="C107" t="s">
        <v>27</v>
      </c>
      <c r="D107" t="s">
        <v>28</v>
      </c>
      <c r="E107" t="s">
        <v>21</v>
      </c>
      <c r="F107">
        <v>64</v>
      </c>
      <c r="G107" t="s">
        <v>87</v>
      </c>
      <c r="H107" s="7">
        <v>41454</v>
      </c>
      <c r="I107">
        <v>159571</v>
      </c>
      <c r="J107">
        <v>0.1</v>
      </c>
      <c r="K107">
        <v>175528.1</v>
      </c>
      <c r="L107" t="s">
        <v>17</v>
      </c>
      <c r="M107" t="s">
        <v>49</v>
      </c>
      <c r="N107" s="7"/>
      <c r="O107">
        <v>0</v>
      </c>
    </row>
    <row r="108" spans="1:15" x14ac:dyDescent="0.3">
      <c r="A108">
        <v>107</v>
      </c>
      <c r="B108" t="s">
        <v>62</v>
      </c>
      <c r="C108" t="s">
        <v>44</v>
      </c>
      <c r="D108" t="s">
        <v>14</v>
      </c>
      <c r="E108" t="s">
        <v>15</v>
      </c>
      <c r="F108">
        <v>50</v>
      </c>
      <c r="G108" t="s">
        <v>83</v>
      </c>
      <c r="H108" s="7">
        <v>35726</v>
      </c>
      <c r="I108">
        <v>91763</v>
      </c>
      <c r="J108">
        <v>0</v>
      </c>
      <c r="K108">
        <v>91763</v>
      </c>
      <c r="L108" t="s">
        <v>17</v>
      </c>
      <c r="M108" t="s">
        <v>41</v>
      </c>
      <c r="N108" s="7"/>
      <c r="O108">
        <v>0</v>
      </c>
    </row>
    <row r="109" spans="1:15" x14ac:dyDescent="0.3">
      <c r="A109">
        <v>108</v>
      </c>
      <c r="B109" t="s">
        <v>71</v>
      </c>
      <c r="C109" t="s">
        <v>44</v>
      </c>
      <c r="D109" t="s">
        <v>36</v>
      </c>
      <c r="E109" t="s">
        <v>15</v>
      </c>
      <c r="F109">
        <v>51</v>
      </c>
      <c r="G109" t="s">
        <v>83</v>
      </c>
      <c r="H109" s="7">
        <v>35055</v>
      </c>
      <c r="I109">
        <v>96475</v>
      </c>
      <c r="J109">
        <v>0</v>
      </c>
      <c r="K109">
        <v>96475</v>
      </c>
      <c r="L109" t="s">
        <v>17</v>
      </c>
      <c r="M109" t="s">
        <v>41</v>
      </c>
      <c r="N109" s="7"/>
      <c r="O109">
        <v>0</v>
      </c>
    </row>
    <row r="110" spans="1:15" x14ac:dyDescent="0.3">
      <c r="A110">
        <v>109</v>
      </c>
      <c r="B110" t="s">
        <v>43</v>
      </c>
      <c r="C110" t="s">
        <v>44</v>
      </c>
      <c r="D110" t="s">
        <v>20</v>
      </c>
      <c r="E110" t="s">
        <v>21</v>
      </c>
      <c r="F110">
        <v>36</v>
      </c>
      <c r="G110" t="s">
        <v>85</v>
      </c>
      <c r="H110" s="7">
        <v>42706</v>
      </c>
      <c r="I110">
        <v>113781</v>
      </c>
      <c r="J110">
        <v>0</v>
      </c>
      <c r="K110">
        <v>113781</v>
      </c>
      <c r="L110" t="s">
        <v>17</v>
      </c>
      <c r="M110" t="s">
        <v>49</v>
      </c>
      <c r="N110" s="7"/>
      <c r="O110">
        <v>0</v>
      </c>
    </row>
    <row r="111" spans="1:15" x14ac:dyDescent="0.3">
      <c r="A111">
        <v>110</v>
      </c>
      <c r="B111" t="s">
        <v>26</v>
      </c>
      <c r="C111" t="s">
        <v>27</v>
      </c>
      <c r="D111" t="s">
        <v>14</v>
      </c>
      <c r="E111" t="s">
        <v>21</v>
      </c>
      <c r="F111">
        <v>42</v>
      </c>
      <c r="G111" t="s">
        <v>86</v>
      </c>
      <c r="H111" s="7">
        <v>37636</v>
      </c>
      <c r="I111">
        <v>166599</v>
      </c>
      <c r="J111">
        <v>0.26</v>
      </c>
      <c r="K111">
        <v>209914.74</v>
      </c>
      <c r="L111" t="s">
        <v>17</v>
      </c>
      <c r="M111" t="s">
        <v>18</v>
      </c>
      <c r="N111" s="7"/>
      <c r="O111">
        <v>0</v>
      </c>
    </row>
    <row r="112" spans="1:15" x14ac:dyDescent="0.3">
      <c r="A112">
        <v>111</v>
      </c>
      <c r="B112" t="s">
        <v>72</v>
      </c>
      <c r="C112" t="s">
        <v>35</v>
      </c>
      <c r="D112" t="s">
        <v>36</v>
      </c>
      <c r="E112" t="s">
        <v>15</v>
      </c>
      <c r="F112">
        <v>41</v>
      </c>
      <c r="G112" t="s">
        <v>86</v>
      </c>
      <c r="H112" s="7">
        <v>38398</v>
      </c>
      <c r="I112">
        <v>95372</v>
      </c>
      <c r="J112">
        <v>0</v>
      </c>
      <c r="K112">
        <v>95372</v>
      </c>
      <c r="L112" t="s">
        <v>23</v>
      </c>
      <c r="M112" t="s">
        <v>45</v>
      </c>
      <c r="N112" s="7"/>
      <c r="O112">
        <v>0</v>
      </c>
    </row>
    <row r="113" spans="1:15" x14ac:dyDescent="0.3">
      <c r="A113">
        <v>112</v>
      </c>
      <c r="B113" t="s">
        <v>26</v>
      </c>
      <c r="C113" t="s">
        <v>13</v>
      </c>
      <c r="D113" t="s">
        <v>14</v>
      </c>
      <c r="E113" t="s">
        <v>15</v>
      </c>
      <c r="F113">
        <v>29</v>
      </c>
      <c r="G113" t="s">
        <v>84</v>
      </c>
      <c r="H113" s="7">
        <v>44052</v>
      </c>
      <c r="I113">
        <v>161203</v>
      </c>
      <c r="J113">
        <v>0.15</v>
      </c>
      <c r="K113">
        <v>185383.45</v>
      </c>
      <c r="L113" t="s">
        <v>23</v>
      </c>
      <c r="M113" t="s">
        <v>59</v>
      </c>
      <c r="N113" s="7"/>
      <c r="O113">
        <v>0</v>
      </c>
    </row>
    <row r="114" spans="1:15" x14ac:dyDescent="0.3">
      <c r="A114">
        <v>113</v>
      </c>
      <c r="B114" t="s">
        <v>73</v>
      </c>
      <c r="C114" t="s">
        <v>13</v>
      </c>
      <c r="D114" t="s">
        <v>20</v>
      </c>
      <c r="E114" t="s">
        <v>15</v>
      </c>
      <c r="F114">
        <v>44</v>
      </c>
      <c r="G114" t="s">
        <v>86</v>
      </c>
      <c r="H114" s="7">
        <v>39064</v>
      </c>
      <c r="I114">
        <v>74738</v>
      </c>
      <c r="J114">
        <v>0</v>
      </c>
      <c r="K114">
        <v>74738</v>
      </c>
      <c r="L114" t="s">
        <v>17</v>
      </c>
      <c r="M114" t="s">
        <v>39</v>
      </c>
      <c r="N114" s="7"/>
      <c r="O114">
        <v>0</v>
      </c>
    </row>
    <row r="115" spans="1:15" x14ac:dyDescent="0.3">
      <c r="A115">
        <v>114</v>
      </c>
      <c r="B115" t="s">
        <v>26</v>
      </c>
      <c r="C115" t="s">
        <v>35</v>
      </c>
      <c r="D115" t="s">
        <v>14</v>
      </c>
      <c r="E115" t="s">
        <v>15</v>
      </c>
      <c r="F115">
        <v>41</v>
      </c>
      <c r="G115" t="s">
        <v>86</v>
      </c>
      <c r="H115" s="7">
        <v>43322</v>
      </c>
      <c r="I115">
        <v>171173</v>
      </c>
      <c r="J115">
        <v>0.21</v>
      </c>
      <c r="K115">
        <v>207119.33000000002</v>
      </c>
      <c r="L115" t="s">
        <v>17</v>
      </c>
      <c r="M115" t="s">
        <v>49</v>
      </c>
      <c r="N115" s="7"/>
      <c r="O115">
        <v>0</v>
      </c>
    </row>
    <row r="116" spans="1:15" x14ac:dyDescent="0.3">
      <c r="A116">
        <v>115</v>
      </c>
      <c r="B116" t="s">
        <v>46</v>
      </c>
      <c r="C116" t="s">
        <v>35</v>
      </c>
      <c r="D116" t="s">
        <v>36</v>
      </c>
      <c r="E116" t="s">
        <v>21</v>
      </c>
      <c r="F116">
        <v>61</v>
      </c>
      <c r="G116" t="s">
        <v>87</v>
      </c>
      <c r="H116" s="7">
        <v>43732</v>
      </c>
      <c r="I116">
        <v>201464</v>
      </c>
      <c r="J116">
        <v>0.37</v>
      </c>
      <c r="K116">
        <v>276005.68</v>
      </c>
      <c r="L116" t="s">
        <v>17</v>
      </c>
      <c r="M116" t="s">
        <v>30</v>
      </c>
      <c r="N116" s="7"/>
      <c r="O116">
        <v>0</v>
      </c>
    </row>
    <row r="117" spans="1:15" x14ac:dyDescent="0.3">
      <c r="A117">
        <v>116</v>
      </c>
      <c r="B117" t="s">
        <v>26</v>
      </c>
      <c r="C117" t="s">
        <v>42</v>
      </c>
      <c r="D117" t="s">
        <v>36</v>
      </c>
      <c r="E117" t="s">
        <v>21</v>
      </c>
      <c r="F117">
        <v>50</v>
      </c>
      <c r="G117" t="s">
        <v>83</v>
      </c>
      <c r="H117" s="7">
        <v>35998</v>
      </c>
      <c r="I117">
        <v>174895</v>
      </c>
      <c r="J117">
        <v>0.15</v>
      </c>
      <c r="K117">
        <v>201129.25</v>
      </c>
      <c r="L117" t="s">
        <v>17</v>
      </c>
      <c r="M117" t="s">
        <v>30</v>
      </c>
      <c r="N117" s="7"/>
      <c r="O117">
        <v>0</v>
      </c>
    </row>
    <row r="118" spans="1:15" x14ac:dyDescent="0.3">
      <c r="A118">
        <v>117</v>
      </c>
      <c r="B118" t="s">
        <v>12</v>
      </c>
      <c r="C118" t="s">
        <v>13</v>
      </c>
      <c r="D118" t="s">
        <v>20</v>
      </c>
      <c r="E118" t="s">
        <v>15</v>
      </c>
      <c r="F118">
        <v>49</v>
      </c>
      <c r="G118" t="s">
        <v>86</v>
      </c>
      <c r="H118" s="7">
        <v>38825</v>
      </c>
      <c r="I118">
        <v>134486</v>
      </c>
      <c r="J118">
        <v>0.14000000000000001</v>
      </c>
      <c r="K118">
        <v>153314.04</v>
      </c>
      <c r="L118" t="s">
        <v>17</v>
      </c>
      <c r="M118" t="s">
        <v>41</v>
      </c>
      <c r="N118" s="7"/>
      <c r="O118">
        <v>0</v>
      </c>
    </row>
    <row r="119" spans="1:15" x14ac:dyDescent="0.3">
      <c r="A119">
        <v>118</v>
      </c>
      <c r="B119" t="s">
        <v>32</v>
      </c>
      <c r="C119" t="s">
        <v>27</v>
      </c>
      <c r="D119" t="s">
        <v>20</v>
      </c>
      <c r="E119" t="s">
        <v>15</v>
      </c>
      <c r="F119">
        <v>60</v>
      </c>
      <c r="G119" t="s">
        <v>87</v>
      </c>
      <c r="H119" s="7">
        <v>39137</v>
      </c>
      <c r="I119">
        <v>71699</v>
      </c>
      <c r="J119">
        <v>0</v>
      </c>
      <c r="K119">
        <v>71699</v>
      </c>
      <c r="L119" t="s">
        <v>50</v>
      </c>
      <c r="M119" t="s">
        <v>51</v>
      </c>
      <c r="N119" s="7"/>
      <c r="O119">
        <v>0</v>
      </c>
    </row>
    <row r="120" spans="1:15" x14ac:dyDescent="0.3">
      <c r="A120">
        <v>119</v>
      </c>
      <c r="B120" t="s">
        <v>32</v>
      </c>
      <c r="C120" t="s">
        <v>47</v>
      </c>
      <c r="D120" t="s">
        <v>36</v>
      </c>
      <c r="E120" t="s">
        <v>15</v>
      </c>
      <c r="F120">
        <v>42</v>
      </c>
      <c r="G120" t="s">
        <v>86</v>
      </c>
      <c r="H120" s="7">
        <v>44198</v>
      </c>
      <c r="I120">
        <v>94430</v>
      </c>
      <c r="J120">
        <v>0</v>
      </c>
      <c r="K120">
        <v>94430</v>
      </c>
      <c r="L120" t="s">
        <v>17</v>
      </c>
      <c r="M120" t="s">
        <v>18</v>
      </c>
      <c r="N120" s="7"/>
      <c r="O120">
        <v>0</v>
      </c>
    </row>
    <row r="121" spans="1:15" x14ac:dyDescent="0.3">
      <c r="A121">
        <v>120</v>
      </c>
      <c r="B121" t="s">
        <v>37</v>
      </c>
      <c r="C121" t="s">
        <v>27</v>
      </c>
      <c r="D121" t="s">
        <v>36</v>
      </c>
      <c r="E121" t="s">
        <v>21</v>
      </c>
      <c r="F121">
        <v>39</v>
      </c>
      <c r="G121" t="s">
        <v>85</v>
      </c>
      <c r="H121" s="7">
        <v>40192</v>
      </c>
      <c r="I121">
        <v>103504</v>
      </c>
      <c r="J121">
        <v>7.0000000000000007E-2</v>
      </c>
      <c r="K121">
        <v>110749.28</v>
      </c>
      <c r="L121" t="s">
        <v>23</v>
      </c>
      <c r="M121" t="s">
        <v>59</v>
      </c>
      <c r="N121" s="7"/>
      <c r="O121">
        <v>0</v>
      </c>
    </row>
    <row r="122" spans="1:15" x14ac:dyDescent="0.3">
      <c r="A122">
        <v>121</v>
      </c>
      <c r="B122" t="s">
        <v>58</v>
      </c>
      <c r="C122" t="s">
        <v>13</v>
      </c>
      <c r="D122" t="s">
        <v>20</v>
      </c>
      <c r="E122" t="s">
        <v>15</v>
      </c>
      <c r="F122">
        <v>55</v>
      </c>
      <c r="G122" t="s">
        <v>83</v>
      </c>
      <c r="H122" s="7">
        <v>38573</v>
      </c>
      <c r="I122">
        <v>92771</v>
      </c>
      <c r="J122">
        <v>0</v>
      </c>
      <c r="K122">
        <v>92771</v>
      </c>
      <c r="L122" t="s">
        <v>17</v>
      </c>
      <c r="M122" t="s">
        <v>39</v>
      </c>
      <c r="N122" s="7"/>
      <c r="O122">
        <v>0</v>
      </c>
    </row>
    <row r="123" spans="1:15" x14ac:dyDescent="0.3">
      <c r="A123">
        <v>122</v>
      </c>
      <c r="B123" t="s">
        <v>57</v>
      </c>
      <c r="C123" t="s">
        <v>27</v>
      </c>
      <c r="D123" t="s">
        <v>28</v>
      </c>
      <c r="E123" t="s">
        <v>15</v>
      </c>
      <c r="F123">
        <v>39</v>
      </c>
      <c r="G123" t="s">
        <v>85</v>
      </c>
      <c r="H123" s="7">
        <v>38813</v>
      </c>
      <c r="I123">
        <v>71531</v>
      </c>
      <c r="J123">
        <v>0</v>
      </c>
      <c r="K123">
        <v>71531</v>
      </c>
      <c r="L123" t="s">
        <v>17</v>
      </c>
      <c r="M123" t="s">
        <v>49</v>
      </c>
      <c r="N123" s="7"/>
      <c r="O123">
        <v>0</v>
      </c>
    </row>
    <row r="124" spans="1:15" x14ac:dyDescent="0.3">
      <c r="A124">
        <v>123</v>
      </c>
      <c r="B124" t="s">
        <v>66</v>
      </c>
      <c r="C124" t="s">
        <v>13</v>
      </c>
      <c r="D124" t="s">
        <v>28</v>
      </c>
      <c r="E124" t="s">
        <v>21</v>
      </c>
      <c r="F124">
        <v>28</v>
      </c>
      <c r="G124" t="s">
        <v>84</v>
      </c>
      <c r="H124" s="7">
        <v>43530</v>
      </c>
      <c r="I124">
        <v>90304</v>
      </c>
      <c r="J124">
        <v>0</v>
      </c>
      <c r="K124">
        <v>90304</v>
      </c>
      <c r="L124" t="s">
        <v>17</v>
      </c>
      <c r="M124" t="s">
        <v>30</v>
      </c>
      <c r="N124" s="7"/>
      <c r="O124">
        <v>0</v>
      </c>
    </row>
    <row r="125" spans="1:15" x14ac:dyDescent="0.3">
      <c r="A125">
        <v>124</v>
      </c>
      <c r="B125" t="s">
        <v>37</v>
      </c>
      <c r="C125" t="s">
        <v>47</v>
      </c>
      <c r="D125" t="s">
        <v>20</v>
      </c>
      <c r="E125" t="s">
        <v>15</v>
      </c>
      <c r="F125">
        <v>65</v>
      </c>
      <c r="G125" t="s">
        <v>87</v>
      </c>
      <c r="H125" s="7">
        <v>40793</v>
      </c>
      <c r="I125">
        <v>104903</v>
      </c>
      <c r="J125">
        <v>0.1</v>
      </c>
      <c r="K125">
        <v>115393.3</v>
      </c>
      <c r="L125" t="s">
        <v>17</v>
      </c>
      <c r="M125" t="s">
        <v>49</v>
      </c>
      <c r="N125" s="7"/>
      <c r="O125">
        <v>0</v>
      </c>
    </row>
    <row r="126" spans="1:15" x14ac:dyDescent="0.3">
      <c r="A126">
        <v>125</v>
      </c>
      <c r="B126" t="s">
        <v>38</v>
      </c>
      <c r="C126" t="s">
        <v>27</v>
      </c>
      <c r="D126" t="s">
        <v>36</v>
      </c>
      <c r="E126" t="s">
        <v>15</v>
      </c>
      <c r="F126">
        <v>52</v>
      </c>
      <c r="G126" t="s">
        <v>83</v>
      </c>
      <c r="H126" s="7">
        <v>43515</v>
      </c>
      <c r="I126">
        <v>55859</v>
      </c>
      <c r="J126">
        <v>0</v>
      </c>
      <c r="K126">
        <v>55859</v>
      </c>
      <c r="L126" t="s">
        <v>23</v>
      </c>
      <c r="M126" t="s">
        <v>55</v>
      </c>
      <c r="N126" s="7"/>
      <c r="O126">
        <v>0</v>
      </c>
    </row>
    <row r="127" spans="1:15" x14ac:dyDescent="0.3">
      <c r="A127">
        <v>126</v>
      </c>
      <c r="B127" t="s">
        <v>64</v>
      </c>
      <c r="C127" t="s">
        <v>44</v>
      </c>
      <c r="D127" t="s">
        <v>36</v>
      </c>
      <c r="E127" t="s">
        <v>15</v>
      </c>
      <c r="F127">
        <v>62</v>
      </c>
      <c r="G127" t="s">
        <v>87</v>
      </c>
      <c r="H127" s="7">
        <v>39002</v>
      </c>
      <c r="I127">
        <v>79785</v>
      </c>
      <c r="J127">
        <v>0</v>
      </c>
      <c r="K127">
        <v>79785</v>
      </c>
      <c r="L127" t="s">
        <v>17</v>
      </c>
      <c r="M127" t="s">
        <v>41</v>
      </c>
      <c r="N127" s="7"/>
      <c r="O127">
        <v>0</v>
      </c>
    </row>
    <row r="128" spans="1:15" x14ac:dyDescent="0.3">
      <c r="A128">
        <v>127</v>
      </c>
      <c r="B128" t="s">
        <v>32</v>
      </c>
      <c r="C128" t="s">
        <v>47</v>
      </c>
      <c r="D128" t="s">
        <v>36</v>
      </c>
      <c r="E128" t="s">
        <v>15</v>
      </c>
      <c r="F128">
        <v>39</v>
      </c>
      <c r="G128" t="s">
        <v>85</v>
      </c>
      <c r="H128" s="7">
        <v>39391</v>
      </c>
      <c r="I128">
        <v>99017</v>
      </c>
      <c r="J128">
        <v>0</v>
      </c>
      <c r="K128">
        <v>99017</v>
      </c>
      <c r="L128" t="s">
        <v>23</v>
      </c>
      <c r="M128" t="s">
        <v>55</v>
      </c>
      <c r="N128" s="7"/>
      <c r="O128">
        <v>0</v>
      </c>
    </row>
    <row r="129" spans="1:15" x14ac:dyDescent="0.3">
      <c r="A129">
        <v>128</v>
      </c>
      <c r="B129" t="s">
        <v>74</v>
      </c>
      <c r="C129" t="s">
        <v>13</v>
      </c>
      <c r="D129" t="s">
        <v>20</v>
      </c>
      <c r="E129" t="s">
        <v>15</v>
      </c>
      <c r="F129">
        <v>63</v>
      </c>
      <c r="G129" t="s">
        <v>87</v>
      </c>
      <c r="H129" s="7">
        <v>33695</v>
      </c>
      <c r="I129">
        <v>53809</v>
      </c>
      <c r="J129">
        <v>0</v>
      </c>
      <c r="K129">
        <v>53809</v>
      </c>
      <c r="L129" t="s">
        <v>17</v>
      </c>
      <c r="M129" t="s">
        <v>33</v>
      </c>
      <c r="N129" s="7"/>
      <c r="O129">
        <v>0</v>
      </c>
    </row>
    <row r="130" spans="1:15" x14ac:dyDescent="0.3">
      <c r="A130">
        <v>129</v>
      </c>
      <c r="B130" t="s">
        <v>62</v>
      </c>
      <c r="C130" t="s">
        <v>44</v>
      </c>
      <c r="D130" t="s">
        <v>28</v>
      </c>
      <c r="E130" t="s">
        <v>21</v>
      </c>
      <c r="F130">
        <v>27</v>
      </c>
      <c r="G130" t="s">
        <v>84</v>
      </c>
      <c r="H130" s="7">
        <v>43937</v>
      </c>
      <c r="I130">
        <v>71864</v>
      </c>
      <c r="J130">
        <v>0</v>
      </c>
      <c r="K130">
        <v>71864</v>
      </c>
      <c r="L130" t="s">
        <v>23</v>
      </c>
      <c r="M130" t="s">
        <v>59</v>
      </c>
      <c r="N130" s="7"/>
      <c r="O130">
        <v>0</v>
      </c>
    </row>
    <row r="131" spans="1:15" x14ac:dyDescent="0.3">
      <c r="A131">
        <v>130</v>
      </c>
      <c r="B131" t="s">
        <v>46</v>
      </c>
      <c r="C131" t="s">
        <v>27</v>
      </c>
      <c r="D131" t="s">
        <v>36</v>
      </c>
      <c r="E131" t="s">
        <v>15</v>
      </c>
      <c r="F131">
        <v>37</v>
      </c>
      <c r="G131" t="s">
        <v>85</v>
      </c>
      <c r="H131" s="7">
        <v>40883</v>
      </c>
      <c r="I131">
        <v>225558</v>
      </c>
      <c r="J131">
        <v>0.33</v>
      </c>
      <c r="K131">
        <v>299992.14</v>
      </c>
      <c r="L131" t="s">
        <v>23</v>
      </c>
      <c r="M131" t="s">
        <v>45</v>
      </c>
      <c r="N131" s="7"/>
      <c r="O131">
        <v>0</v>
      </c>
    </row>
    <row r="132" spans="1:15" x14ac:dyDescent="0.3">
      <c r="A132">
        <v>131</v>
      </c>
      <c r="B132" t="s">
        <v>12</v>
      </c>
      <c r="C132" t="s">
        <v>13</v>
      </c>
      <c r="D132" t="s">
        <v>20</v>
      </c>
      <c r="E132" t="s">
        <v>21</v>
      </c>
      <c r="F132">
        <v>37</v>
      </c>
      <c r="G132" t="s">
        <v>85</v>
      </c>
      <c r="H132" s="7">
        <v>41695</v>
      </c>
      <c r="I132">
        <v>128984</v>
      </c>
      <c r="J132">
        <v>0.12</v>
      </c>
      <c r="K132">
        <v>144462.07999999999</v>
      </c>
      <c r="L132" t="s">
        <v>17</v>
      </c>
      <c r="M132" t="s">
        <v>39</v>
      </c>
      <c r="N132" s="7">
        <v>44317</v>
      </c>
      <c r="O132">
        <v>1</v>
      </c>
    </row>
    <row r="133" spans="1:15" x14ac:dyDescent="0.3">
      <c r="A133">
        <v>132</v>
      </c>
      <c r="B133" t="s">
        <v>62</v>
      </c>
      <c r="C133" t="s">
        <v>44</v>
      </c>
      <c r="D133" t="s">
        <v>28</v>
      </c>
      <c r="E133" t="s">
        <v>21</v>
      </c>
      <c r="F133">
        <v>46</v>
      </c>
      <c r="G133" t="s">
        <v>86</v>
      </c>
      <c r="H133" s="7">
        <v>36331</v>
      </c>
      <c r="I133">
        <v>96997</v>
      </c>
      <c r="J133">
        <v>0</v>
      </c>
      <c r="K133">
        <v>96997</v>
      </c>
      <c r="L133" t="s">
        <v>50</v>
      </c>
      <c r="M133" t="s">
        <v>67</v>
      </c>
      <c r="N133" s="7"/>
      <c r="O133">
        <v>0</v>
      </c>
    </row>
    <row r="134" spans="1:15" x14ac:dyDescent="0.3">
      <c r="A134">
        <v>133</v>
      </c>
      <c r="B134" t="s">
        <v>26</v>
      </c>
      <c r="C134" t="s">
        <v>42</v>
      </c>
      <c r="D134" t="s">
        <v>20</v>
      </c>
      <c r="E134" t="s">
        <v>15</v>
      </c>
      <c r="F134">
        <v>54</v>
      </c>
      <c r="G134" t="s">
        <v>83</v>
      </c>
      <c r="H134" s="7">
        <v>43122</v>
      </c>
      <c r="I134">
        <v>176294</v>
      </c>
      <c r="J134">
        <v>0.28000000000000003</v>
      </c>
      <c r="K134">
        <v>225656.32000000001</v>
      </c>
      <c r="L134" t="s">
        <v>17</v>
      </c>
      <c r="M134" t="s">
        <v>41</v>
      </c>
      <c r="N134" s="7"/>
      <c r="O134">
        <v>0</v>
      </c>
    </row>
    <row r="135" spans="1:15" x14ac:dyDescent="0.3">
      <c r="A135">
        <v>134</v>
      </c>
      <c r="B135" t="s">
        <v>38</v>
      </c>
      <c r="C135" t="s">
        <v>35</v>
      </c>
      <c r="D135" t="s">
        <v>14</v>
      </c>
      <c r="E135" t="s">
        <v>15</v>
      </c>
      <c r="F135">
        <v>30</v>
      </c>
      <c r="G135" t="s">
        <v>85</v>
      </c>
      <c r="H135" s="7">
        <v>44241</v>
      </c>
      <c r="I135">
        <v>48340</v>
      </c>
      <c r="J135">
        <v>0</v>
      </c>
      <c r="K135">
        <v>48340</v>
      </c>
      <c r="L135" t="s">
        <v>23</v>
      </c>
      <c r="M135" t="s">
        <v>55</v>
      </c>
      <c r="N135" s="7"/>
      <c r="O135">
        <v>0</v>
      </c>
    </row>
    <row r="136" spans="1:15" x14ac:dyDescent="0.3">
      <c r="A136">
        <v>135</v>
      </c>
      <c r="B136" t="s">
        <v>46</v>
      </c>
      <c r="C136" t="s">
        <v>44</v>
      </c>
      <c r="D136" t="s">
        <v>36</v>
      </c>
      <c r="E136" t="s">
        <v>15</v>
      </c>
      <c r="F136">
        <v>28</v>
      </c>
      <c r="G136" t="s">
        <v>84</v>
      </c>
      <c r="H136" s="7">
        <v>42922</v>
      </c>
      <c r="I136">
        <v>240488</v>
      </c>
      <c r="J136">
        <v>0.4</v>
      </c>
      <c r="K136">
        <v>336683.2</v>
      </c>
      <c r="L136" t="s">
        <v>50</v>
      </c>
      <c r="M136" t="s">
        <v>52</v>
      </c>
      <c r="N136" s="7"/>
      <c r="O136">
        <v>0</v>
      </c>
    </row>
    <row r="137" spans="1:15" x14ac:dyDescent="0.3">
      <c r="A137">
        <v>136</v>
      </c>
      <c r="B137" t="s">
        <v>58</v>
      </c>
      <c r="C137" t="s">
        <v>13</v>
      </c>
      <c r="D137" t="s">
        <v>20</v>
      </c>
      <c r="E137" t="s">
        <v>21</v>
      </c>
      <c r="F137">
        <v>40</v>
      </c>
      <c r="G137" t="s">
        <v>86</v>
      </c>
      <c r="H137" s="7">
        <v>40565</v>
      </c>
      <c r="I137">
        <v>97339</v>
      </c>
      <c r="J137">
        <v>0</v>
      </c>
      <c r="K137">
        <v>97339</v>
      </c>
      <c r="L137" t="s">
        <v>17</v>
      </c>
      <c r="M137" t="s">
        <v>41</v>
      </c>
      <c r="N137" s="7"/>
      <c r="O137">
        <v>0</v>
      </c>
    </row>
    <row r="138" spans="1:15" x14ac:dyDescent="0.3">
      <c r="A138">
        <v>137</v>
      </c>
      <c r="B138" t="s">
        <v>46</v>
      </c>
      <c r="C138" t="s">
        <v>42</v>
      </c>
      <c r="D138" t="s">
        <v>20</v>
      </c>
      <c r="E138" t="s">
        <v>15</v>
      </c>
      <c r="F138">
        <v>49</v>
      </c>
      <c r="G138" t="s">
        <v>86</v>
      </c>
      <c r="H138" s="7">
        <v>37680</v>
      </c>
      <c r="I138">
        <v>211291</v>
      </c>
      <c r="J138">
        <v>0.37</v>
      </c>
      <c r="K138">
        <v>289468.67</v>
      </c>
      <c r="L138" t="s">
        <v>23</v>
      </c>
      <c r="M138" t="s">
        <v>24</v>
      </c>
      <c r="N138" s="7"/>
      <c r="O138">
        <v>0</v>
      </c>
    </row>
    <row r="139" spans="1:15" x14ac:dyDescent="0.3">
      <c r="A139">
        <v>138</v>
      </c>
      <c r="B139" t="s">
        <v>46</v>
      </c>
      <c r="C139" t="s">
        <v>35</v>
      </c>
      <c r="D139" t="s">
        <v>14</v>
      </c>
      <c r="E139" t="s">
        <v>21</v>
      </c>
      <c r="F139">
        <v>39</v>
      </c>
      <c r="G139" t="s">
        <v>85</v>
      </c>
      <c r="H139" s="7">
        <v>40778</v>
      </c>
      <c r="I139">
        <v>249506</v>
      </c>
      <c r="J139">
        <v>0.3</v>
      </c>
      <c r="K139">
        <v>324357.8</v>
      </c>
      <c r="L139" t="s">
        <v>50</v>
      </c>
      <c r="M139" t="s">
        <v>52</v>
      </c>
      <c r="N139" s="7"/>
      <c r="O139">
        <v>0</v>
      </c>
    </row>
    <row r="140" spans="1:15" x14ac:dyDescent="0.3">
      <c r="A140">
        <v>139</v>
      </c>
      <c r="B140" t="s">
        <v>53</v>
      </c>
      <c r="C140" t="s">
        <v>44</v>
      </c>
      <c r="D140" t="s">
        <v>28</v>
      </c>
      <c r="E140" t="s">
        <v>21</v>
      </c>
      <c r="F140">
        <v>61</v>
      </c>
      <c r="G140" t="s">
        <v>87</v>
      </c>
      <c r="H140" s="7">
        <v>37582</v>
      </c>
      <c r="I140">
        <v>80950</v>
      </c>
      <c r="J140">
        <v>0</v>
      </c>
      <c r="K140">
        <v>80950</v>
      </c>
      <c r="L140" t="s">
        <v>23</v>
      </c>
      <c r="M140" t="s">
        <v>24</v>
      </c>
      <c r="N140" s="7"/>
      <c r="O140">
        <v>0</v>
      </c>
    </row>
    <row r="141" spans="1:15" x14ac:dyDescent="0.3">
      <c r="A141">
        <v>140</v>
      </c>
      <c r="B141" t="s">
        <v>63</v>
      </c>
      <c r="C141" t="s">
        <v>44</v>
      </c>
      <c r="D141" t="s">
        <v>14</v>
      </c>
      <c r="E141" t="s">
        <v>15</v>
      </c>
      <c r="F141">
        <v>46</v>
      </c>
      <c r="G141" t="s">
        <v>86</v>
      </c>
      <c r="H141" s="7">
        <v>44206</v>
      </c>
      <c r="I141">
        <v>86538</v>
      </c>
      <c r="J141">
        <v>0</v>
      </c>
      <c r="K141">
        <v>86538</v>
      </c>
      <c r="L141" t="s">
        <v>23</v>
      </c>
      <c r="M141" t="s">
        <v>59</v>
      </c>
      <c r="N141" s="7"/>
      <c r="O141">
        <v>0</v>
      </c>
    </row>
    <row r="142" spans="1:15" x14ac:dyDescent="0.3">
      <c r="A142">
        <v>141</v>
      </c>
      <c r="B142" t="s">
        <v>32</v>
      </c>
      <c r="C142" t="s">
        <v>47</v>
      </c>
      <c r="D142" t="s">
        <v>28</v>
      </c>
      <c r="E142" t="s">
        <v>15</v>
      </c>
      <c r="F142">
        <v>35</v>
      </c>
      <c r="G142" t="s">
        <v>85</v>
      </c>
      <c r="H142" s="7">
        <v>43715</v>
      </c>
      <c r="I142">
        <v>70992</v>
      </c>
      <c r="J142">
        <v>0</v>
      </c>
      <c r="K142">
        <v>70992</v>
      </c>
      <c r="L142" t="s">
        <v>17</v>
      </c>
      <c r="M142" t="s">
        <v>41</v>
      </c>
      <c r="N142" s="7"/>
      <c r="O142">
        <v>0</v>
      </c>
    </row>
    <row r="143" spans="1:15" x14ac:dyDescent="0.3">
      <c r="A143">
        <v>142</v>
      </c>
      <c r="B143" t="s">
        <v>46</v>
      </c>
      <c r="C143" t="s">
        <v>44</v>
      </c>
      <c r="D143" t="s">
        <v>36</v>
      </c>
      <c r="E143" t="s">
        <v>21</v>
      </c>
      <c r="F143">
        <v>33</v>
      </c>
      <c r="G143" t="s">
        <v>85</v>
      </c>
      <c r="H143" s="7">
        <v>42173</v>
      </c>
      <c r="I143">
        <v>205314</v>
      </c>
      <c r="J143">
        <v>0.3</v>
      </c>
      <c r="K143">
        <v>266908.2</v>
      </c>
      <c r="L143" t="s">
        <v>17</v>
      </c>
      <c r="M143" t="s">
        <v>49</v>
      </c>
      <c r="N143" s="7"/>
      <c r="O143">
        <v>0</v>
      </c>
    </row>
    <row r="144" spans="1:15" x14ac:dyDescent="0.3">
      <c r="A144">
        <v>143</v>
      </c>
      <c r="B144" t="s">
        <v>46</v>
      </c>
      <c r="C144" t="s">
        <v>42</v>
      </c>
      <c r="D144" t="s">
        <v>36</v>
      </c>
      <c r="E144" t="s">
        <v>15</v>
      </c>
      <c r="F144">
        <v>61</v>
      </c>
      <c r="G144" t="s">
        <v>87</v>
      </c>
      <c r="H144" s="7">
        <v>42804</v>
      </c>
      <c r="I144">
        <v>196951</v>
      </c>
      <c r="J144">
        <v>0.33</v>
      </c>
      <c r="K144">
        <v>261944.83000000002</v>
      </c>
      <c r="L144" t="s">
        <v>23</v>
      </c>
      <c r="M144" t="s">
        <v>55</v>
      </c>
      <c r="N144" s="7"/>
      <c r="O144">
        <v>0</v>
      </c>
    </row>
    <row r="145" spans="1:15" x14ac:dyDescent="0.3">
      <c r="A145">
        <v>144</v>
      </c>
      <c r="B145" t="s">
        <v>70</v>
      </c>
      <c r="C145" t="s">
        <v>13</v>
      </c>
      <c r="D145" t="s">
        <v>28</v>
      </c>
      <c r="E145" t="s">
        <v>21</v>
      </c>
      <c r="F145">
        <v>45</v>
      </c>
      <c r="G145" t="s">
        <v>86</v>
      </c>
      <c r="H145" s="7">
        <v>38613</v>
      </c>
      <c r="I145">
        <v>67686</v>
      </c>
      <c r="J145">
        <v>0</v>
      </c>
      <c r="K145">
        <v>67686</v>
      </c>
      <c r="L145" t="s">
        <v>23</v>
      </c>
      <c r="M145" t="s">
        <v>55</v>
      </c>
      <c r="N145" s="7"/>
      <c r="O145">
        <v>0</v>
      </c>
    </row>
    <row r="146" spans="1:15" x14ac:dyDescent="0.3">
      <c r="A146">
        <v>145</v>
      </c>
      <c r="B146" t="s">
        <v>19</v>
      </c>
      <c r="C146" t="s">
        <v>13</v>
      </c>
      <c r="D146" t="s">
        <v>14</v>
      </c>
      <c r="E146" t="s">
        <v>21</v>
      </c>
      <c r="F146">
        <v>51</v>
      </c>
      <c r="G146" t="s">
        <v>83</v>
      </c>
      <c r="H146" s="7">
        <v>39553</v>
      </c>
      <c r="I146">
        <v>86431</v>
      </c>
      <c r="J146">
        <v>0</v>
      </c>
      <c r="K146">
        <v>86431</v>
      </c>
      <c r="L146" t="s">
        <v>17</v>
      </c>
      <c r="M146" t="s">
        <v>49</v>
      </c>
      <c r="N146" s="7"/>
      <c r="O146">
        <v>0</v>
      </c>
    </row>
    <row r="147" spans="1:15" x14ac:dyDescent="0.3">
      <c r="A147">
        <v>146</v>
      </c>
      <c r="B147" t="s">
        <v>37</v>
      </c>
      <c r="C147" t="s">
        <v>42</v>
      </c>
      <c r="D147" t="s">
        <v>20</v>
      </c>
      <c r="E147" t="s">
        <v>21</v>
      </c>
      <c r="F147">
        <v>55</v>
      </c>
      <c r="G147" t="s">
        <v>83</v>
      </c>
      <c r="H147" s="7">
        <v>35019</v>
      </c>
      <c r="I147">
        <v>125936</v>
      </c>
      <c r="J147">
        <v>0.08</v>
      </c>
      <c r="K147">
        <v>136010.88</v>
      </c>
      <c r="L147" t="s">
        <v>23</v>
      </c>
      <c r="M147" t="s">
        <v>24</v>
      </c>
      <c r="N147" s="7"/>
      <c r="O147">
        <v>0</v>
      </c>
    </row>
    <row r="148" spans="1:15" x14ac:dyDescent="0.3">
      <c r="A148">
        <v>147</v>
      </c>
      <c r="B148" t="s">
        <v>12</v>
      </c>
      <c r="C148" t="s">
        <v>35</v>
      </c>
      <c r="D148" t="s">
        <v>36</v>
      </c>
      <c r="E148" t="s">
        <v>15</v>
      </c>
      <c r="F148">
        <v>46</v>
      </c>
      <c r="G148" t="s">
        <v>86</v>
      </c>
      <c r="H148" s="7">
        <v>41473</v>
      </c>
      <c r="I148">
        <v>149712</v>
      </c>
      <c r="J148">
        <v>0.14000000000000001</v>
      </c>
      <c r="K148">
        <v>170671.68</v>
      </c>
      <c r="L148" t="s">
        <v>17</v>
      </c>
      <c r="M148" t="s">
        <v>49</v>
      </c>
      <c r="N148" s="7"/>
      <c r="O148">
        <v>0</v>
      </c>
    </row>
    <row r="149" spans="1:15" x14ac:dyDescent="0.3">
      <c r="A149">
        <v>148</v>
      </c>
      <c r="B149" t="s">
        <v>62</v>
      </c>
      <c r="C149" t="s">
        <v>44</v>
      </c>
      <c r="D149" t="s">
        <v>28</v>
      </c>
      <c r="E149" t="s">
        <v>21</v>
      </c>
      <c r="F149">
        <v>30</v>
      </c>
      <c r="G149" t="s">
        <v>85</v>
      </c>
      <c r="H149" s="7">
        <v>44471</v>
      </c>
      <c r="I149">
        <v>88758</v>
      </c>
      <c r="J149">
        <v>0</v>
      </c>
      <c r="K149">
        <v>88758</v>
      </c>
      <c r="L149" t="s">
        <v>17</v>
      </c>
      <c r="M149" t="s">
        <v>18</v>
      </c>
      <c r="N149" s="7"/>
      <c r="O149">
        <v>0</v>
      </c>
    </row>
    <row r="150" spans="1:15" x14ac:dyDescent="0.3">
      <c r="A150">
        <v>149</v>
      </c>
      <c r="B150" t="s">
        <v>75</v>
      </c>
      <c r="C150" t="s">
        <v>13</v>
      </c>
      <c r="D150" t="s">
        <v>14</v>
      </c>
      <c r="E150" t="s">
        <v>21</v>
      </c>
      <c r="F150">
        <v>54</v>
      </c>
      <c r="G150" t="s">
        <v>83</v>
      </c>
      <c r="H150" s="7">
        <v>41468</v>
      </c>
      <c r="I150">
        <v>83639</v>
      </c>
      <c r="J150">
        <v>0</v>
      </c>
      <c r="K150">
        <v>83639</v>
      </c>
      <c r="L150" t="s">
        <v>23</v>
      </c>
      <c r="M150" t="s">
        <v>55</v>
      </c>
      <c r="N150" s="7"/>
      <c r="O150">
        <v>0</v>
      </c>
    </row>
    <row r="151" spans="1:15" x14ac:dyDescent="0.3">
      <c r="A151">
        <v>150</v>
      </c>
      <c r="B151" t="s">
        <v>69</v>
      </c>
      <c r="C151" t="s">
        <v>13</v>
      </c>
      <c r="D151" t="s">
        <v>14</v>
      </c>
      <c r="E151" t="s">
        <v>15</v>
      </c>
      <c r="F151">
        <v>54</v>
      </c>
      <c r="G151" t="s">
        <v>83</v>
      </c>
      <c r="H151" s="7">
        <v>35933</v>
      </c>
      <c r="I151">
        <v>68268</v>
      </c>
      <c r="J151">
        <v>0</v>
      </c>
      <c r="K151">
        <v>68268</v>
      </c>
      <c r="L151" t="s">
        <v>17</v>
      </c>
      <c r="M151" t="s">
        <v>33</v>
      </c>
      <c r="N151" s="7"/>
      <c r="O151">
        <v>0</v>
      </c>
    </row>
    <row r="152" spans="1:15" x14ac:dyDescent="0.3">
      <c r="A152">
        <v>151</v>
      </c>
      <c r="B152" t="s">
        <v>62</v>
      </c>
      <c r="C152" t="s">
        <v>44</v>
      </c>
      <c r="D152" t="s">
        <v>20</v>
      </c>
      <c r="E152" t="s">
        <v>21</v>
      </c>
      <c r="F152">
        <v>45</v>
      </c>
      <c r="G152" t="s">
        <v>86</v>
      </c>
      <c r="H152" s="7">
        <v>37313</v>
      </c>
      <c r="I152">
        <v>75819</v>
      </c>
      <c r="J152">
        <v>0</v>
      </c>
      <c r="K152">
        <v>75819</v>
      </c>
      <c r="L152" t="s">
        <v>50</v>
      </c>
      <c r="M152" t="s">
        <v>67</v>
      </c>
      <c r="N152" s="7"/>
      <c r="O152">
        <v>0</v>
      </c>
    </row>
    <row r="153" spans="1:15" x14ac:dyDescent="0.3">
      <c r="A153">
        <v>152</v>
      </c>
      <c r="B153" t="s">
        <v>32</v>
      </c>
      <c r="C153" t="s">
        <v>35</v>
      </c>
      <c r="D153" t="s">
        <v>28</v>
      </c>
      <c r="E153" t="s">
        <v>15</v>
      </c>
      <c r="F153">
        <v>49</v>
      </c>
      <c r="G153" t="s">
        <v>86</v>
      </c>
      <c r="H153" s="7">
        <v>35200</v>
      </c>
      <c r="I153">
        <v>86658</v>
      </c>
      <c r="J153">
        <v>0</v>
      </c>
      <c r="K153">
        <v>86658</v>
      </c>
      <c r="L153" t="s">
        <v>17</v>
      </c>
      <c r="M153" t="s">
        <v>33</v>
      </c>
      <c r="N153" s="7"/>
      <c r="O153">
        <v>0</v>
      </c>
    </row>
    <row r="154" spans="1:15" x14ac:dyDescent="0.3">
      <c r="A154">
        <v>153</v>
      </c>
      <c r="B154" t="s">
        <v>57</v>
      </c>
      <c r="C154" t="s">
        <v>27</v>
      </c>
      <c r="D154" t="s">
        <v>14</v>
      </c>
      <c r="E154" t="s">
        <v>21</v>
      </c>
      <c r="F154">
        <v>55</v>
      </c>
      <c r="G154" t="s">
        <v>83</v>
      </c>
      <c r="H154" s="7">
        <v>41714</v>
      </c>
      <c r="I154">
        <v>74552</v>
      </c>
      <c r="J154">
        <v>0</v>
      </c>
      <c r="K154">
        <v>74552</v>
      </c>
      <c r="L154" t="s">
        <v>23</v>
      </c>
      <c r="M154" t="s">
        <v>59</v>
      </c>
      <c r="N154" s="7"/>
      <c r="O154">
        <v>0</v>
      </c>
    </row>
    <row r="155" spans="1:15" x14ac:dyDescent="0.3">
      <c r="A155">
        <v>154</v>
      </c>
      <c r="B155" t="s">
        <v>58</v>
      </c>
      <c r="C155" t="s">
        <v>13</v>
      </c>
      <c r="D155" t="s">
        <v>20</v>
      </c>
      <c r="E155" t="s">
        <v>15</v>
      </c>
      <c r="F155">
        <v>62</v>
      </c>
      <c r="G155" t="s">
        <v>87</v>
      </c>
      <c r="H155" s="7">
        <v>39887</v>
      </c>
      <c r="I155">
        <v>82839</v>
      </c>
      <c r="J155">
        <v>0</v>
      </c>
      <c r="K155">
        <v>82839</v>
      </c>
      <c r="L155" t="s">
        <v>17</v>
      </c>
      <c r="M155" t="s">
        <v>39</v>
      </c>
      <c r="N155" s="7"/>
      <c r="O155">
        <v>0</v>
      </c>
    </row>
    <row r="156" spans="1:15" x14ac:dyDescent="0.3">
      <c r="A156">
        <v>155</v>
      </c>
      <c r="B156" t="s">
        <v>69</v>
      </c>
      <c r="C156" t="s">
        <v>13</v>
      </c>
      <c r="D156" t="s">
        <v>28</v>
      </c>
      <c r="E156" t="s">
        <v>15</v>
      </c>
      <c r="F156">
        <v>28</v>
      </c>
      <c r="G156" t="s">
        <v>84</v>
      </c>
      <c r="H156" s="7">
        <v>44477</v>
      </c>
      <c r="I156">
        <v>64475</v>
      </c>
      <c r="J156">
        <v>0</v>
      </c>
      <c r="K156">
        <v>64475</v>
      </c>
      <c r="L156" t="s">
        <v>17</v>
      </c>
      <c r="M156" t="s">
        <v>33</v>
      </c>
      <c r="N156" s="7"/>
      <c r="O156">
        <v>0</v>
      </c>
    </row>
    <row r="157" spans="1:15" x14ac:dyDescent="0.3">
      <c r="A157">
        <v>156</v>
      </c>
      <c r="B157" t="s">
        <v>69</v>
      </c>
      <c r="C157" t="s">
        <v>13</v>
      </c>
      <c r="D157" t="s">
        <v>20</v>
      </c>
      <c r="E157" t="s">
        <v>21</v>
      </c>
      <c r="F157">
        <v>33</v>
      </c>
      <c r="G157" t="s">
        <v>85</v>
      </c>
      <c r="H157" s="7">
        <v>44036</v>
      </c>
      <c r="I157">
        <v>69453</v>
      </c>
      <c r="J157">
        <v>0</v>
      </c>
      <c r="K157">
        <v>69453</v>
      </c>
      <c r="L157" t="s">
        <v>23</v>
      </c>
      <c r="M157" t="s">
        <v>59</v>
      </c>
      <c r="N157" s="7"/>
      <c r="O157">
        <v>0</v>
      </c>
    </row>
    <row r="158" spans="1:15" x14ac:dyDescent="0.3">
      <c r="A158">
        <v>157</v>
      </c>
      <c r="B158" t="s">
        <v>37</v>
      </c>
      <c r="C158" t="s">
        <v>13</v>
      </c>
      <c r="D158" t="s">
        <v>36</v>
      </c>
      <c r="E158" t="s">
        <v>21</v>
      </c>
      <c r="F158">
        <v>32</v>
      </c>
      <c r="G158" t="s">
        <v>85</v>
      </c>
      <c r="H158" s="7">
        <v>41642</v>
      </c>
      <c r="I158">
        <v>127148</v>
      </c>
      <c r="J158">
        <v>0.1</v>
      </c>
      <c r="K158">
        <v>139862.79999999999</v>
      </c>
      <c r="L158" t="s">
        <v>17</v>
      </c>
      <c r="M158" t="s">
        <v>39</v>
      </c>
      <c r="N158" s="7"/>
      <c r="O158">
        <v>0</v>
      </c>
    </row>
    <row r="159" spans="1:15" x14ac:dyDescent="0.3">
      <c r="A159">
        <v>158</v>
      </c>
      <c r="B159" t="s">
        <v>46</v>
      </c>
      <c r="C159" t="s">
        <v>27</v>
      </c>
      <c r="D159" t="s">
        <v>28</v>
      </c>
      <c r="E159" t="s">
        <v>15</v>
      </c>
      <c r="F159">
        <v>32</v>
      </c>
      <c r="G159" t="s">
        <v>85</v>
      </c>
      <c r="H159" s="7">
        <v>43102</v>
      </c>
      <c r="I159">
        <v>190253</v>
      </c>
      <c r="J159">
        <v>0.33</v>
      </c>
      <c r="K159">
        <v>253036.49</v>
      </c>
      <c r="L159" t="s">
        <v>17</v>
      </c>
      <c r="M159" t="s">
        <v>41</v>
      </c>
      <c r="N159" s="7"/>
      <c r="O159">
        <v>0</v>
      </c>
    </row>
    <row r="160" spans="1:15" x14ac:dyDescent="0.3">
      <c r="A160">
        <v>159</v>
      </c>
      <c r="B160" t="s">
        <v>37</v>
      </c>
      <c r="C160" t="s">
        <v>40</v>
      </c>
      <c r="D160" t="s">
        <v>14</v>
      </c>
      <c r="E160" t="s">
        <v>21</v>
      </c>
      <c r="F160">
        <v>55</v>
      </c>
      <c r="G160" t="s">
        <v>83</v>
      </c>
      <c r="H160" s="7">
        <v>36644</v>
      </c>
      <c r="I160">
        <v>115798</v>
      </c>
      <c r="J160">
        <v>0.05</v>
      </c>
      <c r="K160">
        <v>121587.9</v>
      </c>
      <c r="L160" t="s">
        <v>17</v>
      </c>
      <c r="M160" t="s">
        <v>39</v>
      </c>
      <c r="N160" s="7"/>
      <c r="O160">
        <v>0</v>
      </c>
    </row>
    <row r="161" spans="1:15" x14ac:dyDescent="0.3">
      <c r="A161">
        <v>160</v>
      </c>
      <c r="B161" t="s">
        <v>60</v>
      </c>
      <c r="C161" t="s">
        <v>42</v>
      </c>
      <c r="D161" t="s">
        <v>14</v>
      </c>
      <c r="E161" t="s">
        <v>15</v>
      </c>
      <c r="F161">
        <v>58</v>
      </c>
      <c r="G161" t="s">
        <v>83</v>
      </c>
      <c r="H161" s="7">
        <v>34567</v>
      </c>
      <c r="I161">
        <v>93102</v>
      </c>
      <c r="J161">
        <v>0</v>
      </c>
      <c r="K161">
        <v>93102</v>
      </c>
      <c r="L161" t="s">
        <v>17</v>
      </c>
      <c r="M161" t="s">
        <v>18</v>
      </c>
      <c r="N161" s="7">
        <v>41621</v>
      </c>
      <c r="O161">
        <v>1</v>
      </c>
    </row>
    <row r="162" spans="1:15" x14ac:dyDescent="0.3">
      <c r="A162">
        <v>161</v>
      </c>
      <c r="B162" t="s">
        <v>54</v>
      </c>
      <c r="C162" t="s">
        <v>44</v>
      </c>
      <c r="D162" t="s">
        <v>28</v>
      </c>
      <c r="E162" t="s">
        <v>21</v>
      </c>
      <c r="F162">
        <v>34</v>
      </c>
      <c r="G162" t="s">
        <v>85</v>
      </c>
      <c r="H162" s="7">
        <v>43055</v>
      </c>
      <c r="I162">
        <v>110054</v>
      </c>
      <c r="J162">
        <v>0.15</v>
      </c>
      <c r="K162">
        <v>126562.1</v>
      </c>
      <c r="L162" t="s">
        <v>17</v>
      </c>
      <c r="M162" t="s">
        <v>39</v>
      </c>
      <c r="N162" s="7"/>
      <c r="O162">
        <v>0</v>
      </c>
    </row>
    <row r="163" spans="1:15" x14ac:dyDescent="0.3">
      <c r="A163">
        <v>162</v>
      </c>
      <c r="B163" t="s">
        <v>53</v>
      </c>
      <c r="C163" t="s">
        <v>44</v>
      </c>
      <c r="D163" t="s">
        <v>14</v>
      </c>
      <c r="E163" t="s">
        <v>15</v>
      </c>
      <c r="F163">
        <v>27</v>
      </c>
      <c r="G163" t="s">
        <v>84</v>
      </c>
      <c r="H163" s="7">
        <v>44224</v>
      </c>
      <c r="I163">
        <v>95786</v>
      </c>
      <c r="J163">
        <v>0</v>
      </c>
      <c r="K163">
        <v>95786</v>
      </c>
      <c r="L163" t="s">
        <v>17</v>
      </c>
      <c r="M163" t="s">
        <v>30</v>
      </c>
      <c r="N163" s="7"/>
      <c r="O163">
        <v>0</v>
      </c>
    </row>
    <row r="164" spans="1:15" x14ac:dyDescent="0.3">
      <c r="A164">
        <v>163</v>
      </c>
      <c r="B164" t="s">
        <v>32</v>
      </c>
      <c r="C164" t="s">
        <v>35</v>
      </c>
      <c r="D164" t="s">
        <v>28</v>
      </c>
      <c r="E164" t="s">
        <v>21</v>
      </c>
      <c r="F164">
        <v>61</v>
      </c>
      <c r="G164" t="s">
        <v>87</v>
      </c>
      <c r="H164" s="7">
        <v>42858</v>
      </c>
      <c r="I164">
        <v>90855</v>
      </c>
      <c r="J164">
        <v>0</v>
      </c>
      <c r="K164">
        <v>90855</v>
      </c>
      <c r="L164" t="s">
        <v>50</v>
      </c>
      <c r="M164" t="s">
        <v>67</v>
      </c>
      <c r="N164" s="7"/>
      <c r="O164">
        <v>0</v>
      </c>
    </row>
    <row r="165" spans="1:15" x14ac:dyDescent="0.3">
      <c r="A165">
        <v>164</v>
      </c>
      <c r="B165" t="s">
        <v>58</v>
      </c>
      <c r="C165" t="s">
        <v>13</v>
      </c>
      <c r="D165" t="s">
        <v>20</v>
      </c>
      <c r="E165" t="s">
        <v>21</v>
      </c>
      <c r="F165">
        <v>47</v>
      </c>
      <c r="G165" t="s">
        <v>86</v>
      </c>
      <c r="H165" s="7">
        <v>36233</v>
      </c>
      <c r="I165">
        <v>92897</v>
      </c>
      <c r="J165">
        <v>0</v>
      </c>
      <c r="K165">
        <v>92897</v>
      </c>
      <c r="L165" t="s">
        <v>50</v>
      </c>
      <c r="M165" t="s">
        <v>67</v>
      </c>
      <c r="N165" s="7"/>
      <c r="O165">
        <v>0</v>
      </c>
    </row>
    <row r="166" spans="1:15" x14ac:dyDescent="0.3">
      <c r="A166">
        <v>165</v>
      </c>
      <c r="B166" t="s">
        <v>46</v>
      </c>
      <c r="C166" t="s">
        <v>47</v>
      </c>
      <c r="D166" t="s">
        <v>28</v>
      </c>
      <c r="E166" t="s">
        <v>21</v>
      </c>
      <c r="F166">
        <v>40</v>
      </c>
      <c r="G166" t="s">
        <v>86</v>
      </c>
      <c r="H166" s="7">
        <v>39872</v>
      </c>
      <c r="I166">
        <v>242919</v>
      </c>
      <c r="J166">
        <v>0.31</v>
      </c>
      <c r="K166">
        <v>318223.89</v>
      </c>
      <c r="L166" t="s">
        <v>23</v>
      </c>
      <c r="M166" t="s">
        <v>24</v>
      </c>
      <c r="N166" s="7"/>
      <c r="O166">
        <v>0</v>
      </c>
    </row>
    <row r="167" spans="1:15" x14ac:dyDescent="0.3">
      <c r="A167">
        <v>166</v>
      </c>
      <c r="B167" t="s">
        <v>26</v>
      </c>
      <c r="C167" t="s">
        <v>44</v>
      </c>
      <c r="D167" t="s">
        <v>28</v>
      </c>
      <c r="E167" t="s">
        <v>21</v>
      </c>
      <c r="F167">
        <v>30</v>
      </c>
      <c r="G167" t="s">
        <v>85</v>
      </c>
      <c r="H167" s="7">
        <v>43240</v>
      </c>
      <c r="I167">
        <v>184368</v>
      </c>
      <c r="J167">
        <v>0.28999999999999998</v>
      </c>
      <c r="K167">
        <v>237834.72</v>
      </c>
      <c r="L167" t="s">
        <v>17</v>
      </c>
      <c r="M167" t="s">
        <v>41</v>
      </c>
      <c r="N167" s="7"/>
      <c r="O167">
        <v>0</v>
      </c>
    </row>
    <row r="168" spans="1:15" x14ac:dyDescent="0.3">
      <c r="A168">
        <v>167</v>
      </c>
      <c r="B168" t="s">
        <v>12</v>
      </c>
      <c r="C168" t="s">
        <v>27</v>
      </c>
      <c r="D168" t="s">
        <v>36</v>
      </c>
      <c r="E168" t="s">
        <v>21</v>
      </c>
      <c r="F168">
        <v>45</v>
      </c>
      <c r="G168" t="s">
        <v>86</v>
      </c>
      <c r="H168" s="7">
        <v>44554</v>
      </c>
      <c r="I168">
        <v>144754</v>
      </c>
      <c r="J168">
        <v>0.15</v>
      </c>
      <c r="K168">
        <v>166467.1</v>
      </c>
      <c r="L168" t="s">
        <v>17</v>
      </c>
      <c r="M168" t="s">
        <v>33</v>
      </c>
      <c r="N168" s="7"/>
      <c r="O168">
        <v>0</v>
      </c>
    </row>
    <row r="169" spans="1:15" x14ac:dyDescent="0.3">
      <c r="A169">
        <v>168</v>
      </c>
      <c r="B169" t="s">
        <v>72</v>
      </c>
      <c r="C169" t="s">
        <v>35</v>
      </c>
      <c r="D169" t="s">
        <v>14</v>
      </c>
      <c r="E169" t="s">
        <v>15</v>
      </c>
      <c r="F169">
        <v>30</v>
      </c>
      <c r="G169" t="s">
        <v>85</v>
      </c>
      <c r="H169" s="7">
        <v>42722</v>
      </c>
      <c r="I169">
        <v>89458</v>
      </c>
      <c r="J169">
        <v>0</v>
      </c>
      <c r="K169">
        <v>89458</v>
      </c>
      <c r="L169" t="s">
        <v>17</v>
      </c>
      <c r="M169" t="s">
        <v>41</v>
      </c>
      <c r="N169" s="7"/>
      <c r="O169">
        <v>0</v>
      </c>
    </row>
    <row r="170" spans="1:15" x14ac:dyDescent="0.3">
      <c r="A170">
        <v>169</v>
      </c>
      <c r="B170" t="s">
        <v>46</v>
      </c>
      <c r="C170" t="s">
        <v>40</v>
      </c>
      <c r="D170" t="s">
        <v>36</v>
      </c>
      <c r="E170" t="s">
        <v>15</v>
      </c>
      <c r="F170">
        <v>56</v>
      </c>
      <c r="G170" t="s">
        <v>83</v>
      </c>
      <c r="H170" s="7">
        <v>41714</v>
      </c>
      <c r="I170">
        <v>190815</v>
      </c>
      <c r="J170">
        <v>0.4</v>
      </c>
      <c r="K170">
        <v>267141</v>
      </c>
      <c r="L170" t="s">
        <v>17</v>
      </c>
      <c r="M170" t="s">
        <v>41</v>
      </c>
      <c r="N170" s="7"/>
      <c r="O170">
        <v>0</v>
      </c>
    </row>
    <row r="171" spans="1:15" x14ac:dyDescent="0.3">
      <c r="A171">
        <v>170</v>
      </c>
      <c r="B171" t="s">
        <v>12</v>
      </c>
      <c r="C171" t="s">
        <v>35</v>
      </c>
      <c r="D171" t="s">
        <v>14</v>
      </c>
      <c r="E171" t="s">
        <v>15</v>
      </c>
      <c r="F171">
        <v>62</v>
      </c>
      <c r="G171" t="s">
        <v>87</v>
      </c>
      <c r="H171" s="7">
        <v>36374</v>
      </c>
      <c r="I171">
        <v>137995</v>
      </c>
      <c r="J171">
        <v>0.14000000000000001</v>
      </c>
      <c r="K171">
        <v>157314.29999999999</v>
      </c>
      <c r="L171" t="s">
        <v>17</v>
      </c>
      <c r="M171" t="s">
        <v>41</v>
      </c>
      <c r="N171" s="7"/>
      <c r="O171">
        <v>0</v>
      </c>
    </row>
    <row r="172" spans="1:15" x14ac:dyDescent="0.3">
      <c r="A172">
        <v>171</v>
      </c>
      <c r="B172" t="s">
        <v>60</v>
      </c>
      <c r="C172" t="s">
        <v>42</v>
      </c>
      <c r="D172" t="s">
        <v>20</v>
      </c>
      <c r="E172" t="s">
        <v>15</v>
      </c>
      <c r="F172">
        <v>45</v>
      </c>
      <c r="G172" t="s">
        <v>86</v>
      </c>
      <c r="H172" s="7">
        <v>39437</v>
      </c>
      <c r="I172">
        <v>93840</v>
      </c>
      <c r="J172">
        <v>0</v>
      </c>
      <c r="K172">
        <v>93840</v>
      </c>
      <c r="L172" t="s">
        <v>50</v>
      </c>
      <c r="M172" t="s">
        <v>51</v>
      </c>
      <c r="N172" s="7"/>
      <c r="O172">
        <v>0</v>
      </c>
    </row>
    <row r="173" spans="1:15" x14ac:dyDescent="0.3">
      <c r="A173">
        <v>172</v>
      </c>
      <c r="B173" t="s">
        <v>19</v>
      </c>
      <c r="C173" t="s">
        <v>13</v>
      </c>
      <c r="D173" t="s">
        <v>14</v>
      </c>
      <c r="E173" t="s">
        <v>21</v>
      </c>
      <c r="F173">
        <v>46</v>
      </c>
      <c r="G173" t="s">
        <v>86</v>
      </c>
      <c r="H173" s="7">
        <v>44495</v>
      </c>
      <c r="I173">
        <v>94790</v>
      </c>
      <c r="J173">
        <v>0</v>
      </c>
      <c r="K173">
        <v>94790</v>
      </c>
      <c r="L173" t="s">
        <v>23</v>
      </c>
      <c r="M173" t="s">
        <v>24</v>
      </c>
      <c r="N173" s="7"/>
      <c r="O173">
        <v>0</v>
      </c>
    </row>
    <row r="174" spans="1:15" x14ac:dyDescent="0.3">
      <c r="A174">
        <v>173</v>
      </c>
      <c r="B174" t="s">
        <v>46</v>
      </c>
      <c r="C174" t="s">
        <v>42</v>
      </c>
      <c r="D174" t="s">
        <v>14</v>
      </c>
      <c r="E174" t="s">
        <v>21</v>
      </c>
      <c r="F174">
        <v>48</v>
      </c>
      <c r="G174" t="s">
        <v>86</v>
      </c>
      <c r="H174" s="7">
        <v>41706</v>
      </c>
      <c r="I174">
        <v>197367</v>
      </c>
      <c r="J174">
        <v>0.39</v>
      </c>
      <c r="K174">
        <v>274340.13</v>
      </c>
      <c r="L174" t="s">
        <v>17</v>
      </c>
      <c r="M174" t="s">
        <v>41</v>
      </c>
      <c r="N174" s="7"/>
      <c r="O174">
        <v>0</v>
      </c>
    </row>
    <row r="175" spans="1:15" x14ac:dyDescent="0.3">
      <c r="A175">
        <v>174</v>
      </c>
      <c r="B175" t="s">
        <v>26</v>
      </c>
      <c r="C175" t="s">
        <v>40</v>
      </c>
      <c r="D175" t="s">
        <v>20</v>
      </c>
      <c r="E175" t="s">
        <v>15</v>
      </c>
      <c r="F175">
        <v>27</v>
      </c>
      <c r="G175" t="s">
        <v>84</v>
      </c>
      <c r="H175" s="7">
        <v>43276</v>
      </c>
      <c r="I175">
        <v>174097</v>
      </c>
      <c r="J175">
        <v>0.21</v>
      </c>
      <c r="K175">
        <v>210657.37</v>
      </c>
      <c r="L175" t="s">
        <v>17</v>
      </c>
      <c r="M175" t="s">
        <v>33</v>
      </c>
      <c r="N175" s="7"/>
      <c r="O175">
        <v>0</v>
      </c>
    </row>
    <row r="176" spans="1:15" x14ac:dyDescent="0.3">
      <c r="A176">
        <v>175</v>
      </c>
      <c r="B176" t="s">
        <v>37</v>
      </c>
      <c r="C176" t="s">
        <v>13</v>
      </c>
      <c r="D176" t="s">
        <v>28</v>
      </c>
      <c r="E176" t="s">
        <v>21</v>
      </c>
      <c r="F176">
        <v>53</v>
      </c>
      <c r="G176" t="s">
        <v>83</v>
      </c>
      <c r="H176" s="7">
        <v>39021</v>
      </c>
      <c r="I176">
        <v>120128</v>
      </c>
      <c r="J176">
        <v>0.1</v>
      </c>
      <c r="K176">
        <v>132140.79999999999</v>
      </c>
      <c r="L176" t="s">
        <v>17</v>
      </c>
      <c r="M176" t="s">
        <v>41</v>
      </c>
      <c r="N176" s="7"/>
      <c r="O176">
        <v>0</v>
      </c>
    </row>
    <row r="177" spans="1:15" x14ac:dyDescent="0.3">
      <c r="A177">
        <v>176</v>
      </c>
      <c r="B177" t="s">
        <v>37</v>
      </c>
      <c r="C177" t="s">
        <v>47</v>
      </c>
      <c r="D177" t="s">
        <v>20</v>
      </c>
      <c r="E177" t="s">
        <v>15</v>
      </c>
      <c r="F177">
        <v>59</v>
      </c>
      <c r="G177" t="s">
        <v>83</v>
      </c>
      <c r="H177" s="7">
        <v>39197</v>
      </c>
      <c r="I177">
        <v>129708</v>
      </c>
      <c r="J177">
        <v>0.05</v>
      </c>
      <c r="K177">
        <v>136193.4</v>
      </c>
      <c r="L177" t="s">
        <v>17</v>
      </c>
      <c r="M177" t="s">
        <v>39</v>
      </c>
      <c r="N177" s="7"/>
      <c r="O177">
        <v>0</v>
      </c>
    </row>
    <row r="178" spans="1:15" x14ac:dyDescent="0.3">
      <c r="A178">
        <v>177</v>
      </c>
      <c r="B178" t="s">
        <v>37</v>
      </c>
      <c r="C178" t="s">
        <v>47</v>
      </c>
      <c r="D178" t="s">
        <v>14</v>
      </c>
      <c r="E178" t="s">
        <v>21</v>
      </c>
      <c r="F178">
        <v>55</v>
      </c>
      <c r="G178" t="s">
        <v>83</v>
      </c>
      <c r="H178" s="7">
        <v>34595</v>
      </c>
      <c r="I178">
        <v>102270</v>
      </c>
      <c r="J178">
        <v>0.1</v>
      </c>
      <c r="K178">
        <v>112497</v>
      </c>
      <c r="L178" t="s">
        <v>17</v>
      </c>
      <c r="M178" t="s">
        <v>30</v>
      </c>
      <c r="N178" s="7"/>
      <c r="O178">
        <v>0</v>
      </c>
    </row>
    <row r="179" spans="1:15" x14ac:dyDescent="0.3">
      <c r="A179">
        <v>178</v>
      </c>
      <c r="B179" t="s">
        <v>46</v>
      </c>
      <c r="C179" t="s">
        <v>27</v>
      </c>
      <c r="D179" t="s">
        <v>28</v>
      </c>
      <c r="E179" t="s">
        <v>15</v>
      </c>
      <c r="F179">
        <v>43</v>
      </c>
      <c r="G179" t="s">
        <v>86</v>
      </c>
      <c r="H179" s="7">
        <v>38564</v>
      </c>
      <c r="I179">
        <v>249686</v>
      </c>
      <c r="J179">
        <v>0.31</v>
      </c>
      <c r="K179">
        <v>327088.66000000003</v>
      </c>
      <c r="L179" t="s">
        <v>23</v>
      </c>
      <c r="M179" t="s">
        <v>24</v>
      </c>
      <c r="N179" s="7"/>
      <c r="O179">
        <v>0</v>
      </c>
    </row>
    <row r="180" spans="1:15" x14ac:dyDescent="0.3">
      <c r="A180">
        <v>179</v>
      </c>
      <c r="B180" t="s">
        <v>38</v>
      </c>
      <c r="C180" t="s">
        <v>27</v>
      </c>
      <c r="D180" t="s">
        <v>20</v>
      </c>
      <c r="E180" t="s">
        <v>15</v>
      </c>
      <c r="F180">
        <v>55</v>
      </c>
      <c r="G180" t="s">
        <v>83</v>
      </c>
      <c r="H180" s="7">
        <v>37343</v>
      </c>
      <c r="I180">
        <v>50475</v>
      </c>
      <c r="J180">
        <v>0</v>
      </c>
      <c r="K180">
        <v>50475</v>
      </c>
      <c r="L180" t="s">
        <v>17</v>
      </c>
      <c r="M180" t="s">
        <v>49</v>
      </c>
      <c r="N180" s="7"/>
      <c r="O180">
        <v>0</v>
      </c>
    </row>
    <row r="181" spans="1:15" x14ac:dyDescent="0.3">
      <c r="A181">
        <v>180</v>
      </c>
      <c r="B181" t="s">
        <v>37</v>
      </c>
      <c r="C181" t="s">
        <v>47</v>
      </c>
      <c r="D181" t="s">
        <v>14</v>
      </c>
      <c r="E181" t="s">
        <v>21</v>
      </c>
      <c r="F181">
        <v>51</v>
      </c>
      <c r="G181" t="s">
        <v>83</v>
      </c>
      <c r="H181" s="7">
        <v>44014</v>
      </c>
      <c r="I181">
        <v>100099</v>
      </c>
      <c r="J181">
        <v>0.08</v>
      </c>
      <c r="K181">
        <v>108106.92</v>
      </c>
      <c r="L181" t="s">
        <v>17</v>
      </c>
      <c r="M181" t="s">
        <v>39</v>
      </c>
      <c r="N181" s="7"/>
      <c r="O181">
        <v>0</v>
      </c>
    </row>
    <row r="182" spans="1:15" x14ac:dyDescent="0.3">
      <c r="A182">
        <v>181</v>
      </c>
      <c r="B182" t="s">
        <v>56</v>
      </c>
      <c r="C182" t="s">
        <v>13</v>
      </c>
      <c r="D182" t="s">
        <v>20</v>
      </c>
      <c r="E182" t="s">
        <v>15</v>
      </c>
      <c r="F182">
        <v>54</v>
      </c>
      <c r="G182" t="s">
        <v>83</v>
      </c>
      <c r="H182" s="7">
        <v>42731</v>
      </c>
      <c r="I182">
        <v>41673</v>
      </c>
      <c r="J182">
        <v>0</v>
      </c>
      <c r="K182">
        <v>41673</v>
      </c>
      <c r="L182" t="s">
        <v>17</v>
      </c>
      <c r="M182" t="s">
        <v>39</v>
      </c>
      <c r="N182" s="7"/>
      <c r="O182">
        <v>0</v>
      </c>
    </row>
    <row r="183" spans="1:15" x14ac:dyDescent="0.3">
      <c r="A183">
        <v>182</v>
      </c>
      <c r="B183" t="s">
        <v>32</v>
      </c>
      <c r="C183" t="s">
        <v>47</v>
      </c>
      <c r="D183" t="s">
        <v>28</v>
      </c>
      <c r="E183" t="s">
        <v>15</v>
      </c>
      <c r="F183">
        <v>47</v>
      </c>
      <c r="G183" t="s">
        <v>86</v>
      </c>
      <c r="H183" s="7">
        <v>42928</v>
      </c>
      <c r="I183">
        <v>70996</v>
      </c>
      <c r="J183">
        <v>0</v>
      </c>
      <c r="K183">
        <v>70996</v>
      </c>
      <c r="L183" t="s">
        <v>23</v>
      </c>
      <c r="M183" t="s">
        <v>59</v>
      </c>
      <c r="N183" s="7"/>
      <c r="O183">
        <v>0</v>
      </c>
    </row>
    <row r="184" spans="1:15" x14ac:dyDescent="0.3">
      <c r="A184">
        <v>183</v>
      </c>
      <c r="B184" t="s">
        <v>38</v>
      </c>
      <c r="C184" t="s">
        <v>47</v>
      </c>
      <c r="D184" t="s">
        <v>36</v>
      </c>
      <c r="E184" t="s">
        <v>21</v>
      </c>
      <c r="F184">
        <v>55</v>
      </c>
      <c r="G184" t="s">
        <v>83</v>
      </c>
      <c r="H184" s="7">
        <v>38328</v>
      </c>
      <c r="I184">
        <v>40752</v>
      </c>
      <c r="J184">
        <v>0</v>
      </c>
      <c r="K184">
        <v>40752</v>
      </c>
      <c r="L184" t="s">
        <v>17</v>
      </c>
      <c r="M184" t="s">
        <v>33</v>
      </c>
      <c r="N184" s="7"/>
      <c r="O184">
        <v>0</v>
      </c>
    </row>
    <row r="185" spans="1:15" x14ac:dyDescent="0.3">
      <c r="A185">
        <v>184</v>
      </c>
      <c r="B185" t="s">
        <v>70</v>
      </c>
      <c r="C185" t="s">
        <v>13</v>
      </c>
      <c r="D185" t="s">
        <v>20</v>
      </c>
      <c r="E185" t="s">
        <v>15</v>
      </c>
      <c r="F185">
        <v>50</v>
      </c>
      <c r="G185" t="s">
        <v>83</v>
      </c>
      <c r="H185" s="7">
        <v>36914</v>
      </c>
      <c r="I185">
        <v>97537</v>
      </c>
      <c r="J185">
        <v>0</v>
      </c>
      <c r="K185">
        <v>97537</v>
      </c>
      <c r="L185" t="s">
        <v>23</v>
      </c>
      <c r="M185" t="s">
        <v>59</v>
      </c>
      <c r="N185" s="7"/>
      <c r="O185">
        <v>0</v>
      </c>
    </row>
    <row r="186" spans="1:15" x14ac:dyDescent="0.3">
      <c r="A186">
        <v>185</v>
      </c>
      <c r="B186" t="s">
        <v>76</v>
      </c>
      <c r="C186" t="s">
        <v>13</v>
      </c>
      <c r="D186" t="s">
        <v>14</v>
      </c>
      <c r="E186" t="s">
        <v>21</v>
      </c>
      <c r="F186">
        <v>31</v>
      </c>
      <c r="G186" t="s">
        <v>85</v>
      </c>
      <c r="H186" s="7">
        <v>44086</v>
      </c>
      <c r="I186">
        <v>96567</v>
      </c>
      <c r="J186">
        <v>0</v>
      </c>
      <c r="K186">
        <v>96567</v>
      </c>
      <c r="L186" t="s">
        <v>23</v>
      </c>
      <c r="M186" t="s">
        <v>45</v>
      </c>
      <c r="N186" s="7"/>
      <c r="O186">
        <v>0</v>
      </c>
    </row>
    <row r="187" spans="1:15" x14ac:dyDescent="0.3">
      <c r="A187">
        <v>186</v>
      </c>
      <c r="B187" t="s">
        <v>74</v>
      </c>
      <c r="C187" t="s">
        <v>13</v>
      </c>
      <c r="D187" t="s">
        <v>28</v>
      </c>
      <c r="E187" t="s">
        <v>21</v>
      </c>
      <c r="F187">
        <v>47</v>
      </c>
      <c r="G187" t="s">
        <v>86</v>
      </c>
      <c r="H187" s="7">
        <v>36229</v>
      </c>
      <c r="I187">
        <v>49404</v>
      </c>
      <c r="J187">
        <v>0</v>
      </c>
      <c r="K187">
        <v>49404</v>
      </c>
      <c r="L187" t="s">
        <v>23</v>
      </c>
      <c r="M187" t="s">
        <v>55</v>
      </c>
      <c r="N187" s="7"/>
      <c r="O187">
        <v>0</v>
      </c>
    </row>
    <row r="188" spans="1:15" x14ac:dyDescent="0.3">
      <c r="A188">
        <v>187</v>
      </c>
      <c r="B188" t="s">
        <v>76</v>
      </c>
      <c r="C188" t="s">
        <v>13</v>
      </c>
      <c r="D188" t="s">
        <v>14</v>
      </c>
      <c r="E188" t="s">
        <v>21</v>
      </c>
      <c r="F188">
        <v>29</v>
      </c>
      <c r="G188" t="s">
        <v>84</v>
      </c>
      <c r="H188" s="7">
        <v>43753</v>
      </c>
      <c r="I188">
        <v>66819</v>
      </c>
      <c r="J188">
        <v>0</v>
      </c>
      <c r="K188">
        <v>66819</v>
      </c>
      <c r="L188" t="s">
        <v>50</v>
      </c>
      <c r="M188" t="s">
        <v>52</v>
      </c>
      <c r="N188" s="7"/>
      <c r="O188">
        <v>0</v>
      </c>
    </row>
    <row r="189" spans="1:15" x14ac:dyDescent="0.3">
      <c r="A189">
        <v>188</v>
      </c>
      <c r="B189" t="s">
        <v>38</v>
      </c>
      <c r="C189" t="s">
        <v>47</v>
      </c>
      <c r="D189" t="s">
        <v>28</v>
      </c>
      <c r="E189" t="s">
        <v>21</v>
      </c>
      <c r="F189">
        <v>38</v>
      </c>
      <c r="G189" t="s">
        <v>85</v>
      </c>
      <c r="H189" s="7">
        <v>42492</v>
      </c>
      <c r="I189">
        <v>50784</v>
      </c>
      <c r="J189">
        <v>0</v>
      </c>
      <c r="K189">
        <v>50784</v>
      </c>
      <c r="L189" t="s">
        <v>50</v>
      </c>
      <c r="M189" t="s">
        <v>52</v>
      </c>
      <c r="N189" s="7"/>
      <c r="O189">
        <v>0</v>
      </c>
    </row>
    <row r="190" spans="1:15" x14ac:dyDescent="0.3">
      <c r="A190">
        <v>189</v>
      </c>
      <c r="B190" t="s">
        <v>12</v>
      </c>
      <c r="C190" t="s">
        <v>42</v>
      </c>
      <c r="D190" t="s">
        <v>14</v>
      </c>
      <c r="E190" t="s">
        <v>21</v>
      </c>
      <c r="F190">
        <v>29</v>
      </c>
      <c r="G190" t="s">
        <v>84</v>
      </c>
      <c r="H190" s="7">
        <v>43594</v>
      </c>
      <c r="I190">
        <v>125828</v>
      </c>
      <c r="J190">
        <v>0.15</v>
      </c>
      <c r="K190">
        <v>144702.20000000001</v>
      </c>
      <c r="L190" t="s">
        <v>50</v>
      </c>
      <c r="M190" t="s">
        <v>67</v>
      </c>
      <c r="N190" s="7"/>
      <c r="O190">
        <v>0</v>
      </c>
    </row>
    <row r="191" spans="1:15" x14ac:dyDescent="0.3">
      <c r="A191">
        <v>190</v>
      </c>
      <c r="B191" t="s">
        <v>60</v>
      </c>
      <c r="C191" t="s">
        <v>42</v>
      </c>
      <c r="D191" t="s">
        <v>20</v>
      </c>
      <c r="E191" t="s">
        <v>21</v>
      </c>
      <c r="F191">
        <v>33</v>
      </c>
      <c r="G191" t="s">
        <v>85</v>
      </c>
      <c r="H191" s="7">
        <v>42951</v>
      </c>
      <c r="I191">
        <v>92610</v>
      </c>
      <c r="J191">
        <v>0</v>
      </c>
      <c r="K191">
        <v>92610</v>
      </c>
      <c r="L191" t="s">
        <v>17</v>
      </c>
      <c r="M191" t="s">
        <v>49</v>
      </c>
      <c r="N191" s="7"/>
      <c r="O191">
        <v>0</v>
      </c>
    </row>
    <row r="192" spans="1:15" x14ac:dyDescent="0.3">
      <c r="A192">
        <v>191</v>
      </c>
      <c r="B192" t="s">
        <v>12</v>
      </c>
      <c r="C192" t="s">
        <v>35</v>
      </c>
      <c r="D192" t="s">
        <v>28</v>
      </c>
      <c r="E192" t="s">
        <v>21</v>
      </c>
      <c r="F192">
        <v>50</v>
      </c>
      <c r="G192" t="s">
        <v>83</v>
      </c>
      <c r="H192" s="7">
        <v>37705</v>
      </c>
      <c r="I192">
        <v>123405</v>
      </c>
      <c r="J192">
        <v>0.13</v>
      </c>
      <c r="K192">
        <v>139447.65</v>
      </c>
      <c r="L192" t="s">
        <v>17</v>
      </c>
      <c r="M192" t="s">
        <v>49</v>
      </c>
      <c r="N192" s="7"/>
      <c r="O192">
        <v>0</v>
      </c>
    </row>
    <row r="193" spans="1:15" x14ac:dyDescent="0.3">
      <c r="A193">
        <v>192</v>
      </c>
      <c r="B193" t="s">
        <v>34</v>
      </c>
      <c r="C193" t="s">
        <v>35</v>
      </c>
      <c r="D193" t="s">
        <v>20</v>
      </c>
      <c r="E193" t="s">
        <v>15</v>
      </c>
      <c r="F193">
        <v>46</v>
      </c>
      <c r="G193" t="s">
        <v>86</v>
      </c>
      <c r="H193" s="7">
        <v>38066</v>
      </c>
      <c r="I193">
        <v>73004</v>
      </c>
      <c r="J193">
        <v>0</v>
      </c>
      <c r="K193">
        <v>73004</v>
      </c>
      <c r="L193" t="s">
        <v>23</v>
      </c>
      <c r="M193" t="s">
        <v>55</v>
      </c>
      <c r="N193" s="7"/>
      <c r="O193">
        <v>0</v>
      </c>
    </row>
    <row r="194" spans="1:15" x14ac:dyDescent="0.3">
      <c r="A194">
        <v>193</v>
      </c>
      <c r="B194" t="s">
        <v>54</v>
      </c>
      <c r="C194" t="s">
        <v>44</v>
      </c>
      <c r="D194" t="s">
        <v>36</v>
      </c>
      <c r="E194" t="s">
        <v>21</v>
      </c>
      <c r="F194">
        <v>57</v>
      </c>
      <c r="G194" t="s">
        <v>83</v>
      </c>
      <c r="H194" s="7">
        <v>36275</v>
      </c>
      <c r="I194">
        <v>95061</v>
      </c>
      <c r="J194">
        <v>0.1</v>
      </c>
      <c r="K194">
        <v>104567.1</v>
      </c>
      <c r="L194" t="s">
        <v>23</v>
      </c>
      <c r="M194" t="s">
        <v>45</v>
      </c>
      <c r="N194" s="7"/>
      <c r="O194">
        <v>0</v>
      </c>
    </row>
    <row r="195" spans="1:15" x14ac:dyDescent="0.3">
      <c r="A195">
        <v>194</v>
      </c>
      <c r="B195" t="s">
        <v>26</v>
      </c>
      <c r="C195" t="s">
        <v>35</v>
      </c>
      <c r="D195" t="s">
        <v>36</v>
      </c>
      <c r="E195" t="s">
        <v>15</v>
      </c>
      <c r="F195">
        <v>49</v>
      </c>
      <c r="G195" t="s">
        <v>86</v>
      </c>
      <c r="H195" s="7">
        <v>35887</v>
      </c>
      <c r="I195">
        <v>160832</v>
      </c>
      <c r="J195">
        <v>0.3</v>
      </c>
      <c r="K195">
        <v>209081.60000000001</v>
      </c>
      <c r="L195" t="s">
        <v>17</v>
      </c>
      <c r="M195" t="s">
        <v>33</v>
      </c>
      <c r="N195" s="7"/>
      <c r="O195">
        <v>0</v>
      </c>
    </row>
    <row r="196" spans="1:15" x14ac:dyDescent="0.3">
      <c r="A196">
        <v>195</v>
      </c>
      <c r="B196" t="s">
        <v>77</v>
      </c>
      <c r="C196" t="s">
        <v>13</v>
      </c>
      <c r="D196" t="s">
        <v>20</v>
      </c>
      <c r="E196" t="s">
        <v>21</v>
      </c>
      <c r="F196">
        <v>54</v>
      </c>
      <c r="G196" t="s">
        <v>83</v>
      </c>
      <c r="H196" s="7">
        <v>40540</v>
      </c>
      <c r="I196">
        <v>64417</v>
      </c>
      <c r="J196">
        <v>0</v>
      </c>
      <c r="K196">
        <v>64417</v>
      </c>
      <c r="L196" t="s">
        <v>17</v>
      </c>
      <c r="M196" t="s">
        <v>49</v>
      </c>
      <c r="N196" s="7"/>
      <c r="O196">
        <v>0</v>
      </c>
    </row>
    <row r="197" spans="1:15" x14ac:dyDescent="0.3">
      <c r="A197">
        <v>196</v>
      </c>
      <c r="B197" t="s">
        <v>37</v>
      </c>
      <c r="C197" t="s">
        <v>35</v>
      </c>
      <c r="D197" t="s">
        <v>36</v>
      </c>
      <c r="E197" t="s">
        <v>21</v>
      </c>
      <c r="F197">
        <v>28</v>
      </c>
      <c r="G197" t="s">
        <v>84</v>
      </c>
      <c r="H197" s="7">
        <v>44274</v>
      </c>
      <c r="I197">
        <v>127543</v>
      </c>
      <c r="J197">
        <v>0.06</v>
      </c>
      <c r="K197">
        <v>135195.57999999999</v>
      </c>
      <c r="L197" t="s">
        <v>23</v>
      </c>
      <c r="M197" t="s">
        <v>45</v>
      </c>
      <c r="N197" s="7"/>
      <c r="O197">
        <v>0</v>
      </c>
    </row>
    <row r="198" spans="1:15" x14ac:dyDescent="0.3">
      <c r="A198">
        <v>197</v>
      </c>
      <c r="B198" t="s">
        <v>38</v>
      </c>
      <c r="C198" t="s">
        <v>47</v>
      </c>
      <c r="D198" t="s">
        <v>20</v>
      </c>
      <c r="E198" t="s">
        <v>21</v>
      </c>
      <c r="F198">
        <v>30</v>
      </c>
      <c r="G198" t="s">
        <v>85</v>
      </c>
      <c r="H198" s="7">
        <v>43272</v>
      </c>
      <c r="I198">
        <v>56154</v>
      </c>
      <c r="J198">
        <v>0</v>
      </c>
      <c r="K198">
        <v>56154</v>
      </c>
      <c r="L198" t="s">
        <v>50</v>
      </c>
      <c r="M198" t="s">
        <v>67</v>
      </c>
      <c r="N198" s="7"/>
      <c r="O198">
        <v>0</v>
      </c>
    </row>
    <row r="199" spans="1:15" x14ac:dyDescent="0.3">
      <c r="A199">
        <v>198</v>
      </c>
      <c r="B199" t="s">
        <v>46</v>
      </c>
      <c r="C199" t="s">
        <v>35</v>
      </c>
      <c r="D199" t="s">
        <v>20</v>
      </c>
      <c r="E199" t="s">
        <v>15</v>
      </c>
      <c r="F199">
        <v>36</v>
      </c>
      <c r="G199" t="s">
        <v>85</v>
      </c>
      <c r="H199" s="7">
        <v>41692</v>
      </c>
      <c r="I199">
        <v>218530</v>
      </c>
      <c r="J199">
        <v>0.3</v>
      </c>
      <c r="K199">
        <v>284089</v>
      </c>
      <c r="L199" t="s">
        <v>23</v>
      </c>
      <c r="M199" t="s">
        <v>45</v>
      </c>
      <c r="N199" s="7"/>
      <c r="O199">
        <v>0</v>
      </c>
    </row>
    <row r="200" spans="1:15" x14ac:dyDescent="0.3">
      <c r="A200">
        <v>199</v>
      </c>
      <c r="B200" t="s">
        <v>77</v>
      </c>
      <c r="C200" t="s">
        <v>13</v>
      </c>
      <c r="D200" t="s">
        <v>20</v>
      </c>
      <c r="E200" t="s">
        <v>15</v>
      </c>
      <c r="F200">
        <v>36</v>
      </c>
      <c r="G200" t="s">
        <v>85</v>
      </c>
      <c r="H200" s="7">
        <v>43818</v>
      </c>
      <c r="I200">
        <v>91954</v>
      </c>
      <c r="J200">
        <v>0</v>
      </c>
      <c r="K200">
        <v>91954</v>
      </c>
      <c r="L200" t="s">
        <v>17</v>
      </c>
      <c r="M200" t="s">
        <v>49</v>
      </c>
      <c r="N200" s="7"/>
      <c r="O200">
        <v>0</v>
      </c>
    </row>
    <row r="201" spans="1:15" x14ac:dyDescent="0.3">
      <c r="A201">
        <v>200</v>
      </c>
      <c r="B201" t="s">
        <v>46</v>
      </c>
      <c r="C201" t="s">
        <v>47</v>
      </c>
      <c r="D201" t="s">
        <v>36</v>
      </c>
      <c r="E201" t="s">
        <v>15</v>
      </c>
      <c r="F201">
        <v>30</v>
      </c>
      <c r="G201" t="s">
        <v>85</v>
      </c>
      <c r="H201" s="7">
        <v>42634</v>
      </c>
      <c r="I201">
        <v>221217</v>
      </c>
      <c r="J201">
        <v>0.32</v>
      </c>
      <c r="K201">
        <v>292006.44</v>
      </c>
      <c r="L201" t="s">
        <v>17</v>
      </c>
      <c r="M201" t="s">
        <v>49</v>
      </c>
      <c r="N201" s="7">
        <v>43003</v>
      </c>
      <c r="O201">
        <v>1</v>
      </c>
    </row>
    <row r="202" spans="1:15" x14ac:dyDescent="0.3">
      <c r="A202">
        <v>201</v>
      </c>
      <c r="B202" t="s">
        <v>73</v>
      </c>
      <c r="C202" t="s">
        <v>13</v>
      </c>
      <c r="D202" t="s">
        <v>20</v>
      </c>
      <c r="E202" t="s">
        <v>21</v>
      </c>
      <c r="F202">
        <v>29</v>
      </c>
      <c r="G202" t="s">
        <v>84</v>
      </c>
      <c r="H202" s="7">
        <v>42866</v>
      </c>
      <c r="I202">
        <v>87536</v>
      </c>
      <c r="J202">
        <v>0</v>
      </c>
      <c r="K202">
        <v>87536</v>
      </c>
      <c r="L202" t="s">
        <v>17</v>
      </c>
      <c r="M202" t="s">
        <v>18</v>
      </c>
      <c r="N202" s="7"/>
      <c r="O202">
        <v>0</v>
      </c>
    </row>
    <row r="203" spans="1:15" x14ac:dyDescent="0.3">
      <c r="A203">
        <v>202</v>
      </c>
      <c r="B203" t="s">
        <v>38</v>
      </c>
      <c r="C203" t="s">
        <v>35</v>
      </c>
      <c r="D203" t="s">
        <v>36</v>
      </c>
      <c r="E203" t="s">
        <v>15</v>
      </c>
      <c r="F203">
        <v>47</v>
      </c>
      <c r="G203" t="s">
        <v>86</v>
      </c>
      <c r="H203" s="7">
        <v>42164</v>
      </c>
      <c r="I203">
        <v>41429</v>
      </c>
      <c r="J203">
        <v>0</v>
      </c>
      <c r="K203">
        <v>41429</v>
      </c>
      <c r="L203" t="s">
        <v>17</v>
      </c>
      <c r="M203" t="s">
        <v>18</v>
      </c>
      <c r="N203" s="7"/>
      <c r="O203">
        <v>0</v>
      </c>
    </row>
    <row r="204" spans="1:15" x14ac:dyDescent="0.3">
      <c r="A204">
        <v>203</v>
      </c>
      <c r="B204" t="s">
        <v>46</v>
      </c>
      <c r="C204" t="s">
        <v>44</v>
      </c>
      <c r="D204" t="s">
        <v>20</v>
      </c>
      <c r="E204" t="s">
        <v>21</v>
      </c>
      <c r="F204">
        <v>35</v>
      </c>
      <c r="G204" t="s">
        <v>85</v>
      </c>
      <c r="H204" s="7">
        <v>40826</v>
      </c>
      <c r="I204">
        <v>245482</v>
      </c>
      <c r="J204">
        <v>0.39</v>
      </c>
      <c r="K204">
        <v>341219.98</v>
      </c>
      <c r="L204" t="s">
        <v>17</v>
      </c>
      <c r="M204" t="s">
        <v>18</v>
      </c>
      <c r="N204" s="7"/>
      <c r="O204">
        <v>0</v>
      </c>
    </row>
    <row r="205" spans="1:15" x14ac:dyDescent="0.3">
      <c r="A205">
        <v>204</v>
      </c>
      <c r="B205" t="s">
        <v>71</v>
      </c>
      <c r="C205" t="s">
        <v>44</v>
      </c>
      <c r="D205" t="s">
        <v>20</v>
      </c>
      <c r="E205" t="s">
        <v>15</v>
      </c>
      <c r="F205">
        <v>25</v>
      </c>
      <c r="G205" t="s">
        <v>84</v>
      </c>
      <c r="H205" s="7">
        <v>43850</v>
      </c>
      <c r="I205">
        <v>71359</v>
      </c>
      <c r="J205">
        <v>0</v>
      </c>
      <c r="K205">
        <v>71359</v>
      </c>
      <c r="L205" t="s">
        <v>17</v>
      </c>
      <c r="M205" t="s">
        <v>33</v>
      </c>
      <c r="N205" s="7"/>
      <c r="O205">
        <v>0</v>
      </c>
    </row>
    <row r="206" spans="1:15" x14ac:dyDescent="0.3">
      <c r="A206">
        <v>205</v>
      </c>
      <c r="B206" t="s">
        <v>26</v>
      </c>
      <c r="C206" t="s">
        <v>44</v>
      </c>
      <c r="D206" t="s">
        <v>28</v>
      </c>
      <c r="E206" t="s">
        <v>21</v>
      </c>
      <c r="F206">
        <v>45</v>
      </c>
      <c r="G206" t="s">
        <v>86</v>
      </c>
      <c r="H206" s="7">
        <v>41879</v>
      </c>
      <c r="I206">
        <v>183161</v>
      </c>
      <c r="J206">
        <v>0.22</v>
      </c>
      <c r="K206">
        <v>223456.41999999998</v>
      </c>
      <c r="L206" t="s">
        <v>17</v>
      </c>
      <c r="M206" t="s">
        <v>39</v>
      </c>
      <c r="N206" s="7"/>
      <c r="O206">
        <v>0</v>
      </c>
    </row>
    <row r="207" spans="1:15" x14ac:dyDescent="0.3">
      <c r="A207">
        <v>206</v>
      </c>
      <c r="B207" t="s">
        <v>78</v>
      </c>
      <c r="C207" t="s">
        <v>13</v>
      </c>
      <c r="D207" t="s">
        <v>36</v>
      </c>
      <c r="E207" t="s">
        <v>21</v>
      </c>
      <c r="F207">
        <v>58</v>
      </c>
      <c r="G207" t="s">
        <v>83</v>
      </c>
      <c r="H207" s="7">
        <v>34176</v>
      </c>
      <c r="I207">
        <v>69260</v>
      </c>
      <c r="J207">
        <v>0</v>
      </c>
      <c r="K207">
        <v>69260</v>
      </c>
      <c r="L207" t="s">
        <v>17</v>
      </c>
      <c r="M207" t="s">
        <v>33</v>
      </c>
      <c r="N207" s="7"/>
      <c r="O207">
        <v>0</v>
      </c>
    </row>
    <row r="208" spans="1:15" x14ac:dyDescent="0.3">
      <c r="A208">
        <v>207</v>
      </c>
      <c r="B208" t="s">
        <v>64</v>
      </c>
      <c r="C208" t="s">
        <v>44</v>
      </c>
      <c r="D208" t="s">
        <v>28</v>
      </c>
      <c r="E208" t="s">
        <v>21</v>
      </c>
      <c r="F208">
        <v>51</v>
      </c>
      <c r="G208" t="s">
        <v>83</v>
      </c>
      <c r="H208" s="7">
        <v>36442</v>
      </c>
      <c r="I208">
        <v>95639</v>
      </c>
      <c r="J208">
        <v>0</v>
      </c>
      <c r="K208">
        <v>95639</v>
      </c>
      <c r="L208" t="s">
        <v>17</v>
      </c>
      <c r="M208" t="s">
        <v>41</v>
      </c>
      <c r="N208" s="7"/>
      <c r="O208">
        <v>0</v>
      </c>
    </row>
    <row r="209" spans="1:15" x14ac:dyDescent="0.3">
      <c r="A209">
        <v>208</v>
      </c>
      <c r="B209" t="s">
        <v>37</v>
      </c>
      <c r="C209" t="s">
        <v>42</v>
      </c>
      <c r="D209" t="s">
        <v>14</v>
      </c>
      <c r="E209" t="s">
        <v>21</v>
      </c>
      <c r="F209">
        <v>48</v>
      </c>
      <c r="G209" t="s">
        <v>86</v>
      </c>
      <c r="H209" s="7">
        <v>38168</v>
      </c>
      <c r="I209">
        <v>120660</v>
      </c>
      <c r="J209">
        <v>7.0000000000000007E-2</v>
      </c>
      <c r="K209">
        <v>129106.2</v>
      </c>
      <c r="L209" t="s">
        <v>23</v>
      </c>
      <c r="M209" t="s">
        <v>59</v>
      </c>
      <c r="N209" s="7"/>
      <c r="O209">
        <v>0</v>
      </c>
    </row>
    <row r="210" spans="1:15" x14ac:dyDescent="0.3">
      <c r="A210">
        <v>209</v>
      </c>
      <c r="B210" t="s">
        <v>32</v>
      </c>
      <c r="C210" t="s">
        <v>35</v>
      </c>
      <c r="D210" t="s">
        <v>36</v>
      </c>
      <c r="E210" t="s">
        <v>21</v>
      </c>
      <c r="F210">
        <v>36</v>
      </c>
      <c r="G210" t="s">
        <v>85</v>
      </c>
      <c r="H210" s="7">
        <v>44556</v>
      </c>
      <c r="I210">
        <v>75119</v>
      </c>
      <c r="J210">
        <v>0</v>
      </c>
      <c r="K210">
        <v>75119</v>
      </c>
      <c r="L210" t="s">
        <v>17</v>
      </c>
      <c r="M210" t="s">
        <v>30</v>
      </c>
      <c r="N210" s="7"/>
      <c r="O210">
        <v>0</v>
      </c>
    </row>
    <row r="211" spans="1:15" x14ac:dyDescent="0.3">
      <c r="A211">
        <v>210</v>
      </c>
      <c r="B211" t="s">
        <v>46</v>
      </c>
      <c r="C211" t="s">
        <v>40</v>
      </c>
      <c r="D211" t="s">
        <v>14</v>
      </c>
      <c r="E211" t="s">
        <v>21</v>
      </c>
      <c r="F211">
        <v>59</v>
      </c>
      <c r="G211" t="s">
        <v>83</v>
      </c>
      <c r="H211" s="7">
        <v>40681</v>
      </c>
      <c r="I211">
        <v>192213</v>
      </c>
      <c r="J211">
        <v>0.4</v>
      </c>
      <c r="K211">
        <v>269098.2</v>
      </c>
      <c r="L211" t="s">
        <v>17</v>
      </c>
      <c r="M211" t="s">
        <v>30</v>
      </c>
      <c r="N211" s="7"/>
      <c r="O211">
        <v>0</v>
      </c>
    </row>
    <row r="212" spans="1:15" x14ac:dyDescent="0.3">
      <c r="A212">
        <v>211</v>
      </c>
      <c r="B212" t="s">
        <v>34</v>
      </c>
      <c r="C212" t="s">
        <v>35</v>
      </c>
      <c r="D212" t="s">
        <v>28</v>
      </c>
      <c r="E212" t="s">
        <v>15</v>
      </c>
      <c r="F212">
        <v>45</v>
      </c>
      <c r="G212" t="s">
        <v>86</v>
      </c>
      <c r="H212" s="7">
        <v>41769</v>
      </c>
      <c r="I212">
        <v>65047</v>
      </c>
      <c r="J212">
        <v>0</v>
      </c>
      <c r="K212">
        <v>65047</v>
      </c>
      <c r="L212" t="s">
        <v>50</v>
      </c>
      <c r="M212" t="s">
        <v>67</v>
      </c>
      <c r="N212" s="7"/>
      <c r="O212">
        <v>0</v>
      </c>
    </row>
    <row r="213" spans="1:15" x14ac:dyDescent="0.3">
      <c r="A213">
        <v>212</v>
      </c>
      <c r="B213" t="s">
        <v>12</v>
      </c>
      <c r="C213" t="s">
        <v>35</v>
      </c>
      <c r="D213" t="s">
        <v>20</v>
      </c>
      <c r="E213" t="s">
        <v>21</v>
      </c>
      <c r="F213">
        <v>29</v>
      </c>
      <c r="G213" t="s">
        <v>84</v>
      </c>
      <c r="H213" s="7">
        <v>42810</v>
      </c>
      <c r="I213">
        <v>151413</v>
      </c>
      <c r="J213">
        <v>0.15</v>
      </c>
      <c r="K213">
        <v>174124.95</v>
      </c>
      <c r="L213" t="s">
        <v>17</v>
      </c>
      <c r="M213" t="s">
        <v>18</v>
      </c>
      <c r="N213" s="7"/>
      <c r="O213">
        <v>0</v>
      </c>
    </row>
    <row r="214" spans="1:15" x14ac:dyDescent="0.3">
      <c r="A214">
        <v>213</v>
      </c>
      <c r="B214" t="s">
        <v>32</v>
      </c>
      <c r="C214" t="s">
        <v>40</v>
      </c>
      <c r="D214" t="s">
        <v>28</v>
      </c>
      <c r="E214" t="s">
        <v>21</v>
      </c>
      <c r="F214">
        <v>62</v>
      </c>
      <c r="G214" t="s">
        <v>87</v>
      </c>
      <c r="H214" s="7">
        <v>37733</v>
      </c>
      <c r="I214">
        <v>76906</v>
      </c>
      <c r="J214">
        <v>0</v>
      </c>
      <c r="K214">
        <v>76906</v>
      </c>
      <c r="L214" t="s">
        <v>17</v>
      </c>
      <c r="M214" t="s">
        <v>18</v>
      </c>
      <c r="N214" s="7"/>
      <c r="O214">
        <v>0</v>
      </c>
    </row>
    <row r="215" spans="1:15" x14ac:dyDescent="0.3">
      <c r="A215">
        <v>214</v>
      </c>
      <c r="B215" t="s">
        <v>37</v>
      </c>
      <c r="C215" t="s">
        <v>13</v>
      </c>
      <c r="D215" t="s">
        <v>36</v>
      </c>
      <c r="E215" t="s">
        <v>21</v>
      </c>
      <c r="F215">
        <v>51</v>
      </c>
      <c r="G215" t="s">
        <v>83</v>
      </c>
      <c r="H215" s="7">
        <v>34388</v>
      </c>
      <c r="I215">
        <v>122802</v>
      </c>
      <c r="J215">
        <v>0.05</v>
      </c>
      <c r="K215">
        <v>128942.1</v>
      </c>
      <c r="L215" t="s">
        <v>23</v>
      </c>
      <c r="M215" t="s">
        <v>45</v>
      </c>
      <c r="N215" s="7"/>
      <c r="O215">
        <v>0</v>
      </c>
    </row>
    <row r="216" spans="1:15" x14ac:dyDescent="0.3">
      <c r="A216">
        <v>215</v>
      </c>
      <c r="B216" t="s">
        <v>71</v>
      </c>
      <c r="C216" t="s">
        <v>44</v>
      </c>
      <c r="D216" t="s">
        <v>14</v>
      </c>
      <c r="E216" t="s">
        <v>21</v>
      </c>
      <c r="F216">
        <v>47</v>
      </c>
      <c r="G216" t="s">
        <v>86</v>
      </c>
      <c r="H216" s="7">
        <v>35990</v>
      </c>
      <c r="I216">
        <v>99091</v>
      </c>
      <c r="J216">
        <v>0</v>
      </c>
      <c r="K216">
        <v>99091</v>
      </c>
      <c r="L216" t="s">
        <v>17</v>
      </c>
      <c r="M216" t="s">
        <v>41</v>
      </c>
      <c r="N216" s="7"/>
      <c r="O216">
        <v>0</v>
      </c>
    </row>
    <row r="217" spans="1:15" x14ac:dyDescent="0.3">
      <c r="A217">
        <v>216</v>
      </c>
      <c r="B217" t="s">
        <v>43</v>
      </c>
      <c r="C217" t="s">
        <v>44</v>
      </c>
      <c r="D217" t="s">
        <v>20</v>
      </c>
      <c r="E217" t="s">
        <v>21</v>
      </c>
      <c r="F217">
        <v>40</v>
      </c>
      <c r="G217" t="s">
        <v>86</v>
      </c>
      <c r="H217" s="7">
        <v>39506</v>
      </c>
      <c r="I217">
        <v>113987</v>
      </c>
      <c r="J217">
        <v>0</v>
      </c>
      <c r="K217">
        <v>113987</v>
      </c>
      <c r="L217" t="s">
        <v>50</v>
      </c>
      <c r="M217" t="s">
        <v>51</v>
      </c>
      <c r="N217" s="7"/>
      <c r="O217">
        <v>0</v>
      </c>
    </row>
    <row r="218" spans="1:15" x14ac:dyDescent="0.3">
      <c r="A218">
        <v>217</v>
      </c>
      <c r="B218" t="s">
        <v>32</v>
      </c>
      <c r="C218" t="s">
        <v>27</v>
      </c>
      <c r="D218" t="s">
        <v>36</v>
      </c>
      <c r="E218" t="s">
        <v>15</v>
      </c>
      <c r="F218">
        <v>28</v>
      </c>
      <c r="G218" t="s">
        <v>84</v>
      </c>
      <c r="H218" s="7">
        <v>44078</v>
      </c>
      <c r="I218">
        <v>95045</v>
      </c>
      <c r="J218">
        <v>0</v>
      </c>
      <c r="K218">
        <v>95045</v>
      </c>
      <c r="L218" t="s">
        <v>17</v>
      </c>
      <c r="M218" t="s">
        <v>30</v>
      </c>
      <c r="N218" s="7"/>
      <c r="O218">
        <v>0</v>
      </c>
    </row>
    <row r="219" spans="1:15" x14ac:dyDescent="0.3">
      <c r="A219">
        <v>218</v>
      </c>
      <c r="B219" t="s">
        <v>46</v>
      </c>
      <c r="C219" t="s">
        <v>47</v>
      </c>
      <c r="D219" t="s">
        <v>28</v>
      </c>
      <c r="E219" t="s">
        <v>15</v>
      </c>
      <c r="F219">
        <v>29</v>
      </c>
      <c r="G219" t="s">
        <v>84</v>
      </c>
      <c r="H219" s="7">
        <v>42740</v>
      </c>
      <c r="I219">
        <v>190401</v>
      </c>
      <c r="J219">
        <v>0.37</v>
      </c>
      <c r="K219">
        <v>260849.37</v>
      </c>
      <c r="L219" t="s">
        <v>17</v>
      </c>
      <c r="M219" t="s">
        <v>49</v>
      </c>
      <c r="N219" s="7"/>
      <c r="O219">
        <v>0</v>
      </c>
    </row>
    <row r="220" spans="1:15" x14ac:dyDescent="0.3">
      <c r="A220">
        <v>219</v>
      </c>
      <c r="B220" t="s">
        <v>32</v>
      </c>
      <c r="C220" t="s">
        <v>27</v>
      </c>
      <c r="D220" t="s">
        <v>36</v>
      </c>
      <c r="E220" t="s">
        <v>21</v>
      </c>
      <c r="F220">
        <v>46</v>
      </c>
      <c r="G220" t="s">
        <v>86</v>
      </c>
      <c r="H220" s="7">
        <v>41294</v>
      </c>
      <c r="I220">
        <v>86061</v>
      </c>
      <c r="J220">
        <v>0</v>
      </c>
      <c r="K220">
        <v>86061</v>
      </c>
      <c r="L220" t="s">
        <v>50</v>
      </c>
      <c r="M220" t="s">
        <v>52</v>
      </c>
      <c r="N220" s="7"/>
      <c r="O220">
        <v>0</v>
      </c>
    </row>
    <row r="221" spans="1:15" x14ac:dyDescent="0.3">
      <c r="A221">
        <v>220</v>
      </c>
      <c r="B221" t="s">
        <v>72</v>
      </c>
      <c r="C221" t="s">
        <v>35</v>
      </c>
      <c r="D221" t="s">
        <v>28</v>
      </c>
      <c r="E221" t="s">
        <v>21</v>
      </c>
      <c r="F221">
        <v>45</v>
      </c>
      <c r="G221" t="s">
        <v>86</v>
      </c>
      <c r="H221" s="7">
        <v>44237</v>
      </c>
      <c r="I221">
        <v>79882</v>
      </c>
      <c r="J221">
        <v>0</v>
      </c>
      <c r="K221">
        <v>79882</v>
      </c>
      <c r="L221" t="s">
        <v>17</v>
      </c>
      <c r="M221" t="s">
        <v>33</v>
      </c>
      <c r="N221" s="7"/>
      <c r="O221">
        <v>0</v>
      </c>
    </row>
    <row r="222" spans="1:15" x14ac:dyDescent="0.3">
      <c r="A222">
        <v>221</v>
      </c>
      <c r="B222" t="s">
        <v>46</v>
      </c>
      <c r="C222" t="s">
        <v>44</v>
      </c>
      <c r="D222" t="s">
        <v>20</v>
      </c>
      <c r="E222" t="s">
        <v>15</v>
      </c>
      <c r="F222">
        <v>30</v>
      </c>
      <c r="G222" t="s">
        <v>85</v>
      </c>
      <c r="H222" s="7">
        <v>43165</v>
      </c>
      <c r="I222">
        <v>255431</v>
      </c>
      <c r="J222">
        <v>0.36</v>
      </c>
      <c r="K222">
        <v>347386.16000000003</v>
      </c>
      <c r="L222" t="s">
        <v>17</v>
      </c>
      <c r="M222" t="s">
        <v>49</v>
      </c>
      <c r="N222" s="7"/>
      <c r="O222">
        <v>0</v>
      </c>
    </row>
    <row r="223" spans="1:15" x14ac:dyDescent="0.3">
      <c r="A223">
        <v>222</v>
      </c>
      <c r="B223" t="s">
        <v>77</v>
      </c>
      <c r="C223" t="s">
        <v>13</v>
      </c>
      <c r="D223" t="s">
        <v>20</v>
      </c>
      <c r="E223" t="s">
        <v>15</v>
      </c>
      <c r="F223">
        <v>48</v>
      </c>
      <c r="G223" t="s">
        <v>86</v>
      </c>
      <c r="H223" s="7">
        <v>37855</v>
      </c>
      <c r="I223">
        <v>82017</v>
      </c>
      <c r="J223">
        <v>0</v>
      </c>
      <c r="K223">
        <v>82017</v>
      </c>
      <c r="L223" t="s">
        <v>23</v>
      </c>
      <c r="M223" t="s">
        <v>55</v>
      </c>
      <c r="N223" s="7"/>
      <c r="O223">
        <v>0</v>
      </c>
    </row>
    <row r="224" spans="1:15" x14ac:dyDescent="0.3">
      <c r="A224">
        <v>223</v>
      </c>
      <c r="B224" t="s">
        <v>38</v>
      </c>
      <c r="C224" t="s">
        <v>27</v>
      </c>
      <c r="D224" t="s">
        <v>20</v>
      </c>
      <c r="E224" t="s">
        <v>15</v>
      </c>
      <c r="F224">
        <v>51</v>
      </c>
      <c r="G224" t="s">
        <v>83</v>
      </c>
      <c r="H224" s="7">
        <v>42753</v>
      </c>
      <c r="I224">
        <v>53799</v>
      </c>
      <c r="J224">
        <v>0</v>
      </c>
      <c r="K224">
        <v>53799</v>
      </c>
      <c r="L224" t="s">
        <v>17</v>
      </c>
      <c r="M224" t="s">
        <v>49</v>
      </c>
      <c r="N224" s="7"/>
      <c r="O224">
        <v>0</v>
      </c>
    </row>
    <row r="225" spans="1:15" x14ac:dyDescent="0.3">
      <c r="A225">
        <v>224</v>
      </c>
      <c r="B225" t="s">
        <v>32</v>
      </c>
      <c r="C225" t="s">
        <v>35</v>
      </c>
      <c r="D225" t="s">
        <v>36</v>
      </c>
      <c r="E225" t="s">
        <v>15</v>
      </c>
      <c r="F225">
        <v>28</v>
      </c>
      <c r="G225" t="s">
        <v>84</v>
      </c>
      <c r="H225" s="7">
        <v>44380</v>
      </c>
      <c r="I225">
        <v>82739</v>
      </c>
      <c r="J225">
        <v>0</v>
      </c>
      <c r="K225">
        <v>82739</v>
      </c>
      <c r="L225" t="s">
        <v>17</v>
      </c>
      <c r="M225" t="s">
        <v>33</v>
      </c>
      <c r="N225" s="7"/>
      <c r="O225">
        <v>0</v>
      </c>
    </row>
    <row r="226" spans="1:15" x14ac:dyDescent="0.3">
      <c r="A226">
        <v>225</v>
      </c>
      <c r="B226" t="s">
        <v>66</v>
      </c>
      <c r="C226" t="s">
        <v>13</v>
      </c>
      <c r="D226" t="s">
        <v>20</v>
      </c>
      <c r="E226" t="s">
        <v>15</v>
      </c>
      <c r="F226">
        <v>36</v>
      </c>
      <c r="G226" t="s">
        <v>85</v>
      </c>
      <c r="H226" s="7">
        <v>41789</v>
      </c>
      <c r="I226">
        <v>99080</v>
      </c>
      <c r="J226">
        <v>0</v>
      </c>
      <c r="K226">
        <v>99080</v>
      </c>
      <c r="L226" t="s">
        <v>17</v>
      </c>
      <c r="M226" t="s">
        <v>30</v>
      </c>
      <c r="N226" s="7"/>
      <c r="O226">
        <v>0</v>
      </c>
    </row>
    <row r="227" spans="1:15" x14ac:dyDescent="0.3">
      <c r="A227">
        <v>226</v>
      </c>
      <c r="B227" t="s">
        <v>72</v>
      </c>
      <c r="C227" t="s">
        <v>35</v>
      </c>
      <c r="D227" t="s">
        <v>36</v>
      </c>
      <c r="E227" t="s">
        <v>15</v>
      </c>
      <c r="F227">
        <v>40</v>
      </c>
      <c r="G227" t="s">
        <v>86</v>
      </c>
      <c r="H227" s="7">
        <v>40563</v>
      </c>
      <c r="I227">
        <v>96719</v>
      </c>
      <c r="J227">
        <v>0</v>
      </c>
      <c r="K227">
        <v>96719</v>
      </c>
      <c r="L227" t="s">
        <v>23</v>
      </c>
      <c r="M227" t="s">
        <v>59</v>
      </c>
      <c r="N227" s="7"/>
      <c r="O227">
        <v>0</v>
      </c>
    </row>
    <row r="228" spans="1:15" x14ac:dyDescent="0.3">
      <c r="A228">
        <v>227</v>
      </c>
      <c r="B228" t="s">
        <v>26</v>
      </c>
      <c r="C228" t="s">
        <v>42</v>
      </c>
      <c r="D228" t="s">
        <v>14</v>
      </c>
      <c r="E228" t="s">
        <v>15</v>
      </c>
      <c r="F228">
        <v>51</v>
      </c>
      <c r="G228" t="s">
        <v>83</v>
      </c>
      <c r="H228" s="7">
        <v>44283</v>
      </c>
      <c r="I228">
        <v>180687</v>
      </c>
      <c r="J228">
        <v>0.19</v>
      </c>
      <c r="K228">
        <v>215017.53</v>
      </c>
      <c r="L228" t="s">
        <v>17</v>
      </c>
      <c r="M228" t="s">
        <v>33</v>
      </c>
      <c r="N228" s="7"/>
      <c r="O228">
        <v>0</v>
      </c>
    </row>
    <row r="229" spans="1:15" x14ac:dyDescent="0.3">
      <c r="A229">
        <v>228</v>
      </c>
      <c r="B229" t="s">
        <v>54</v>
      </c>
      <c r="C229" t="s">
        <v>44</v>
      </c>
      <c r="D229" t="s">
        <v>36</v>
      </c>
      <c r="E229" t="s">
        <v>21</v>
      </c>
      <c r="F229">
        <v>45</v>
      </c>
      <c r="G229" t="s">
        <v>86</v>
      </c>
      <c r="H229" s="7">
        <v>36993</v>
      </c>
      <c r="I229">
        <v>95743</v>
      </c>
      <c r="J229">
        <v>0.15</v>
      </c>
      <c r="K229">
        <v>110104.45</v>
      </c>
      <c r="L229" t="s">
        <v>17</v>
      </c>
      <c r="M229" t="s">
        <v>41</v>
      </c>
      <c r="N229" s="7">
        <v>40193</v>
      </c>
      <c r="O229">
        <v>1</v>
      </c>
    </row>
    <row r="230" spans="1:15" x14ac:dyDescent="0.3">
      <c r="A230">
        <v>229</v>
      </c>
      <c r="B230" t="s">
        <v>71</v>
      </c>
      <c r="C230" t="s">
        <v>44</v>
      </c>
      <c r="D230" t="s">
        <v>14</v>
      </c>
      <c r="E230" t="s">
        <v>15</v>
      </c>
      <c r="F230">
        <v>44</v>
      </c>
      <c r="G230" t="s">
        <v>86</v>
      </c>
      <c r="H230" s="7">
        <v>40060</v>
      </c>
      <c r="I230">
        <v>89695</v>
      </c>
      <c r="J230">
        <v>0</v>
      </c>
      <c r="K230">
        <v>89695</v>
      </c>
      <c r="L230" t="s">
        <v>17</v>
      </c>
      <c r="M230" t="s">
        <v>41</v>
      </c>
      <c r="N230" s="7"/>
      <c r="O230">
        <v>0</v>
      </c>
    </row>
    <row r="231" spans="1:15" x14ac:dyDescent="0.3">
      <c r="A231">
        <v>230</v>
      </c>
      <c r="B231" t="s">
        <v>37</v>
      </c>
      <c r="C231" t="s">
        <v>27</v>
      </c>
      <c r="D231" t="s">
        <v>20</v>
      </c>
      <c r="E231" t="s">
        <v>21</v>
      </c>
      <c r="F231">
        <v>64</v>
      </c>
      <c r="G231" t="s">
        <v>87</v>
      </c>
      <c r="H231" s="7">
        <v>35996</v>
      </c>
      <c r="I231">
        <v>122753</v>
      </c>
      <c r="J231">
        <v>0.09</v>
      </c>
      <c r="K231">
        <v>133800.76999999999</v>
      </c>
      <c r="L231" t="s">
        <v>23</v>
      </c>
      <c r="M231" t="s">
        <v>24</v>
      </c>
      <c r="N231" s="7"/>
      <c r="O231">
        <v>0</v>
      </c>
    </row>
    <row r="232" spans="1:15" x14ac:dyDescent="0.3">
      <c r="A232">
        <v>231</v>
      </c>
      <c r="B232" t="s">
        <v>60</v>
      </c>
      <c r="C232" t="s">
        <v>42</v>
      </c>
      <c r="D232" t="s">
        <v>14</v>
      </c>
      <c r="E232" t="s">
        <v>21</v>
      </c>
      <c r="F232">
        <v>30</v>
      </c>
      <c r="G232" t="s">
        <v>85</v>
      </c>
      <c r="H232" s="7">
        <v>42078</v>
      </c>
      <c r="I232">
        <v>93734</v>
      </c>
      <c r="J232">
        <v>0</v>
      </c>
      <c r="K232">
        <v>93734</v>
      </c>
      <c r="L232" t="s">
        <v>17</v>
      </c>
      <c r="M232" t="s">
        <v>33</v>
      </c>
      <c r="N232" s="7"/>
      <c r="O232">
        <v>0</v>
      </c>
    </row>
    <row r="233" spans="1:15" x14ac:dyDescent="0.3">
      <c r="A233">
        <v>232</v>
      </c>
      <c r="B233" t="s">
        <v>38</v>
      </c>
      <c r="C233" t="s">
        <v>40</v>
      </c>
      <c r="D233" t="s">
        <v>36</v>
      </c>
      <c r="E233" t="s">
        <v>21</v>
      </c>
      <c r="F233">
        <v>28</v>
      </c>
      <c r="G233" t="s">
        <v>84</v>
      </c>
      <c r="H233" s="7">
        <v>42867</v>
      </c>
      <c r="I233">
        <v>52069</v>
      </c>
      <c r="J233">
        <v>0</v>
      </c>
      <c r="K233">
        <v>52069</v>
      </c>
      <c r="L233" t="s">
        <v>23</v>
      </c>
      <c r="M233" t="s">
        <v>24</v>
      </c>
      <c r="N233" s="7"/>
      <c r="O233">
        <v>0</v>
      </c>
    </row>
    <row r="234" spans="1:15" x14ac:dyDescent="0.3">
      <c r="A234">
        <v>233</v>
      </c>
      <c r="B234" t="s">
        <v>46</v>
      </c>
      <c r="C234" t="s">
        <v>40</v>
      </c>
      <c r="D234" t="s">
        <v>36</v>
      </c>
      <c r="E234" t="s">
        <v>15</v>
      </c>
      <c r="F234">
        <v>33</v>
      </c>
      <c r="G234" t="s">
        <v>85</v>
      </c>
      <c r="H234" s="7">
        <v>44181</v>
      </c>
      <c r="I234">
        <v>258426</v>
      </c>
      <c r="J234">
        <v>0.4</v>
      </c>
      <c r="K234">
        <v>361796.4</v>
      </c>
      <c r="L234" t="s">
        <v>50</v>
      </c>
      <c r="M234" t="s">
        <v>52</v>
      </c>
      <c r="N234" s="7"/>
      <c r="O234">
        <v>0</v>
      </c>
    </row>
    <row r="235" spans="1:15" x14ac:dyDescent="0.3">
      <c r="A235">
        <v>234</v>
      </c>
      <c r="B235" t="s">
        <v>37</v>
      </c>
      <c r="C235" t="s">
        <v>27</v>
      </c>
      <c r="D235" t="s">
        <v>28</v>
      </c>
      <c r="E235" t="s">
        <v>21</v>
      </c>
      <c r="F235">
        <v>51</v>
      </c>
      <c r="G235" t="s">
        <v>83</v>
      </c>
      <c r="H235" s="7">
        <v>34746</v>
      </c>
      <c r="I235">
        <v>125375</v>
      </c>
      <c r="J235">
        <v>0.09</v>
      </c>
      <c r="K235">
        <v>136658.75</v>
      </c>
      <c r="L235" t="s">
        <v>17</v>
      </c>
      <c r="M235" t="s">
        <v>30</v>
      </c>
      <c r="N235" s="7"/>
      <c r="O235">
        <v>0</v>
      </c>
    </row>
    <row r="236" spans="1:15" x14ac:dyDescent="0.3">
      <c r="A236">
        <v>235</v>
      </c>
      <c r="B236" t="s">
        <v>46</v>
      </c>
      <c r="C236" t="s">
        <v>40</v>
      </c>
      <c r="D236" t="s">
        <v>20</v>
      </c>
      <c r="E236" t="s">
        <v>21</v>
      </c>
      <c r="F236">
        <v>25</v>
      </c>
      <c r="G236" t="s">
        <v>84</v>
      </c>
      <c r="H236" s="7">
        <v>44235</v>
      </c>
      <c r="I236">
        <v>198243</v>
      </c>
      <c r="J236">
        <v>0.31</v>
      </c>
      <c r="K236">
        <v>259698.33000000002</v>
      </c>
      <c r="L236" t="s">
        <v>17</v>
      </c>
      <c r="M236" t="s">
        <v>39</v>
      </c>
      <c r="N236" s="7"/>
      <c r="O236">
        <v>0</v>
      </c>
    </row>
    <row r="237" spans="1:15" x14ac:dyDescent="0.3">
      <c r="A237">
        <v>236</v>
      </c>
      <c r="B237" t="s">
        <v>68</v>
      </c>
      <c r="C237" t="s">
        <v>44</v>
      </c>
      <c r="D237" t="s">
        <v>14</v>
      </c>
      <c r="E237" t="s">
        <v>15</v>
      </c>
      <c r="F237">
        <v>42</v>
      </c>
      <c r="G237" t="s">
        <v>86</v>
      </c>
      <c r="H237" s="7">
        <v>43062</v>
      </c>
      <c r="I237">
        <v>96023</v>
      </c>
      <c r="J237">
        <v>0</v>
      </c>
      <c r="K237">
        <v>96023</v>
      </c>
      <c r="L237" t="s">
        <v>17</v>
      </c>
      <c r="M237" t="s">
        <v>39</v>
      </c>
      <c r="N237" s="7"/>
      <c r="O237">
        <v>0</v>
      </c>
    </row>
    <row r="238" spans="1:15" x14ac:dyDescent="0.3">
      <c r="A238">
        <v>237</v>
      </c>
      <c r="B238" t="s">
        <v>32</v>
      </c>
      <c r="C238" t="s">
        <v>47</v>
      </c>
      <c r="D238" t="s">
        <v>14</v>
      </c>
      <c r="E238" t="s">
        <v>15</v>
      </c>
      <c r="F238">
        <v>34</v>
      </c>
      <c r="G238" t="s">
        <v>85</v>
      </c>
      <c r="H238" s="7">
        <v>41085</v>
      </c>
      <c r="I238">
        <v>83066</v>
      </c>
      <c r="J238">
        <v>0</v>
      </c>
      <c r="K238">
        <v>83066</v>
      </c>
      <c r="L238" t="s">
        <v>17</v>
      </c>
      <c r="M238" t="s">
        <v>30</v>
      </c>
      <c r="N238" s="7">
        <v>41430</v>
      </c>
      <c r="O238">
        <v>1</v>
      </c>
    </row>
    <row r="239" spans="1:15" x14ac:dyDescent="0.3">
      <c r="A239">
        <v>238</v>
      </c>
      <c r="B239" t="s">
        <v>57</v>
      </c>
      <c r="C239" t="s">
        <v>35</v>
      </c>
      <c r="D239" t="s">
        <v>14</v>
      </c>
      <c r="E239" t="s">
        <v>15</v>
      </c>
      <c r="F239">
        <v>48</v>
      </c>
      <c r="G239" t="s">
        <v>86</v>
      </c>
      <c r="H239" s="7">
        <v>41773</v>
      </c>
      <c r="I239">
        <v>61216</v>
      </c>
      <c r="J239">
        <v>0</v>
      </c>
      <c r="K239">
        <v>61216</v>
      </c>
      <c r="L239" t="s">
        <v>17</v>
      </c>
      <c r="M239" t="s">
        <v>18</v>
      </c>
      <c r="N239" s="7"/>
      <c r="O239">
        <v>0</v>
      </c>
    </row>
    <row r="240" spans="1:15" x14ac:dyDescent="0.3">
      <c r="A240">
        <v>239</v>
      </c>
      <c r="B240" t="s">
        <v>12</v>
      </c>
      <c r="C240" t="s">
        <v>40</v>
      </c>
      <c r="D240" t="s">
        <v>36</v>
      </c>
      <c r="E240" t="s">
        <v>21</v>
      </c>
      <c r="F240">
        <v>33</v>
      </c>
      <c r="G240" t="s">
        <v>85</v>
      </c>
      <c r="H240" s="7">
        <v>41315</v>
      </c>
      <c r="I240">
        <v>144231</v>
      </c>
      <c r="J240">
        <v>0.14000000000000001</v>
      </c>
      <c r="K240">
        <v>164423.34</v>
      </c>
      <c r="L240" t="s">
        <v>17</v>
      </c>
      <c r="M240" t="s">
        <v>49</v>
      </c>
      <c r="N240" s="7">
        <v>44029</v>
      </c>
      <c r="O240">
        <v>1</v>
      </c>
    </row>
    <row r="241" spans="1:15" x14ac:dyDescent="0.3">
      <c r="A241">
        <v>240</v>
      </c>
      <c r="B241" t="s">
        <v>61</v>
      </c>
      <c r="C241" t="s">
        <v>42</v>
      </c>
      <c r="D241" t="s">
        <v>14</v>
      </c>
      <c r="E241" t="s">
        <v>21</v>
      </c>
      <c r="F241">
        <v>41</v>
      </c>
      <c r="G241" t="s">
        <v>86</v>
      </c>
      <c r="H241" s="7">
        <v>39379</v>
      </c>
      <c r="I241">
        <v>51630</v>
      </c>
      <c r="J241">
        <v>0</v>
      </c>
      <c r="K241">
        <v>51630</v>
      </c>
      <c r="L241" t="s">
        <v>23</v>
      </c>
      <c r="M241" t="s">
        <v>55</v>
      </c>
      <c r="N241" s="7"/>
      <c r="O241">
        <v>0</v>
      </c>
    </row>
    <row r="242" spans="1:15" x14ac:dyDescent="0.3">
      <c r="A242">
        <v>241</v>
      </c>
      <c r="B242" t="s">
        <v>12</v>
      </c>
      <c r="C242" t="s">
        <v>35</v>
      </c>
      <c r="D242" t="s">
        <v>36</v>
      </c>
      <c r="E242" t="s">
        <v>21</v>
      </c>
      <c r="F242">
        <v>55</v>
      </c>
      <c r="G242" t="s">
        <v>83</v>
      </c>
      <c r="H242" s="7">
        <v>41594</v>
      </c>
      <c r="I242">
        <v>124129</v>
      </c>
      <c r="J242">
        <v>0.15</v>
      </c>
      <c r="K242">
        <v>142748.35</v>
      </c>
      <c r="L242" t="s">
        <v>50</v>
      </c>
      <c r="M242" t="s">
        <v>67</v>
      </c>
      <c r="N242" s="7"/>
      <c r="O242">
        <v>0</v>
      </c>
    </row>
    <row r="243" spans="1:15" x14ac:dyDescent="0.3">
      <c r="A243">
        <v>242</v>
      </c>
      <c r="B243" t="s">
        <v>68</v>
      </c>
      <c r="C243" t="s">
        <v>44</v>
      </c>
      <c r="D243" t="s">
        <v>20</v>
      </c>
      <c r="E243" t="s">
        <v>21</v>
      </c>
      <c r="F243">
        <v>36</v>
      </c>
      <c r="G243" t="s">
        <v>85</v>
      </c>
      <c r="H243" s="7">
        <v>39912</v>
      </c>
      <c r="I243">
        <v>60055</v>
      </c>
      <c r="J243">
        <v>0</v>
      </c>
      <c r="K243">
        <v>60055</v>
      </c>
      <c r="L243" t="s">
        <v>17</v>
      </c>
      <c r="M243" t="s">
        <v>18</v>
      </c>
      <c r="N243" s="7"/>
      <c r="O243">
        <v>0</v>
      </c>
    </row>
    <row r="244" spans="1:15" x14ac:dyDescent="0.3">
      <c r="A244">
        <v>243</v>
      </c>
      <c r="B244" t="s">
        <v>26</v>
      </c>
      <c r="C244" t="s">
        <v>44</v>
      </c>
      <c r="D244" t="s">
        <v>14</v>
      </c>
      <c r="E244" t="s">
        <v>21</v>
      </c>
      <c r="F244">
        <v>31</v>
      </c>
      <c r="G244" t="s">
        <v>85</v>
      </c>
      <c r="H244" s="7">
        <v>44069</v>
      </c>
      <c r="I244">
        <v>189290</v>
      </c>
      <c r="J244">
        <v>0.22</v>
      </c>
      <c r="K244">
        <v>230933.8</v>
      </c>
      <c r="L244" t="s">
        <v>50</v>
      </c>
      <c r="M244" t="s">
        <v>67</v>
      </c>
      <c r="N244" s="7">
        <v>44099</v>
      </c>
      <c r="O244">
        <v>1</v>
      </c>
    </row>
    <row r="245" spans="1:15" x14ac:dyDescent="0.3">
      <c r="A245">
        <v>244</v>
      </c>
      <c r="B245" t="s">
        <v>46</v>
      </c>
      <c r="C245" t="s">
        <v>13</v>
      </c>
      <c r="D245" t="s">
        <v>36</v>
      </c>
      <c r="E245" t="s">
        <v>15</v>
      </c>
      <c r="F245">
        <v>53</v>
      </c>
      <c r="G245" t="s">
        <v>83</v>
      </c>
      <c r="H245" s="7">
        <v>39568</v>
      </c>
      <c r="I245">
        <v>182202</v>
      </c>
      <c r="J245">
        <v>0.3</v>
      </c>
      <c r="K245">
        <v>236862.6</v>
      </c>
      <c r="L245" t="s">
        <v>17</v>
      </c>
      <c r="M245" t="s">
        <v>41</v>
      </c>
      <c r="N245" s="7"/>
      <c r="O245">
        <v>0</v>
      </c>
    </row>
    <row r="246" spans="1:15" x14ac:dyDescent="0.3">
      <c r="A246">
        <v>245</v>
      </c>
      <c r="B246" t="s">
        <v>37</v>
      </c>
      <c r="C246" t="s">
        <v>35</v>
      </c>
      <c r="D246" t="s">
        <v>28</v>
      </c>
      <c r="E246" t="s">
        <v>21</v>
      </c>
      <c r="F246">
        <v>43</v>
      </c>
      <c r="G246" t="s">
        <v>86</v>
      </c>
      <c r="H246" s="7">
        <v>38748</v>
      </c>
      <c r="I246">
        <v>117518</v>
      </c>
      <c r="J246">
        <v>7.0000000000000007E-2</v>
      </c>
      <c r="K246">
        <v>125744.26</v>
      </c>
      <c r="L246" t="s">
        <v>17</v>
      </c>
      <c r="M246" t="s">
        <v>18</v>
      </c>
      <c r="N246" s="7"/>
      <c r="O246">
        <v>0</v>
      </c>
    </row>
    <row r="247" spans="1:15" x14ac:dyDescent="0.3">
      <c r="A247">
        <v>246</v>
      </c>
      <c r="B247" t="s">
        <v>12</v>
      </c>
      <c r="C247" t="s">
        <v>27</v>
      </c>
      <c r="D247" t="s">
        <v>20</v>
      </c>
      <c r="E247" t="s">
        <v>15</v>
      </c>
      <c r="F247">
        <v>37</v>
      </c>
      <c r="G247" t="s">
        <v>85</v>
      </c>
      <c r="H247" s="7">
        <v>41329</v>
      </c>
      <c r="I247">
        <v>157474</v>
      </c>
      <c r="J247">
        <v>0.11</v>
      </c>
      <c r="K247">
        <v>174796.14</v>
      </c>
      <c r="L247" t="s">
        <v>50</v>
      </c>
      <c r="M247" t="s">
        <v>52</v>
      </c>
      <c r="N247" s="7"/>
      <c r="O247">
        <v>0</v>
      </c>
    </row>
    <row r="248" spans="1:15" x14ac:dyDescent="0.3">
      <c r="A248">
        <v>247</v>
      </c>
      <c r="B248" t="s">
        <v>37</v>
      </c>
      <c r="C248" t="s">
        <v>47</v>
      </c>
      <c r="D248" t="s">
        <v>20</v>
      </c>
      <c r="E248" t="s">
        <v>21</v>
      </c>
      <c r="F248">
        <v>38</v>
      </c>
      <c r="G248" t="s">
        <v>85</v>
      </c>
      <c r="H248" s="7">
        <v>39544</v>
      </c>
      <c r="I248">
        <v>126856</v>
      </c>
      <c r="J248">
        <v>0.06</v>
      </c>
      <c r="K248">
        <v>134467.35999999999</v>
      </c>
      <c r="L248" t="s">
        <v>17</v>
      </c>
      <c r="M248" t="s">
        <v>49</v>
      </c>
      <c r="N248" s="7"/>
      <c r="O248">
        <v>0</v>
      </c>
    </row>
    <row r="249" spans="1:15" x14ac:dyDescent="0.3">
      <c r="A249">
        <v>248</v>
      </c>
      <c r="B249" t="s">
        <v>12</v>
      </c>
      <c r="C249" t="s">
        <v>40</v>
      </c>
      <c r="D249" t="s">
        <v>20</v>
      </c>
      <c r="E249" t="s">
        <v>15</v>
      </c>
      <c r="F249">
        <v>49</v>
      </c>
      <c r="G249" t="s">
        <v>86</v>
      </c>
      <c r="H249" s="7">
        <v>36983</v>
      </c>
      <c r="I249">
        <v>129124</v>
      </c>
      <c r="J249">
        <v>0.12</v>
      </c>
      <c r="K249">
        <v>144618.88</v>
      </c>
      <c r="L249" t="s">
        <v>23</v>
      </c>
      <c r="M249" t="s">
        <v>45</v>
      </c>
      <c r="N249" s="7"/>
      <c r="O249">
        <v>0</v>
      </c>
    </row>
    <row r="250" spans="1:15" x14ac:dyDescent="0.3">
      <c r="A250">
        <v>249</v>
      </c>
      <c r="B250" t="s">
        <v>26</v>
      </c>
      <c r="C250" t="s">
        <v>35</v>
      </c>
      <c r="D250" t="s">
        <v>14</v>
      </c>
      <c r="E250" t="s">
        <v>15</v>
      </c>
      <c r="F250">
        <v>45</v>
      </c>
      <c r="G250" t="s">
        <v>86</v>
      </c>
      <c r="H250" s="7">
        <v>37316</v>
      </c>
      <c r="I250">
        <v>165181</v>
      </c>
      <c r="J250">
        <v>0.16</v>
      </c>
      <c r="K250">
        <v>191609.96</v>
      </c>
      <c r="L250" t="s">
        <v>17</v>
      </c>
      <c r="M250" t="s">
        <v>18</v>
      </c>
      <c r="N250" s="7"/>
      <c r="O250">
        <v>0</v>
      </c>
    </row>
    <row r="251" spans="1:15" x14ac:dyDescent="0.3">
      <c r="A251">
        <v>250</v>
      </c>
      <c r="B251" t="s">
        <v>46</v>
      </c>
      <c r="C251" t="s">
        <v>27</v>
      </c>
      <c r="D251" t="s">
        <v>36</v>
      </c>
      <c r="E251" t="s">
        <v>21</v>
      </c>
      <c r="F251">
        <v>50</v>
      </c>
      <c r="G251" t="s">
        <v>83</v>
      </c>
      <c r="H251" s="7">
        <v>38004</v>
      </c>
      <c r="I251">
        <v>247939</v>
      </c>
      <c r="J251">
        <v>0.35</v>
      </c>
      <c r="K251">
        <v>334717.65000000002</v>
      </c>
      <c r="L251" t="s">
        <v>50</v>
      </c>
      <c r="M251" t="s">
        <v>52</v>
      </c>
      <c r="N251" s="7"/>
      <c r="O251">
        <v>0</v>
      </c>
    </row>
    <row r="252" spans="1:15" x14ac:dyDescent="0.3">
      <c r="A252">
        <v>251</v>
      </c>
      <c r="B252" t="s">
        <v>26</v>
      </c>
      <c r="C252" t="s">
        <v>44</v>
      </c>
      <c r="D252" t="s">
        <v>28</v>
      </c>
      <c r="E252" t="s">
        <v>21</v>
      </c>
      <c r="F252">
        <v>64</v>
      </c>
      <c r="G252" t="s">
        <v>87</v>
      </c>
      <c r="H252" s="7">
        <v>42972</v>
      </c>
      <c r="I252">
        <v>169509</v>
      </c>
      <c r="J252">
        <v>0.18</v>
      </c>
      <c r="K252">
        <v>200020.62</v>
      </c>
      <c r="L252" t="s">
        <v>50</v>
      </c>
      <c r="M252" t="s">
        <v>51</v>
      </c>
      <c r="N252" s="7"/>
      <c r="O252">
        <v>0</v>
      </c>
    </row>
    <row r="253" spans="1:15" x14ac:dyDescent="0.3">
      <c r="A253">
        <v>252</v>
      </c>
      <c r="B253" t="s">
        <v>12</v>
      </c>
      <c r="C253" t="s">
        <v>40</v>
      </c>
      <c r="D253" t="s">
        <v>20</v>
      </c>
      <c r="E253" t="s">
        <v>15</v>
      </c>
      <c r="F253">
        <v>55</v>
      </c>
      <c r="G253" t="s">
        <v>83</v>
      </c>
      <c r="H253" s="7">
        <v>40552</v>
      </c>
      <c r="I253">
        <v>138521</v>
      </c>
      <c r="J253">
        <v>0.1</v>
      </c>
      <c r="K253">
        <v>152373.1</v>
      </c>
      <c r="L253" t="s">
        <v>17</v>
      </c>
      <c r="M253" t="s">
        <v>39</v>
      </c>
      <c r="N253" s="7"/>
      <c r="O253">
        <v>0</v>
      </c>
    </row>
    <row r="254" spans="1:15" x14ac:dyDescent="0.3">
      <c r="A254">
        <v>253</v>
      </c>
      <c r="B254" t="s">
        <v>54</v>
      </c>
      <c r="C254" t="s">
        <v>44</v>
      </c>
      <c r="D254" t="s">
        <v>28</v>
      </c>
      <c r="E254" t="s">
        <v>15</v>
      </c>
      <c r="F254">
        <v>45</v>
      </c>
      <c r="G254" t="s">
        <v>86</v>
      </c>
      <c r="H254" s="7">
        <v>41712</v>
      </c>
      <c r="I254">
        <v>113873</v>
      </c>
      <c r="J254">
        <v>0.11</v>
      </c>
      <c r="K254">
        <v>126399.03</v>
      </c>
      <c r="L254" t="s">
        <v>50</v>
      </c>
      <c r="M254" t="s">
        <v>52</v>
      </c>
      <c r="N254" s="7"/>
      <c r="O254">
        <v>0</v>
      </c>
    </row>
    <row r="255" spans="1:15" x14ac:dyDescent="0.3">
      <c r="A255">
        <v>254</v>
      </c>
      <c r="B255" t="s">
        <v>58</v>
      </c>
      <c r="C255" t="s">
        <v>13</v>
      </c>
      <c r="D255" t="s">
        <v>36</v>
      </c>
      <c r="E255" t="s">
        <v>15</v>
      </c>
      <c r="F255">
        <v>39</v>
      </c>
      <c r="G255" t="s">
        <v>85</v>
      </c>
      <c r="H255" s="7">
        <v>43229</v>
      </c>
      <c r="I255">
        <v>73317</v>
      </c>
      <c r="J255">
        <v>0</v>
      </c>
      <c r="K255">
        <v>73317</v>
      </c>
      <c r="L255" t="s">
        <v>17</v>
      </c>
      <c r="M255" t="s">
        <v>39</v>
      </c>
      <c r="N255" s="7"/>
      <c r="O255">
        <v>0</v>
      </c>
    </row>
    <row r="256" spans="1:15" x14ac:dyDescent="0.3">
      <c r="A256">
        <v>255</v>
      </c>
      <c r="B256" t="s">
        <v>77</v>
      </c>
      <c r="C256" t="s">
        <v>13</v>
      </c>
      <c r="D256" t="s">
        <v>28</v>
      </c>
      <c r="E256" t="s">
        <v>15</v>
      </c>
      <c r="F256">
        <v>40</v>
      </c>
      <c r="G256" t="s">
        <v>86</v>
      </c>
      <c r="H256" s="7">
        <v>41451</v>
      </c>
      <c r="I256">
        <v>69096</v>
      </c>
      <c r="J256">
        <v>0</v>
      </c>
      <c r="K256">
        <v>69096</v>
      </c>
      <c r="L256" t="s">
        <v>17</v>
      </c>
      <c r="M256" t="s">
        <v>18</v>
      </c>
      <c r="N256" s="7"/>
      <c r="O256">
        <v>0</v>
      </c>
    </row>
    <row r="257" spans="1:15" x14ac:dyDescent="0.3">
      <c r="A257">
        <v>256</v>
      </c>
      <c r="B257" t="s">
        <v>60</v>
      </c>
      <c r="C257" t="s">
        <v>42</v>
      </c>
      <c r="D257" t="s">
        <v>20</v>
      </c>
      <c r="E257" t="s">
        <v>21</v>
      </c>
      <c r="F257">
        <v>48</v>
      </c>
      <c r="G257" t="s">
        <v>86</v>
      </c>
      <c r="H257" s="7">
        <v>38454</v>
      </c>
      <c r="I257">
        <v>87158</v>
      </c>
      <c r="J257">
        <v>0</v>
      </c>
      <c r="K257">
        <v>87158</v>
      </c>
      <c r="L257" t="s">
        <v>50</v>
      </c>
      <c r="M257" t="s">
        <v>51</v>
      </c>
      <c r="N257" s="7"/>
      <c r="O257">
        <v>0</v>
      </c>
    </row>
    <row r="258" spans="1:15" x14ac:dyDescent="0.3">
      <c r="A258">
        <v>257</v>
      </c>
      <c r="B258" t="s">
        <v>68</v>
      </c>
      <c r="C258" t="s">
        <v>44</v>
      </c>
      <c r="D258" t="s">
        <v>36</v>
      </c>
      <c r="E258" t="s">
        <v>21</v>
      </c>
      <c r="F258">
        <v>64</v>
      </c>
      <c r="G258" t="s">
        <v>87</v>
      </c>
      <c r="H258" s="7">
        <v>33875</v>
      </c>
      <c r="I258">
        <v>70778</v>
      </c>
      <c r="J258">
        <v>0</v>
      </c>
      <c r="K258">
        <v>70778</v>
      </c>
      <c r="L258" t="s">
        <v>17</v>
      </c>
      <c r="M258" t="s">
        <v>41</v>
      </c>
      <c r="N258" s="7"/>
      <c r="O258">
        <v>0</v>
      </c>
    </row>
    <row r="259" spans="1:15" x14ac:dyDescent="0.3">
      <c r="A259">
        <v>258</v>
      </c>
      <c r="B259" t="s">
        <v>26</v>
      </c>
      <c r="C259" t="s">
        <v>42</v>
      </c>
      <c r="D259" t="s">
        <v>28</v>
      </c>
      <c r="E259" t="s">
        <v>15</v>
      </c>
      <c r="F259">
        <v>65</v>
      </c>
      <c r="G259" t="s">
        <v>87</v>
      </c>
      <c r="H259" s="7">
        <v>38130</v>
      </c>
      <c r="I259">
        <v>153938</v>
      </c>
      <c r="J259">
        <v>0.2</v>
      </c>
      <c r="K259">
        <v>184725.6</v>
      </c>
      <c r="L259" t="s">
        <v>17</v>
      </c>
      <c r="M259" t="s">
        <v>33</v>
      </c>
      <c r="N259" s="7"/>
      <c r="O259">
        <v>0</v>
      </c>
    </row>
    <row r="260" spans="1:15" x14ac:dyDescent="0.3">
      <c r="A260">
        <v>259</v>
      </c>
      <c r="B260" t="s">
        <v>74</v>
      </c>
      <c r="C260" t="s">
        <v>13</v>
      </c>
      <c r="D260" t="s">
        <v>14</v>
      </c>
      <c r="E260" t="s">
        <v>21</v>
      </c>
      <c r="F260">
        <v>43</v>
      </c>
      <c r="G260" t="s">
        <v>86</v>
      </c>
      <c r="H260" s="7">
        <v>43224</v>
      </c>
      <c r="I260">
        <v>59888</v>
      </c>
      <c r="J260">
        <v>0</v>
      </c>
      <c r="K260">
        <v>59888</v>
      </c>
      <c r="L260" t="s">
        <v>23</v>
      </c>
      <c r="M260" t="s">
        <v>55</v>
      </c>
      <c r="N260" s="7"/>
      <c r="O260">
        <v>0</v>
      </c>
    </row>
    <row r="261" spans="1:15" x14ac:dyDescent="0.3">
      <c r="A261">
        <v>260</v>
      </c>
      <c r="B261" t="s">
        <v>68</v>
      </c>
      <c r="C261" t="s">
        <v>44</v>
      </c>
      <c r="D261" t="s">
        <v>36</v>
      </c>
      <c r="E261" t="s">
        <v>21</v>
      </c>
      <c r="F261">
        <v>50</v>
      </c>
      <c r="G261" t="s">
        <v>83</v>
      </c>
      <c r="H261" s="7">
        <v>43447</v>
      </c>
      <c r="I261">
        <v>63098</v>
      </c>
      <c r="J261">
        <v>0</v>
      </c>
      <c r="K261">
        <v>63098</v>
      </c>
      <c r="L261" t="s">
        <v>17</v>
      </c>
      <c r="M261" t="s">
        <v>49</v>
      </c>
      <c r="N261" s="7"/>
      <c r="O261">
        <v>0</v>
      </c>
    </row>
    <row r="262" spans="1:15" x14ac:dyDescent="0.3">
      <c r="A262">
        <v>261</v>
      </c>
      <c r="B262" t="s">
        <v>46</v>
      </c>
      <c r="C262" t="s">
        <v>27</v>
      </c>
      <c r="D262" t="s">
        <v>36</v>
      </c>
      <c r="E262" t="s">
        <v>15</v>
      </c>
      <c r="F262">
        <v>27</v>
      </c>
      <c r="G262" t="s">
        <v>84</v>
      </c>
      <c r="H262" s="7">
        <v>44545</v>
      </c>
      <c r="I262">
        <v>255369</v>
      </c>
      <c r="J262">
        <v>0.33</v>
      </c>
      <c r="K262">
        <v>339640.77</v>
      </c>
      <c r="L262" t="s">
        <v>50</v>
      </c>
      <c r="M262" t="s">
        <v>67</v>
      </c>
      <c r="N262" s="7"/>
      <c r="O262">
        <v>0</v>
      </c>
    </row>
    <row r="263" spans="1:15" x14ac:dyDescent="0.3">
      <c r="A263">
        <v>262</v>
      </c>
      <c r="B263" t="s">
        <v>12</v>
      </c>
      <c r="C263" t="s">
        <v>42</v>
      </c>
      <c r="D263" t="s">
        <v>20</v>
      </c>
      <c r="E263" t="s">
        <v>15</v>
      </c>
      <c r="F263">
        <v>55</v>
      </c>
      <c r="G263" t="s">
        <v>83</v>
      </c>
      <c r="H263" s="7">
        <v>38301</v>
      </c>
      <c r="I263">
        <v>142318</v>
      </c>
      <c r="J263">
        <v>0.14000000000000001</v>
      </c>
      <c r="K263">
        <v>162242.51999999999</v>
      </c>
      <c r="L263" t="s">
        <v>17</v>
      </c>
      <c r="M263" t="s">
        <v>30</v>
      </c>
      <c r="N263" s="7"/>
      <c r="O263">
        <v>0</v>
      </c>
    </row>
    <row r="264" spans="1:15" x14ac:dyDescent="0.3">
      <c r="A264">
        <v>263</v>
      </c>
      <c r="B264" t="s">
        <v>65</v>
      </c>
      <c r="C264" t="s">
        <v>42</v>
      </c>
      <c r="D264" t="s">
        <v>20</v>
      </c>
      <c r="E264" t="s">
        <v>21</v>
      </c>
      <c r="F264">
        <v>41</v>
      </c>
      <c r="G264" t="s">
        <v>86</v>
      </c>
      <c r="H264" s="7">
        <v>38219</v>
      </c>
      <c r="I264">
        <v>49186</v>
      </c>
      <c r="J264">
        <v>0</v>
      </c>
      <c r="K264">
        <v>49186</v>
      </c>
      <c r="L264" t="s">
        <v>17</v>
      </c>
      <c r="M264" t="s">
        <v>41</v>
      </c>
      <c r="N264" s="7">
        <v>39616</v>
      </c>
      <c r="O264">
        <v>1</v>
      </c>
    </row>
    <row r="265" spans="1:15" x14ac:dyDescent="0.3">
      <c r="A265">
        <v>264</v>
      </c>
      <c r="B265" t="s">
        <v>46</v>
      </c>
      <c r="C265" t="s">
        <v>42</v>
      </c>
      <c r="D265" t="s">
        <v>14</v>
      </c>
      <c r="E265" t="s">
        <v>15</v>
      </c>
      <c r="F265">
        <v>34</v>
      </c>
      <c r="G265" t="s">
        <v>85</v>
      </c>
      <c r="H265" s="7">
        <v>43673</v>
      </c>
      <c r="I265">
        <v>220937</v>
      </c>
      <c r="J265">
        <v>0.38</v>
      </c>
      <c r="K265">
        <v>304893.06</v>
      </c>
      <c r="L265" t="s">
        <v>17</v>
      </c>
      <c r="M265" t="s">
        <v>41</v>
      </c>
      <c r="N265" s="7"/>
      <c r="O265">
        <v>0</v>
      </c>
    </row>
    <row r="266" spans="1:15" x14ac:dyDescent="0.3">
      <c r="A266">
        <v>265</v>
      </c>
      <c r="B266" t="s">
        <v>26</v>
      </c>
      <c r="C266" t="s">
        <v>13</v>
      </c>
      <c r="D266" t="s">
        <v>28</v>
      </c>
      <c r="E266" t="s">
        <v>15</v>
      </c>
      <c r="F266">
        <v>47</v>
      </c>
      <c r="G266" t="s">
        <v>86</v>
      </c>
      <c r="H266" s="7">
        <v>41208</v>
      </c>
      <c r="I266">
        <v>183156</v>
      </c>
      <c r="J266">
        <v>0.3</v>
      </c>
      <c r="K266">
        <v>238102.8</v>
      </c>
      <c r="L266" t="s">
        <v>17</v>
      </c>
      <c r="M266" t="s">
        <v>18</v>
      </c>
      <c r="N266" s="7"/>
      <c r="O266">
        <v>0</v>
      </c>
    </row>
    <row r="267" spans="1:15" x14ac:dyDescent="0.3">
      <c r="A267">
        <v>266</v>
      </c>
      <c r="B267" t="s">
        <v>46</v>
      </c>
      <c r="C267" t="s">
        <v>13</v>
      </c>
      <c r="D267" t="s">
        <v>28</v>
      </c>
      <c r="E267" t="s">
        <v>15</v>
      </c>
      <c r="F267">
        <v>32</v>
      </c>
      <c r="G267" t="s">
        <v>85</v>
      </c>
      <c r="H267" s="7">
        <v>44034</v>
      </c>
      <c r="I267">
        <v>192749</v>
      </c>
      <c r="J267">
        <v>0.31</v>
      </c>
      <c r="K267">
        <v>252501.19</v>
      </c>
      <c r="L267" t="s">
        <v>17</v>
      </c>
      <c r="M267" t="s">
        <v>30</v>
      </c>
      <c r="N267" s="7"/>
      <c r="O267">
        <v>0</v>
      </c>
    </row>
    <row r="268" spans="1:15" x14ac:dyDescent="0.3">
      <c r="A268">
        <v>267</v>
      </c>
      <c r="B268" t="s">
        <v>12</v>
      </c>
      <c r="C268" t="s">
        <v>13</v>
      </c>
      <c r="D268" t="s">
        <v>20</v>
      </c>
      <c r="E268" t="s">
        <v>15</v>
      </c>
      <c r="F268">
        <v>39</v>
      </c>
      <c r="G268" t="s">
        <v>85</v>
      </c>
      <c r="H268" s="7">
        <v>42819</v>
      </c>
      <c r="I268">
        <v>135325</v>
      </c>
      <c r="J268">
        <v>0.14000000000000001</v>
      </c>
      <c r="K268">
        <v>154270.5</v>
      </c>
      <c r="L268" t="s">
        <v>17</v>
      </c>
      <c r="M268" t="s">
        <v>33</v>
      </c>
      <c r="N268" s="7"/>
      <c r="O268">
        <v>0</v>
      </c>
    </row>
    <row r="269" spans="1:15" x14ac:dyDescent="0.3">
      <c r="A269">
        <v>268</v>
      </c>
      <c r="B269" t="s">
        <v>32</v>
      </c>
      <c r="C269" t="s">
        <v>35</v>
      </c>
      <c r="D269" t="s">
        <v>28</v>
      </c>
      <c r="E269" t="s">
        <v>15</v>
      </c>
      <c r="F269">
        <v>26</v>
      </c>
      <c r="G269" t="s">
        <v>84</v>
      </c>
      <c r="H269" s="7">
        <v>43752</v>
      </c>
      <c r="I269">
        <v>79356</v>
      </c>
      <c r="J269">
        <v>0</v>
      </c>
      <c r="K269">
        <v>79356</v>
      </c>
      <c r="L269" t="s">
        <v>17</v>
      </c>
      <c r="M269" t="s">
        <v>33</v>
      </c>
      <c r="N269" s="7"/>
      <c r="O269">
        <v>0</v>
      </c>
    </row>
    <row r="270" spans="1:15" x14ac:dyDescent="0.3">
      <c r="A270">
        <v>269</v>
      </c>
      <c r="B270" t="s">
        <v>71</v>
      </c>
      <c r="C270" t="s">
        <v>44</v>
      </c>
      <c r="D270" t="s">
        <v>20</v>
      </c>
      <c r="E270" t="s">
        <v>21</v>
      </c>
      <c r="F270">
        <v>40</v>
      </c>
      <c r="G270" t="s">
        <v>86</v>
      </c>
      <c r="H270" s="7">
        <v>38540</v>
      </c>
      <c r="I270">
        <v>74412</v>
      </c>
      <c r="J270">
        <v>0</v>
      </c>
      <c r="K270">
        <v>74412</v>
      </c>
      <c r="L270" t="s">
        <v>17</v>
      </c>
      <c r="M270" t="s">
        <v>18</v>
      </c>
      <c r="N270" s="7"/>
      <c r="O270">
        <v>0</v>
      </c>
    </row>
    <row r="271" spans="1:15" x14ac:dyDescent="0.3">
      <c r="A271">
        <v>270</v>
      </c>
      <c r="B271" t="s">
        <v>31</v>
      </c>
      <c r="C271" t="s">
        <v>13</v>
      </c>
      <c r="D271" t="s">
        <v>20</v>
      </c>
      <c r="E271" t="s">
        <v>15</v>
      </c>
      <c r="F271">
        <v>32</v>
      </c>
      <c r="G271" t="s">
        <v>85</v>
      </c>
      <c r="H271" s="7">
        <v>43010</v>
      </c>
      <c r="I271">
        <v>61886</v>
      </c>
      <c r="J271">
        <v>0.09</v>
      </c>
      <c r="K271">
        <v>67455.740000000005</v>
      </c>
      <c r="L271" t="s">
        <v>50</v>
      </c>
      <c r="M271" t="s">
        <v>52</v>
      </c>
      <c r="N271" s="7"/>
      <c r="O271">
        <v>0</v>
      </c>
    </row>
    <row r="272" spans="1:15" x14ac:dyDescent="0.3">
      <c r="A272">
        <v>271</v>
      </c>
      <c r="B272" t="s">
        <v>26</v>
      </c>
      <c r="C272" t="s">
        <v>40</v>
      </c>
      <c r="D272" t="s">
        <v>14</v>
      </c>
      <c r="E272" t="s">
        <v>15</v>
      </c>
      <c r="F272">
        <v>58</v>
      </c>
      <c r="G272" t="s">
        <v>83</v>
      </c>
      <c r="H272" s="7">
        <v>37755</v>
      </c>
      <c r="I272">
        <v>173071</v>
      </c>
      <c r="J272">
        <v>0.28999999999999998</v>
      </c>
      <c r="K272">
        <v>223261.59</v>
      </c>
      <c r="L272" t="s">
        <v>17</v>
      </c>
      <c r="M272" t="s">
        <v>49</v>
      </c>
      <c r="N272" s="7"/>
      <c r="O272">
        <v>0</v>
      </c>
    </row>
    <row r="273" spans="1:15" x14ac:dyDescent="0.3">
      <c r="A273">
        <v>272</v>
      </c>
      <c r="B273" t="s">
        <v>62</v>
      </c>
      <c r="C273" t="s">
        <v>44</v>
      </c>
      <c r="D273" t="s">
        <v>14</v>
      </c>
      <c r="E273" t="s">
        <v>15</v>
      </c>
      <c r="F273">
        <v>58</v>
      </c>
      <c r="G273" t="s">
        <v>83</v>
      </c>
      <c r="H273" s="7">
        <v>34999</v>
      </c>
      <c r="I273">
        <v>70189</v>
      </c>
      <c r="J273">
        <v>0</v>
      </c>
      <c r="K273">
        <v>70189</v>
      </c>
      <c r="L273" t="s">
        <v>17</v>
      </c>
      <c r="M273" t="s">
        <v>49</v>
      </c>
      <c r="N273" s="7"/>
      <c r="O273">
        <v>0</v>
      </c>
    </row>
    <row r="274" spans="1:15" x14ac:dyDescent="0.3">
      <c r="A274">
        <v>273</v>
      </c>
      <c r="B274" t="s">
        <v>46</v>
      </c>
      <c r="C274" t="s">
        <v>35</v>
      </c>
      <c r="D274" t="s">
        <v>14</v>
      </c>
      <c r="E274" t="s">
        <v>15</v>
      </c>
      <c r="F274">
        <v>42</v>
      </c>
      <c r="G274" t="s">
        <v>86</v>
      </c>
      <c r="H274" s="7">
        <v>41528</v>
      </c>
      <c r="I274">
        <v>181452</v>
      </c>
      <c r="J274">
        <v>0.3</v>
      </c>
      <c r="K274">
        <v>235887.6</v>
      </c>
      <c r="L274" t="s">
        <v>17</v>
      </c>
      <c r="M274" t="s">
        <v>49</v>
      </c>
      <c r="N274" s="7"/>
      <c r="O274">
        <v>0</v>
      </c>
    </row>
    <row r="275" spans="1:15" x14ac:dyDescent="0.3">
      <c r="A275">
        <v>274</v>
      </c>
      <c r="B275" t="s">
        <v>61</v>
      </c>
      <c r="C275" t="s">
        <v>42</v>
      </c>
      <c r="D275" t="s">
        <v>28</v>
      </c>
      <c r="E275" t="s">
        <v>21</v>
      </c>
      <c r="F275">
        <v>26</v>
      </c>
      <c r="G275" t="s">
        <v>84</v>
      </c>
      <c r="H275" s="7">
        <v>44267</v>
      </c>
      <c r="I275">
        <v>70369</v>
      </c>
      <c r="J275">
        <v>0</v>
      </c>
      <c r="K275">
        <v>70369</v>
      </c>
      <c r="L275" t="s">
        <v>17</v>
      </c>
      <c r="M275" t="s">
        <v>18</v>
      </c>
      <c r="N275" s="7"/>
      <c r="O275">
        <v>0</v>
      </c>
    </row>
    <row r="276" spans="1:15" x14ac:dyDescent="0.3">
      <c r="A276">
        <v>275</v>
      </c>
      <c r="B276" t="s">
        <v>32</v>
      </c>
      <c r="C276" t="s">
        <v>40</v>
      </c>
      <c r="D276" t="s">
        <v>20</v>
      </c>
      <c r="E276" t="s">
        <v>21</v>
      </c>
      <c r="F276">
        <v>38</v>
      </c>
      <c r="G276" t="s">
        <v>85</v>
      </c>
      <c r="H276" s="7">
        <v>39634</v>
      </c>
      <c r="I276">
        <v>78056</v>
      </c>
      <c r="J276">
        <v>0</v>
      </c>
      <c r="K276">
        <v>78056</v>
      </c>
      <c r="L276" t="s">
        <v>50</v>
      </c>
      <c r="M276" t="s">
        <v>67</v>
      </c>
      <c r="N276" s="7"/>
      <c r="O276">
        <v>0</v>
      </c>
    </row>
    <row r="277" spans="1:15" x14ac:dyDescent="0.3">
      <c r="A277">
        <v>276</v>
      </c>
      <c r="B277" t="s">
        <v>26</v>
      </c>
      <c r="C277" t="s">
        <v>27</v>
      </c>
      <c r="D277" t="s">
        <v>14</v>
      </c>
      <c r="E277" t="s">
        <v>21</v>
      </c>
      <c r="F277">
        <v>64</v>
      </c>
      <c r="G277" t="s">
        <v>87</v>
      </c>
      <c r="H277" s="7">
        <v>35187</v>
      </c>
      <c r="I277">
        <v>189933</v>
      </c>
      <c r="J277">
        <v>0.23</v>
      </c>
      <c r="K277">
        <v>233617.59</v>
      </c>
      <c r="L277" t="s">
        <v>17</v>
      </c>
      <c r="M277" t="s">
        <v>39</v>
      </c>
      <c r="N277" s="7"/>
      <c r="O277">
        <v>0</v>
      </c>
    </row>
    <row r="278" spans="1:15" x14ac:dyDescent="0.3">
      <c r="A278">
        <v>277</v>
      </c>
      <c r="B278" t="s">
        <v>63</v>
      </c>
      <c r="C278" t="s">
        <v>44</v>
      </c>
      <c r="D278" t="s">
        <v>28</v>
      </c>
      <c r="E278" t="s">
        <v>21</v>
      </c>
      <c r="F278">
        <v>38</v>
      </c>
      <c r="G278" t="s">
        <v>85</v>
      </c>
      <c r="H278" s="7">
        <v>40360</v>
      </c>
      <c r="I278">
        <v>78237</v>
      </c>
      <c r="J278">
        <v>0</v>
      </c>
      <c r="K278">
        <v>78237</v>
      </c>
      <c r="L278" t="s">
        <v>17</v>
      </c>
      <c r="M278" t="s">
        <v>33</v>
      </c>
      <c r="N278" s="7"/>
      <c r="O278">
        <v>0</v>
      </c>
    </row>
    <row r="279" spans="1:15" x14ac:dyDescent="0.3">
      <c r="A279">
        <v>278</v>
      </c>
      <c r="B279" t="s">
        <v>38</v>
      </c>
      <c r="C279" t="s">
        <v>40</v>
      </c>
      <c r="D279" t="s">
        <v>14</v>
      </c>
      <c r="E279" t="s">
        <v>15</v>
      </c>
      <c r="F279">
        <v>55</v>
      </c>
      <c r="G279" t="s">
        <v>83</v>
      </c>
      <c r="H279" s="7">
        <v>35242</v>
      </c>
      <c r="I279">
        <v>48687</v>
      </c>
      <c r="J279">
        <v>0</v>
      </c>
      <c r="K279">
        <v>48687</v>
      </c>
      <c r="L279" t="s">
        <v>50</v>
      </c>
      <c r="M279" t="s">
        <v>52</v>
      </c>
      <c r="N279" s="7"/>
      <c r="O279">
        <v>0</v>
      </c>
    </row>
    <row r="280" spans="1:15" x14ac:dyDescent="0.3">
      <c r="A280">
        <v>279</v>
      </c>
      <c r="B280" t="s">
        <v>12</v>
      </c>
      <c r="C280" t="s">
        <v>47</v>
      </c>
      <c r="D280" t="s">
        <v>20</v>
      </c>
      <c r="E280" t="s">
        <v>15</v>
      </c>
      <c r="F280">
        <v>45</v>
      </c>
      <c r="G280" t="s">
        <v>86</v>
      </c>
      <c r="H280" s="7">
        <v>38218</v>
      </c>
      <c r="I280">
        <v>121065</v>
      </c>
      <c r="J280">
        <v>0.15</v>
      </c>
      <c r="K280">
        <v>139224.75</v>
      </c>
      <c r="L280" t="s">
        <v>50</v>
      </c>
      <c r="M280" t="s">
        <v>52</v>
      </c>
      <c r="N280" s="7"/>
      <c r="O280">
        <v>0</v>
      </c>
    </row>
    <row r="281" spans="1:15" x14ac:dyDescent="0.3">
      <c r="A281">
        <v>280</v>
      </c>
      <c r="B281" t="s">
        <v>32</v>
      </c>
      <c r="C281" t="s">
        <v>35</v>
      </c>
      <c r="D281" t="s">
        <v>36</v>
      </c>
      <c r="E281" t="s">
        <v>21</v>
      </c>
      <c r="F281">
        <v>43</v>
      </c>
      <c r="G281" t="s">
        <v>86</v>
      </c>
      <c r="H281" s="7">
        <v>38093</v>
      </c>
      <c r="I281">
        <v>94246</v>
      </c>
      <c r="J281">
        <v>0</v>
      </c>
      <c r="K281">
        <v>94246</v>
      </c>
      <c r="L281" t="s">
        <v>17</v>
      </c>
      <c r="M281" t="s">
        <v>41</v>
      </c>
      <c r="N281" s="7"/>
      <c r="O281">
        <v>0</v>
      </c>
    </row>
    <row r="282" spans="1:15" x14ac:dyDescent="0.3">
      <c r="A282">
        <v>281</v>
      </c>
      <c r="B282" t="s">
        <v>74</v>
      </c>
      <c r="C282" t="s">
        <v>13</v>
      </c>
      <c r="D282" t="s">
        <v>20</v>
      </c>
      <c r="E282" t="s">
        <v>15</v>
      </c>
      <c r="F282">
        <v>34</v>
      </c>
      <c r="G282" t="s">
        <v>85</v>
      </c>
      <c r="H282" s="7">
        <v>42512</v>
      </c>
      <c r="I282">
        <v>44614</v>
      </c>
      <c r="J282">
        <v>0</v>
      </c>
      <c r="K282">
        <v>44614</v>
      </c>
      <c r="L282" t="s">
        <v>17</v>
      </c>
      <c r="M282" t="s">
        <v>39</v>
      </c>
      <c r="N282" s="7"/>
      <c r="O282">
        <v>0</v>
      </c>
    </row>
    <row r="283" spans="1:15" x14ac:dyDescent="0.3">
      <c r="A283">
        <v>282</v>
      </c>
      <c r="B283" t="s">
        <v>46</v>
      </c>
      <c r="C283" t="s">
        <v>13</v>
      </c>
      <c r="D283" t="s">
        <v>14</v>
      </c>
      <c r="E283" t="s">
        <v>21</v>
      </c>
      <c r="F283">
        <v>40</v>
      </c>
      <c r="G283" t="s">
        <v>86</v>
      </c>
      <c r="H283" s="7">
        <v>44143</v>
      </c>
      <c r="I283">
        <v>234469</v>
      </c>
      <c r="J283">
        <v>0.31</v>
      </c>
      <c r="K283">
        <v>307154.39</v>
      </c>
      <c r="L283" t="s">
        <v>23</v>
      </c>
      <c r="M283" t="s">
        <v>59</v>
      </c>
      <c r="N283" s="7"/>
      <c r="O283">
        <v>0</v>
      </c>
    </row>
    <row r="284" spans="1:15" x14ac:dyDescent="0.3">
      <c r="A284">
        <v>283</v>
      </c>
      <c r="B284" t="s">
        <v>63</v>
      </c>
      <c r="C284" t="s">
        <v>44</v>
      </c>
      <c r="D284" t="s">
        <v>14</v>
      </c>
      <c r="E284" t="s">
        <v>21</v>
      </c>
      <c r="F284">
        <v>52</v>
      </c>
      <c r="G284" t="s">
        <v>83</v>
      </c>
      <c r="H284" s="7">
        <v>44022</v>
      </c>
      <c r="I284">
        <v>88272</v>
      </c>
      <c r="J284">
        <v>0</v>
      </c>
      <c r="K284">
        <v>88272</v>
      </c>
      <c r="L284" t="s">
        <v>50</v>
      </c>
      <c r="M284" t="s">
        <v>67</v>
      </c>
      <c r="N284" s="7"/>
      <c r="O284">
        <v>0</v>
      </c>
    </row>
    <row r="285" spans="1:15" x14ac:dyDescent="0.3">
      <c r="A285">
        <v>284</v>
      </c>
      <c r="B285" t="s">
        <v>57</v>
      </c>
      <c r="C285" t="s">
        <v>27</v>
      </c>
      <c r="D285" t="s">
        <v>36</v>
      </c>
      <c r="E285" t="s">
        <v>21</v>
      </c>
      <c r="F285">
        <v>52</v>
      </c>
      <c r="G285" t="s">
        <v>83</v>
      </c>
      <c r="H285" s="7">
        <v>42992</v>
      </c>
      <c r="I285">
        <v>74449</v>
      </c>
      <c r="J285">
        <v>0</v>
      </c>
      <c r="K285">
        <v>74449</v>
      </c>
      <c r="L285" t="s">
        <v>23</v>
      </c>
      <c r="M285" t="s">
        <v>55</v>
      </c>
      <c r="N285" s="7"/>
      <c r="O285">
        <v>0</v>
      </c>
    </row>
    <row r="286" spans="1:15" x14ac:dyDescent="0.3">
      <c r="A286">
        <v>285</v>
      </c>
      <c r="B286" t="s">
        <v>46</v>
      </c>
      <c r="C286" t="s">
        <v>44</v>
      </c>
      <c r="D286" t="s">
        <v>28</v>
      </c>
      <c r="E286" t="s">
        <v>21</v>
      </c>
      <c r="F286">
        <v>47</v>
      </c>
      <c r="G286" t="s">
        <v>86</v>
      </c>
      <c r="H286" s="7">
        <v>41071</v>
      </c>
      <c r="I286">
        <v>222941</v>
      </c>
      <c r="J286">
        <v>0.39</v>
      </c>
      <c r="K286">
        <v>309887.99</v>
      </c>
      <c r="L286" t="s">
        <v>23</v>
      </c>
      <c r="M286" t="s">
        <v>55</v>
      </c>
      <c r="N286" s="7"/>
      <c r="O286">
        <v>0</v>
      </c>
    </row>
    <row r="287" spans="1:15" x14ac:dyDescent="0.3">
      <c r="A287">
        <v>286</v>
      </c>
      <c r="B287" t="s">
        <v>38</v>
      </c>
      <c r="C287" t="s">
        <v>47</v>
      </c>
      <c r="D287" t="s">
        <v>20</v>
      </c>
      <c r="E287" t="s">
        <v>15</v>
      </c>
      <c r="F287">
        <v>65</v>
      </c>
      <c r="G287" t="s">
        <v>87</v>
      </c>
      <c r="H287" s="7">
        <v>41543</v>
      </c>
      <c r="I287">
        <v>50341</v>
      </c>
      <c r="J287">
        <v>0</v>
      </c>
      <c r="K287">
        <v>50341</v>
      </c>
      <c r="L287" t="s">
        <v>23</v>
      </c>
      <c r="M287" t="s">
        <v>55</v>
      </c>
      <c r="N287" s="7"/>
      <c r="O287">
        <v>0</v>
      </c>
    </row>
    <row r="288" spans="1:15" x14ac:dyDescent="0.3">
      <c r="A288">
        <v>287</v>
      </c>
      <c r="B288" t="s">
        <v>61</v>
      </c>
      <c r="C288" t="s">
        <v>42</v>
      </c>
      <c r="D288" t="s">
        <v>36</v>
      </c>
      <c r="E288" t="s">
        <v>15</v>
      </c>
      <c r="F288">
        <v>31</v>
      </c>
      <c r="G288" t="s">
        <v>85</v>
      </c>
      <c r="H288" s="7">
        <v>44297</v>
      </c>
      <c r="I288">
        <v>72235</v>
      </c>
      <c r="J288">
        <v>0</v>
      </c>
      <c r="K288">
        <v>72235</v>
      </c>
      <c r="L288" t="s">
        <v>50</v>
      </c>
      <c r="M288" t="s">
        <v>51</v>
      </c>
      <c r="N288" s="7"/>
      <c r="O288">
        <v>0</v>
      </c>
    </row>
    <row r="289" spans="1:15" x14ac:dyDescent="0.3">
      <c r="A289">
        <v>288</v>
      </c>
      <c r="B289" t="s">
        <v>32</v>
      </c>
      <c r="C289" t="s">
        <v>40</v>
      </c>
      <c r="D289" t="s">
        <v>36</v>
      </c>
      <c r="E289" t="s">
        <v>15</v>
      </c>
      <c r="F289">
        <v>41</v>
      </c>
      <c r="G289" t="s">
        <v>86</v>
      </c>
      <c r="H289" s="7">
        <v>42533</v>
      </c>
      <c r="I289">
        <v>70165</v>
      </c>
      <c r="J289">
        <v>0</v>
      </c>
      <c r="K289">
        <v>70165</v>
      </c>
      <c r="L289" t="s">
        <v>17</v>
      </c>
      <c r="M289" t="s">
        <v>49</v>
      </c>
      <c r="N289" s="7"/>
      <c r="O289">
        <v>0</v>
      </c>
    </row>
    <row r="290" spans="1:15" x14ac:dyDescent="0.3">
      <c r="A290">
        <v>289</v>
      </c>
      <c r="B290" t="s">
        <v>12</v>
      </c>
      <c r="C290" t="s">
        <v>47</v>
      </c>
      <c r="D290" t="s">
        <v>28</v>
      </c>
      <c r="E290" t="s">
        <v>21</v>
      </c>
      <c r="F290">
        <v>30</v>
      </c>
      <c r="G290" t="s">
        <v>85</v>
      </c>
      <c r="H290" s="7">
        <v>44030</v>
      </c>
      <c r="I290">
        <v>148485</v>
      </c>
      <c r="J290">
        <v>0.15</v>
      </c>
      <c r="K290">
        <v>170757.75</v>
      </c>
      <c r="L290" t="s">
        <v>17</v>
      </c>
      <c r="M290" t="s">
        <v>39</v>
      </c>
      <c r="N290" s="7"/>
      <c r="O290">
        <v>0</v>
      </c>
    </row>
    <row r="291" spans="1:15" x14ac:dyDescent="0.3">
      <c r="A291">
        <v>290</v>
      </c>
      <c r="B291" t="s">
        <v>19</v>
      </c>
      <c r="C291" t="s">
        <v>13</v>
      </c>
      <c r="D291" t="s">
        <v>20</v>
      </c>
      <c r="E291" t="s">
        <v>15</v>
      </c>
      <c r="F291">
        <v>58</v>
      </c>
      <c r="G291" t="s">
        <v>83</v>
      </c>
      <c r="H291" s="7">
        <v>38521</v>
      </c>
      <c r="I291">
        <v>86089</v>
      </c>
      <c r="J291">
        <v>0</v>
      </c>
      <c r="K291">
        <v>86089</v>
      </c>
      <c r="L291" t="s">
        <v>17</v>
      </c>
      <c r="M291" t="s">
        <v>30</v>
      </c>
      <c r="N291" s="7"/>
      <c r="O291">
        <v>0</v>
      </c>
    </row>
    <row r="292" spans="1:15" x14ac:dyDescent="0.3">
      <c r="A292">
        <v>291</v>
      </c>
      <c r="B292" t="s">
        <v>54</v>
      </c>
      <c r="C292" t="s">
        <v>44</v>
      </c>
      <c r="D292" t="s">
        <v>14</v>
      </c>
      <c r="E292" t="s">
        <v>21</v>
      </c>
      <c r="F292">
        <v>54</v>
      </c>
      <c r="G292" t="s">
        <v>83</v>
      </c>
      <c r="H292" s="7">
        <v>39382</v>
      </c>
      <c r="I292">
        <v>106313</v>
      </c>
      <c r="J292">
        <v>0.15</v>
      </c>
      <c r="K292">
        <v>122259.95</v>
      </c>
      <c r="L292" t="s">
        <v>17</v>
      </c>
      <c r="M292" t="s">
        <v>30</v>
      </c>
      <c r="N292" s="7"/>
      <c r="O292">
        <v>0</v>
      </c>
    </row>
    <row r="293" spans="1:15" x14ac:dyDescent="0.3">
      <c r="A293">
        <v>292</v>
      </c>
      <c r="B293" t="s">
        <v>38</v>
      </c>
      <c r="C293" t="s">
        <v>47</v>
      </c>
      <c r="D293" t="s">
        <v>14</v>
      </c>
      <c r="E293" t="s">
        <v>15</v>
      </c>
      <c r="F293">
        <v>40</v>
      </c>
      <c r="G293" t="s">
        <v>86</v>
      </c>
      <c r="H293" s="7">
        <v>44251</v>
      </c>
      <c r="I293">
        <v>46833</v>
      </c>
      <c r="J293">
        <v>0</v>
      </c>
      <c r="K293">
        <v>46833</v>
      </c>
      <c r="L293" t="s">
        <v>23</v>
      </c>
      <c r="M293" t="s">
        <v>59</v>
      </c>
      <c r="N293" s="7">
        <v>44510</v>
      </c>
      <c r="O293">
        <v>1</v>
      </c>
    </row>
    <row r="294" spans="1:15" x14ac:dyDescent="0.3">
      <c r="A294">
        <v>293</v>
      </c>
      <c r="B294" t="s">
        <v>26</v>
      </c>
      <c r="C294" t="s">
        <v>27</v>
      </c>
      <c r="D294" t="s">
        <v>14</v>
      </c>
      <c r="E294" t="s">
        <v>15</v>
      </c>
      <c r="F294">
        <v>63</v>
      </c>
      <c r="G294" t="s">
        <v>87</v>
      </c>
      <c r="H294" s="7">
        <v>36826</v>
      </c>
      <c r="I294">
        <v>155320</v>
      </c>
      <c r="J294">
        <v>0.17</v>
      </c>
      <c r="K294">
        <v>181724.4</v>
      </c>
      <c r="L294" t="s">
        <v>23</v>
      </c>
      <c r="M294" t="s">
        <v>24</v>
      </c>
      <c r="N294" s="7"/>
      <c r="O294">
        <v>0</v>
      </c>
    </row>
    <row r="295" spans="1:15" x14ac:dyDescent="0.3">
      <c r="A295">
        <v>294</v>
      </c>
      <c r="B295" t="s">
        <v>32</v>
      </c>
      <c r="C295" t="s">
        <v>40</v>
      </c>
      <c r="D295" t="s">
        <v>20</v>
      </c>
      <c r="E295" t="s">
        <v>21</v>
      </c>
      <c r="F295">
        <v>40</v>
      </c>
      <c r="G295" t="s">
        <v>86</v>
      </c>
      <c r="H295" s="7">
        <v>42384</v>
      </c>
      <c r="I295">
        <v>89984</v>
      </c>
      <c r="J295">
        <v>0</v>
      </c>
      <c r="K295">
        <v>89984</v>
      </c>
      <c r="L295" t="s">
        <v>23</v>
      </c>
      <c r="M295" t="s">
        <v>59</v>
      </c>
      <c r="N295" s="7"/>
      <c r="O295">
        <v>0</v>
      </c>
    </row>
    <row r="296" spans="1:15" x14ac:dyDescent="0.3">
      <c r="A296">
        <v>295</v>
      </c>
      <c r="B296" t="s">
        <v>54</v>
      </c>
      <c r="C296" t="s">
        <v>44</v>
      </c>
      <c r="D296" t="s">
        <v>28</v>
      </c>
      <c r="E296" t="s">
        <v>15</v>
      </c>
      <c r="F296">
        <v>65</v>
      </c>
      <c r="G296" t="s">
        <v>87</v>
      </c>
      <c r="H296" s="7">
        <v>38792</v>
      </c>
      <c r="I296">
        <v>83756</v>
      </c>
      <c r="J296">
        <v>0.14000000000000001</v>
      </c>
      <c r="K296">
        <v>95481.84</v>
      </c>
      <c r="L296" t="s">
        <v>23</v>
      </c>
      <c r="M296" t="s">
        <v>45</v>
      </c>
      <c r="N296" s="7"/>
      <c r="O296">
        <v>0</v>
      </c>
    </row>
    <row r="297" spans="1:15" x14ac:dyDescent="0.3">
      <c r="A297">
        <v>296</v>
      </c>
      <c r="B297" t="s">
        <v>26</v>
      </c>
      <c r="C297" t="s">
        <v>42</v>
      </c>
      <c r="D297" t="s">
        <v>36</v>
      </c>
      <c r="E297" t="s">
        <v>15</v>
      </c>
      <c r="F297">
        <v>57</v>
      </c>
      <c r="G297" t="s">
        <v>83</v>
      </c>
      <c r="H297" s="7">
        <v>42667</v>
      </c>
      <c r="I297">
        <v>176324</v>
      </c>
      <c r="J297">
        <v>0.23</v>
      </c>
      <c r="K297">
        <v>216878.52000000002</v>
      </c>
      <c r="L297" t="s">
        <v>23</v>
      </c>
      <c r="M297" t="s">
        <v>45</v>
      </c>
      <c r="N297" s="7"/>
      <c r="O297">
        <v>0</v>
      </c>
    </row>
    <row r="298" spans="1:15" x14ac:dyDescent="0.3">
      <c r="A298">
        <v>297</v>
      </c>
      <c r="B298" t="s">
        <v>32</v>
      </c>
      <c r="C298" t="s">
        <v>40</v>
      </c>
      <c r="D298" t="s">
        <v>28</v>
      </c>
      <c r="E298" t="s">
        <v>21</v>
      </c>
      <c r="F298">
        <v>27</v>
      </c>
      <c r="G298" t="s">
        <v>84</v>
      </c>
      <c r="H298" s="7">
        <v>44482</v>
      </c>
      <c r="I298">
        <v>74077</v>
      </c>
      <c r="J298">
        <v>0</v>
      </c>
      <c r="K298">
        <v>74077</v>
      </c>
      <c r="L298" t="s">
        <v>17</v>
      </c>
      <c r="M298" t="s">
        <v>18</v>
      </c>
      <c r="N298" s="7"/>
      <c r="O298">
        <v>0</v>
      </c>
    </row>
    <row r="299" spans="1:15" x14ac:dyDescent="0.3">
      <c r="A299">
        <v>298</v>
      </c>
      <c r="B299" t="s">
        <v>37</v>
      </c>
      <c r="C299" t="s">
        <v>42</v>
      </c>
      <c r="D299" t="s">
        <v>20</v>
      </c>
      <c r="E299" t="s">
        <v>15</v>
      </c>
      <c r="F299">
        <v>31</v>
      </c>
      <c r="G299" t="s">
        <v>85</v>
      </c>
      <c r="H299" s="7">
        <v>44214</v>
      </c>
      <c r="I299">
        <v>104162</v>
      </c>
      <c r="J299">
        <v>7.0000000000000007E-2</v>
      </c>
      <c r="K299">
        <v>111453.34</v>
      </c>
      <c r="L299" t="s">
        <v>17</v>
      </c>
      <c r="M299" t="s">
        <v>41</v>
      </c>
      <c r="N299" s="7"/>
      <c r="O299">
        <v>0</v>
      </c>
    </row>
    <row r="300" spans="1:15" x14ac:dyDescent="0.3">
      <c r="A300">
        <v>299</v>
      </c>
      <c r="B300" t="s">
        <v>76</v>
      </c>
      <c r="C300" t="s">
        <v>13</v>
      </c>
      <c r="D300" t="s">
        <v>36</v>
      </c>
      <c r="E300" t="s">
        <v>15</v>
      </c>
      <c r="F300">
        <v>45</v>
      </c>
      <c r="G300" t="s">
        <v>86</v>
      </c>
      <c r="H300" s="7">
        <v>40418</v>
      </c>
      <c r="I300">
        <v>82162</v>
      </c>
      <c r="J300">
        <v>0</v>
      </c>
      <c r="K300">
        <v>82162</v>
      </c>
      <c r="L300" t="s">
        <v>23</v>
      </c>
      <c r="M300" t="s">
        <v>55</v>
      </c>
      <c r="N300" s="7">
        <v>44107</v>
      </c>
      <c r="O300">
        <v>1</v>
      </c>
    </row>
    <row r="301" spans="1:15" x14ac:dyDescent="0.3">
      <c r="A301">
        <v>300</v>
      </c>
      <c r="B301" t="s">
        <v>34</v>
      </c>
      <c r="C301" t="s">
        <v>35</v>
      </c>
      <c r="D301" t="s">
        <v>28</v>
      </c>
      <c r="E301" t="s">
        <v>15</v>
      </c>
      <c r="F301">
        <v>47</v>
      </c>
      <c r="G301" t="s">
        <v>86</v>
      </c>
      <c r="H301" s="7">
        <v>42195</v>
      </c>
      <c r="I301">
        <v>63880</v>
      </c>
      <c r="J301">
        <v>0</v>
      </c>
      <c r="K301">
        <v>63880</v>
      </c>
      <c r="L301" t="s">
        <v>23</v>
      </c>
      <c r="M301" t="s">
        <v>24</v>
      </c>
      <c r="N301" s="7"/>
      <c r="O301">
        <v>0</v>
      </c>
    </row>
    <row r="302" spans="1:15" x14ac:dyDescent="0.3">
      <c r="A302">
        <v>301</v>
      </c>
      <c r="B302" t="s">
        <v>68</v>
      </c>
      <c r="C302" t="s">
        <v>44</v>
      </c>
      <c r="D302" t="s">
        <v>14</v>
      </c>
      <c r="E302" t="s">
        <v>15</v>
      </c>
      <c r="F302">
        <v>55</v>
      </c>
      <c r="G302" t="s">
        <v>83</v>
      </c>
      <c r="H302" s="7">
        <v>41525</v>
      </c>
      <c r="I302">
        <v>73248</v>
      </c>
      <c r="J302">
        <v>0</v>
      </c>
      <c r="K302">
        <v>73248</v>
      </c>
      <c r="L302" t="s">
        <v>17</v>
      </c>
      <c r="M302" t="s">
        <v>49</v>
      </c>
      <c r="N302" s="7"/>
      <c r="O302">
        <v>0</v>
      </c>
    </row>
    <row r="303" spans="1:15" x14ac:dyDescent="0.3">
      <c r="A303">
        <v>302</v>
      </c>
      <c r="B303" t="s">
        <v>32</v>
      </c>
      <c r="C303" t="s">
        <v>40</v>
      </c>
      <c r="D303" t="s">
        <v>20</v>
      </c>
      <c r="E303" t="s">
        <v>21</v>
      </c>
      <c r="F303">
        <v>51</v>
      </c>
      <c r="G303" t="s">
        <v>83</v>
      </c>
      <c r="H303" s="7">
        <v>44113</v>
      </c>
      <c r="I303">
        <v>91853</v>
      </c>
      <c r="J303">
        <v>0</v>
      </c>
      <c r="K303">
        <v>91853</v>
      </c>
      <c r="L303" t="s">
        <v>17</v>
      </c>
      <c r="M303" t="s">
        <v>30</v>
      </c>
      <c r="N303" s="7"/>
      <c r="O303">
        <v>0</v>
      </c>
    </row>
    <row r="304" spans="1:15" x14ac:dyDescent="0.3">
      <c r="A304">
        <v>303</v>
      </c>
      <c r="B304" t="s">
        <v>26</v>
      </c>
      <c r="C304" t="s">
        <v>27</v>
      </c>
      <c r="D304" t="s">
        <v>28</v>
      </c>
      <c r="E304" t="s">
        <v>21</v>
      </c>
      <c r="F304">
        <v>25</v>
      </c>
      <c r="G304" t="s">
        <v>84</v>
      </c>
      <c r="H304" s="7">
        <v>43844</v>
      </c>
      <c r="I304">
        <v>168014</v>
      </c>
      <c r="J304">
        <v>0.27</v>
      </c>
      <c r="K304">
        <v>213377.78</v>
      </c>
      <c r="L304" t="s">
        <v>17</v>
      </c>
      <c r="M304" t="s">
        <v>30</v>
      </c>
      <c r="N304" s="7">
        <v>44404</v>
      </c>
      <c r="O304">
        <v>1</v>
      </c>
    </row>
    <row r="305" spans="1:15" x14ac:dyDescent="0.3">
      <c r="A305">
        <v>304</v>
      </c>
      <c r="B305" t="s">
        <v>71</v>
      </c>
      <c r="C305" t="s">
        <v>44</v>
      </c>
      <c r="D305" t="s">
        <v>36</v>
      </c>
      <c r="E305" t="s">
        <v>15</v>
      </c>
      <c r="F305">
        <v>37</v>
      </c>
      <c r="G305" t="s">
        <v>85</v>
      </c>
      <c r="H305" s="7">
        <v>42995</v>
      </c>
      <c r="I305">
        <v>70770</v>
      </c>
      <c r="J305">
        <v>0</v>
      </c>
      <c r="K305">
        <v>70770</v>
      </c>
      <c r="L305" t="s">
        <v>17</v>
      </c>
      <c r="M305" t="s">
        <v>39</v>
      </c>
      <c r="N305" s="7"/>
      <c r="O305">
        <v>0</v>
      </c>
    </row>
    <row r="306" spans="1:15" x14ac:dyDescent="0.3">
      <c r="A306">
        <v>305</v>
      </c>
      <c r="B306" t="s">
        <v>61</v>
      </c>
      <c r="C306" t="s">
        <v>42</v>
      </c>
      <c r="D306" t="s">
        <v>36</v>
      </c>
      <c r="E306" t="s">
        <v>21</v>
      </c>
      <c r="F306">
        <v>62</v>
      </c>
      <c r="G306" t="s">
        <v>87</v>
      </c>
      <c r="H306" s="7">
        <v>38271</v>
      </c>
      <c r="I306">
        <v>50825</v>
      </c>
      <c r="J306">
        <v>0</v>
      </c>
      <c r="K306">
        <v>50825</v>
      </c>
      <c r="L306" t="s">
        <v>17</v>
      </c>
      <c r="M306" t="s">
        <v>18</v>
      </c>
      <c r="N306" s="7"/>
      <c r="O306">
        <v>0</v>
      </c>
    </row>
    <row r="307" spans="1:15" x14ac:dyDescent="0.3">
      <c r="A307">
        <v>306</v>
      </c>
      <c r="B307" t="s">
        <v>12</v>
      </c>
      <c r="C307" t="s">
        <v>27</v>
      </c>
      <c r="D307" t="s">
        <v>14</v>
      </c>
      <c r="E307" t="s">
        <v>21</v>
      </c>
      <c r="F307">
        <v>31</v>
      </c>
      <c r="G307" t="s">
        <v>85</v>
      </c>
      <c r="H307" s="7">
        <v>42266</v>
      </c>
      <c r="I307">
        <v>145846</v>
      </c>
      <c r="J307">
        <v>0.15</v>
      </c>
      <c r="K307">
        <v>167722.9</v>
      </c>
      <c r="L307" t="s">
        <v>50</v>
      </c>
      <c r="M307" t="s">
        <v>51</v>
      </c>
      <c r="N307" s="7"/>
      <c r="O307">
        <v>0</v>
      </c>
    </row>
    <row r="308" spans="1:15" x14ac:dyDescent="0.3">
      <c r="A308">
        <v>307</v>
      </c>
      <c r="B308" t="s">
        <v>12</v>
      </c>
      <c r="C308" t="s">
        <v>42</v>
      </c>
      <c r="D308" t="s">
        <v>14</v>
      </c>
      <c r="E308" t="s">
        <v>15</v>
      </c>
      <c r="F308">
        <v>64</v>
      </c>
      <c r="G308" t="s">
        <v>87</v>
      </c>
      <c r="H308" s="7">
        <v>37962</v>
      </c>
      <c r="I308">
        <v>125807</v>
      </c>
      <c r="J308">
        <v>0.15</v>
      </c>
      <c r="K308">
        <v>144678.04999999999</v>
      </c>
      <c r="L308" t="s">
        <v>17</v>
      </c>
      <c r="M308" t="s">
        <v>30</v>
      </c>
      <c r="N308" s="7"/>
      <c r="O308">
        <v>0</v>
      </c>
    </row>
    <row r="309" spans="1:15" x14ac:dyDescent="0.3">
      <c r="A309">
        <v>308</v>
      </c>
      <c r="B309" t="s">
        <v>38</v>
      </c>
      <c r="C309" t="s">
        <v>35</v>
      </c>
      <c r="D309" t="s">
        <v>28</v>
      </c>
      <c r="E309" t="s">
        <v>21</v>
      </c>
      <c r="F309">
        <v>25</v>
      </c>
      <c r="G309" t="s">
        <v>84</v>
      </c>
      <c r="H309" s="7">
        <v>44405</v>
      </c>
      <c r="I309">
        <v>46845</v>
      </c>
      <c r="J309">
        <v>0</v>
      </c>
      <c r="K309">
        <v>46845</v>
      </c>
      <c r="L309" t="s">
        <v>17</v>
      </c>
      <c r="M309" t="s">
        <v>39</v>
      </c>
      <c r="N309" s="7"/>
      <c r="O309">
        <v>0</v>
      </c>
    </row>
    <row r="310" spans="1:15" x14ac:dyDescent="0.3">
      <c r="A310">
        <v>309</v>
      </c>
      <c r="B310" t="s">
        <v>12</v>
      </c>
      <c r="C310" t="s">
        <v>47</v>
      </c>
      <c r="D310" t="s">
        <v>36</v>
      </c>
      <c r="E310" t="s">
        <v>15</v>
      </c>
      <c r="F310">
        <v>59</v>
      </c>
      <c r="G310" t="s">
        <v>83</v>
      </c>
      <c r="H310" s="7">
        <v>39689</v>
      </c>
      <c r="I310">
        <v>157969</v>
      </c>
      <c r="J310">
        <v>0.1</v>
      </c>
      <c r="K310">
        <v>173765.9</v>
      </c>
      <c r="L310" t="s">
        <v>23</v>
      </c>
      <c r="M310" t="s">
        <v>24</v>
      </c>
      <c r="N310" s="7"/>
      <c r="O310">
        <v>0</v>
      </c>
    </row>
    <row r="311" spans="1:15" x14ac:dyDescent="0.3">
      <c r="A311">
        <v>310</v>
      </c>
      <c r="B311" t="s">
        <v>75</v>
      </c>
      <c r="C311" t="s">
        <v>13</v>
      </c>
      <c r="D311" t="s">
        <v>36</v>
      </c>
      <c r="E311" t="s">
        <v>15</v>
      </c>
      <c r="F311">
        <v>40</v>
      </c>
      <c r="G311" t="s">
        <v>86</v>
      </c>
      <c r="H311" s="7">
        <v>40522</v>
      </c>
      <c r="I311">
        <v>97807</v>
      </c>
      <c r="J311">
        <v>0</v>
      </c>
      <c r="K311">
        <v>97807</v>
      </c>
      <c r="L311" t="s">
        <v>17</v>
      </c>
      <c r="M311" t="s">
        <v>30</v>
      </c>
      <c r="N311" s="7"/>
      <c r="O311">
        <v>0</v>
      </c>
    </row>
    <row r="312" spans="1:15" x14ac:dyDescent="0.3">
      <c r="A312">
        <v>311</v>
      </c>
      <c r="B312" t="s">
        <v>61</v>
      </c>
      <c r="C312" t="s">
        <v>42</v>
      </c>
      <c r="D312" t="s">
        <v>20</v>
      </c>
      <c r="E312" t="s">
        <v>21</v>
      </c>
      <c r="F312">
        <v>31</v>
      </c>
      <c r="G312" t="s">
        <v>85</v>
      </c>
      <c r="H312" s="7">
        <v>42347</v>
      </c>
      <c r="I312">
        <v>73854</v>
      </c>
      <c r="J312">
        <v>0</v>
      </c>
      <c r="K312">
        <v>73854</v>
      </c>
      <c r="L312" t="s">
        <v>17</v>
      </c>
      <c r="M312" t="s">
        <v>18</v>
      </c>
      <c r="N312" s="7"/>
      <c r="O312">
        <v>0</v>
      </c>
    </row>
    <row r="313" spans="1:15" x14ac:dyDescent="0.3">
      <c r="A313">
        <v>312</v>
      </c>
      <c r="B313" t="s">
        <v>12</v>
      </c>
      <c r="C313" t="s">
        <v>40</v>
      </c>
      <c r="D313" t="s">
        <v>20</v>
      </c>
      <c r="E313" t="s">
        <v>21</v>
      </c>
      <c r="F313">
        <v>45</v>
      </c>
      <c r="G313" t="s">
        <v>86</v>
      </c>
      <c r="H313" s="7">
        <v>39063</v>
      </c>
      <c r="I313">
        <v>149537</v>
      </c>
      <c r="J313">
        <v>0.14000000000000001</v>
      </c>
      <c r="K313">
        <v>170472.18</v>
      </c>
      <c r="L313" t="s">
        <v>17</v>
      </c>
      <c r="M313" t="s">
        <v>18</v>
      </c>
      <c r="N313" s="7"/>
      <c r="O313">
        <v>0</v>
      </c>
    </row>
    <row r="314" spans="1:15" x14ac:dyDescent="0.3">
      <c r="A314">
        <v>313</v>
      </c>
      <c r="B314" t="s">
        <v>12</v>
      </c>
      <c r="C314" t="s">
        <v>35</v>
      </c>
      <c r="D314" t="s">
        <v>20</v>
      </c>
      <c r="E314" t="s">
        <v>15</v>
      </c>
      <c r="F314">
        <v>49</v>
      </c>
      <c r="G314" t="s">
        <v>86</v>
      </c>
      <c r="H314" s="7">
        <v>41379</v>
      </c>
      <c r="I314">
        <v>128303</v>
      </c>
      <c r="J314">
        <v>0.15</v>
      </c>
      <c r="K314">
        <v>147548.45000000001</v>
      </c>
      <c r="L314" t="s">
        <v>17</v>
      </c>
      <c r="M314" t="s">
        <v>33</v>
      </c>
      <c r="N314" s="7"/>
      <c r="O314">
        <v>0</v>
      </c>
    </row>
    <row r="315" spans="1:15" x14ac:dyDescent="0.3">
      <c r="A315">
        <v>314</v>
      </c>
      <c r="B315" t="s">
        <v>69</v>
      </c>
      <c r="C315" t="s">
        <v>13</v>
      </c>
      <c r="D315" t="s">
        <v>28</v>
      </c>
      <c r="E315" t="s">
        <v>21</v>
      </c>
      <c r="F315">
        <v>46</v>
      </c>
      <c r="G315" t="s">
        <v>86</v>
      </c>
      <c r="H315" s="7">
        <v>38513</v>
      </c>
      <c r="I315">
        <v>67374</v>
      </c>
      <c r="J315">
        <v>0</v>
      </c>
      <c r="K315">
        <v>67374</v>
      </c>
      <c r="L315" t="s">
        <v>17</v>
      </c>
      <c r="M315" t="s">
        <v>41</v>
      </c>
      <c r="N315" s="7"/>
      <c r="O315">
        <v>0</v>
      </c>
    </row>
    <row r="316" spans="1:15" x14ac:dyDescent="0.3">
      <c r="A316">
        <v>315</v>
      </c>
      <c r="B316" t="s">
        <v>37</v>
      </c>
      <c r="C316" t="s">
        <v>42</v>
      </c>
      <c r="D316" t="s">
        <v>36</v>
      </c>
      <c r="E316" t="s">
        <v>21</v>
      </c>
      <c r="F316">
        <v>46</v>
      </c>
      <c r="G316" t="s">
        <v>86</v>
      </c>
      <c r="H316" s="7">
        <v>40810</v>
      </c>
      <c r="I316">
        <v>102167</v>
      </c>
      <c r="J316">
        <v>0.06</v>
      </c>
      <c r="K316">
        <v>108297.02</v>
      </c>
      <c r="L316" t="s">
        <v>50</v>
      </c>
      <c r="M316" t="s">
        <v>52</v>
      </c>
      <c r="N316" s="7"/>
      <c r="O316">
        <v>0</v>
      </c>
    </row>
    <row r="317" spans="1:15" x14ac:dyDescent="0.3">
      <c r="A317">
        <v>316</v>
      </c>
      <c r="B317" t="s">
        <v>12</v>
      </c>
      <c r="C317" t="s">
        <v>35</v>
      </c>
      <c r="D317" t="s">
        <v>20</v>
      </c>
      <c r="E317" t="s">
        <v>21</v>
      </c>
      <c r="F317">
        <v>45</v>
      </c>
      <c r="G317" t="s">
        <v>86</v>
      </c>
      <c r="H317" s="7">
        <v>39332</v>
      </c>
      <c r="I317">
        <v>151027</v>
      </c>
      <c r="J317">
        <v>0.1</v>
      </c>
      <c r="K317">
        <v>166129.70000000001</v>
      </c>
      <c r="L317" t="s">
        <v>23</v>
      </c>
      <c r="M317" t="s">
        <v>45</v>
      </c>
      <c r="N317" s="7"/>
      <c r="O317">
        <v>0</v>
      </c>
    </row>
    <row r="318" spans="1:15" x14ac:dyDescent="0.3">
      <c r="A318">
        <v>317</v>
      </c>
      <c r="B318" t="s">
        <v>37</v>
      </c>
      <c r="C318" t="s">
        <v>40</v>
      </c>
      <c r="D318" t="s">
        <v>28</v>
      </c>
      <c r="E318" t="s">
        <v>21</v>
      </c>
      <c r="F318">
        <v>40</v>
      </c>
      <c r="G318" t="s">
        <v>86</v>
      </c>
      <c r="H318" s="7">
        <v>43147</v>
      </c>
      <c r="I318">
        <v>120905</v>
      </c>
      <c r="J318">
        <v>0.05</v>
      </c>
      <c r="K318">
        <v>126950.25</v>
      </c>
      <c r="L318" t="s">
        <v>17</v>
      </c>
      <c r="M318" t="s">
        <v>18</v>
      </c>
      <c r="N318" s="7"/>
      <c r="O318">
        <v>0</v>
      </c>
    </row>
    <row r="319" spans="1:15" x14ac:dyDescent="0.3">
      <c r="A319">
        <v>318</v>
      </c>
      <c r="B319" t="s">
        <v>46</v>
      </c>
      <c r="C319" t="s">
        <v>27</v>
      </c>
      <c r="D319" t="s">
        <v>20</v>
      </c>
      <c r="E319" t="s">
        <v>15</v>
      </c>
      <c r="F319">
        <v>48</v>
      </c>
      <c r="G319" t="s">
        <v>86</v>
      </c>
      <c r="H319" s="7">
        <v>43253</v>
      </c>
      <c r="I319">
        <v>231567</v>
      </c>
      <c r="J319">
        <v>0.36</v>
      </c>
      <c r="K319">
        <v>314931.12</v>
      </c>
      <c r="L319" t="s">
        <v>17</v>
      </c>
      <c r="M319" t="s">
        <v>18</v>
      </c>
      <c r="N319" s="7"/>
      <c r="O319">
        <v>0</v>
      </c>
    </row>
    <row r="320" spans="1:15" x14ac:dyDescent="0.3">
      <c r="A320">
        <v>319</v>
      </c>
      <c r="B320" t="s">
        <v>46</v>
      </c>
      <c r="C320" t="s">
        <v>13</v>
      </c>
      <c r="D320" t="s">
        <v>14</v>
      </c>
      <c r="E320" t="s">
        <v>21</v>
      </c>
      <c r="F320">
        <v>31</v>
      </c>
      <c r="G320" t="s">
        <v>85</v>
      </c>
      <c r="H320" s="7">
        <v>42197</v>
      </c>
      <c r="I320">
        <v>215388</v>
      </c>
      <c r="J320">
        <v>0.33</v>
      </c>
      <c r="K320">
        <v>286466.04000000004</v>
      </c>
      <c r="L320" t="s">
        <v>17</v>
      </c>
      <c r="M320" t="s">
        <v>39</v>
      </c>
      <c r="N320" s="7"/>
      <c r="O320">
        <v>0</v>
      </c>
    </row>
    <row r="321" spans="1:15" x14ac:dyDescent="0.3">
      <c r="A321">
        <v>320</v>
      </c>
      <c r="B321" t="s">
        <v>12</v>
      </c>
      <c r="C321" t="s">
        <v>35</v>
      </c>
      <c r="D321" t="s">
        <v>28</v>
      </c>
      <c r="E321" t="s">
        <v>15</v>
      </c>
      <c r="F321">
        <v>30</v>
      </c>
      <c r="G321" t="s">
        <v>85</v>
      </c>
      <c r="H321" s="7">
        <v>42168</v>
      </c>
      <c r="I321">
        <v>127972</v>
      </c>
      <c r="J321">
        <v>0.11</v>
      </c>
      <c r="K321">
        <v>142048.92000000001</v>
      </c>
      <c r="L321" t="s">
        <v>17</v>
      </c>
      <c r="M321" t="s">
        <v>18</v>
      </c>
      <c r="N321" s="7"/>
      <c r="O321">
        <v>0</v>
      </c>
    </row>
    <row r="322" spans="1:15" x14ac:dyDescent="0.3">
      <c r="A322">
        <v>321</v>
      </c>
      <c r="B322" t="s">
        <v>64</v>
      </c>
      <c r="C322" t="s">
        <v>44</v>
      </c>
      <c r="D322" t="s">
        <v>36</v>
      </c>
      <c r="E322" t="s">
        <v>15</v>
      </c>
      <c r="F322">
        <v>55</v>
      </c>
      <c r="G322" t="s">
        <v>83</v>
      </c>
      <c r="H322" s="7">
        <v>34915</v>
      </c>
      <c r="I322">
        <v>80701</v>
      </c>
      <c r="J322">
        <v>0</v>
      </c>
      <c r="K322">
        <v>80701</v>
      </c>
      <c r="L322" t="s">
        <v>17</v>
      </c>
      <c r="M322" t="s">
        <v>30</v>
      </c>
      <c r="N322" s="7">
        <v>38456</v>
      </c>
      <c r="O322">
        <v>1</v>
      </c>
    </row>
    <row r="323" spans="1:15" x14ac:dyDescent="0.3">
      <c r="A323">
        <v>322</v>
      </c>
      <c r="B323" t="s">
        <v>37</v>
      </c>
      <c r="C323" t="s">
        <v>47</v>
      </c>
      <c r="D323" t="s">
        <v>36</v>
      </c>
      <c r="E323" t="s">
        <v>21</v>
      </c>
      <c r="F323">
        <v>28</v>
      </c>
      <c r="G323" t="s">
        <v>84</v>
      </c>
      <c r="H323" s="7">
        <v>43863</v>
      </c>
      <c r="I323">
        <v>115417</v>
      </c>
      <c r="J323">
        <v>0.06</v>
      </c>
      <c r="K323">
        <v>122342.02</v>
      </c>
      <c r="L323" t="s">
        <v>23</v>
      </c>
      <c r="M323" t="s">
        <v>45</v>
      </c>
      <c r="N323" s="7"/>
      <c r="O323">
        <v>0</v>
      </c>
    </row>
    <row r="324" spans="1:15" x14ac:dyDescent="0.3">
      <c r="A324">
        <v>323</v>
      </c>
      <c r="B324" t="s">
        <v>53</v>
      </c>
      <c r="C324" t="s">
        <v>44</v>
      </c>
      <c r="D324" t="s">
        <v>36</v>
      </c>
      <c r="E324" t="s">
        <v>15</v>
      </c>
      <c r="F324">
        <v>45</v>
      </c>
      <c r="G324" t="s">
        <v>86</v>
      </c>
      <c r="H324" s="7">
        <v>43635</v>
      </c>
      <c r="I324">
        <v>88045</v>
      </c>
      <c r="J324">
        <v>0</v>
      </c>
      <c r="K324">
        <v>88045</v>
      </c>
      <c r="L324" t="s">
        <v>17</v>
      </c>
      <c r="M324" t="s">
        <v>30</v>
      </c>
      <c r="N324" s="7"/>
      <c r="O324">
        <v>0</v>
      </c>
    </row>
    <row r="325" spans="1:15" x14ac:dyDescent="0.3">
      <c r="A325">
        <v>324</v>
      </c>
      <c r="B325" t="s">
        <v>31</v>
      </c>
      <c r="C325" t="s">
        <v>13</v>
      </c>
      <c r="D325" t="s">
        <v>28</v>
      </c>
      <c r="E325" t="s">
        <v>15</v>
      </c>
      <c r="F325">
        <v>45</v>
      </c>
      <c r="G325" t="s">
        <v>86</v>
      </c>
      <c r="H325" s="7">
        <v>43185</v>
      </c>
      <c r="I325">
        <v>86478</v>
      </c>
      <c r="J325">
        <v>0.06</v>
      </c>
      <c r="K325">
        <v>91666.68</v>
      </c>
      <c r="L325" t="s">
        <v>17</v>
      </c>
      <c r="M325" t="s">
        <v>41</v>
      </c>
      <c r="N325" s="7"/>
      <c r="O325">
        <v>0</v>
      </c>
    </row>
    <row r="326" spans="1:15" x14ac:dyDescent="0.3">
      <c r="A326">
        <v>325</v>
      </c>
      <c r="B326" t="s">
        <v>46</v>
      </c>
      <c r="C326" t="s">
        <v>44</v>
      </c>
      <c r="D326" t="s">
        <v>20</v>
      </c>
      <c r="E326" t="s">
        <v>21</v>
      </c>
      <c r="F326">
        <v>63</v>
      </c>
      <c r="G326" t="s">
        <v>87</v>
      </c>
      <c r="H326" s="7">
        <v>42387</v>
      </c>
      <c r="I326">
        <v>180994</v>
      </c>
      <c r="J326">
        <v>0.39</v>
      </c>
      <c r="K326">
        <v>251581.66</v>
      </c>
      <c r="L326" t="s">
        <v>17</v>
      </c>
      <c r="M326" t="s">
        <v>18</v>
      </c>
      <c r="N326" s="7"/>
      <c r="O326">
        <v>0</v>
      </c>
    </row>
    <row r="327" spans="1:15" x14ac:dyDescent="0.3">
      <c r="A327">
        <v>326</v>
      </c>
      <c r="B327" t="s">
        <v>57</v>
      </c>
      <c r="C327" t="s">
        <v>27</v>
      </c>
      <c r="D327" t="s">
        <v>14</v>
      </c>
      <c r="E327" t="s">
        <v>15</v>
      </c>
      <c r="F327">
        <v>55</v>
      </c>
      <c r="G327" t="s">
        <v>83</v>
      </c>
      <c r="H327" s="7">
        <v>39418</v>
      </c>
      <c r="I327">
        <v>64494</v>
      </c>
      <c r="J327">
        <v>0</v>
      </c>
      <c r="K327">
        <v>64494</v>
      </c>
      <c r="L327" t="s">
        <v>17</v>
      </c>
      <c r="M327" t="s">
        <v>49</v>
      </c>
      <c r="N327" s="7"/>
      <c r="O327">
        <v>0</v>
      </c>
    </row>
    <row r="328" spans="1:15" x14ac:dyDescent="0.3">
      <c r="A328">
        <v>327</v>
      </c>
      <c r="B328" t="s">
        <v>34</v>
      </c>
      <c r="C328" t="s">
        <v>35</v>
      </c>
      <c r="D328" t="s">
        <v>20</v>
      </c>
      <c r="E328" t="s">
        <v>21</v>
      </c>
      <c r="F328">
        <v>47</v>
      </c>
      <c r="G328" t="s">
        <v>86</v>
      </c>
      <c r="H328" s="7">
        <v>37550</v>
      </c>
      <c r="I328">
        <v>70122</v>
      </c>
      <c r="J328">
        <v>0</v>
      </c>
      <c r="K328">
        <v>70122</v>
      </c>
      <c r="L328" t="s">
        <v>17</v>
      </c>
      <c r="M328" t="s">
        <v>49</v>
      </c>
      <c r="N328" s="7"/>
      <c r="O328">
        <v>0</v>
      </c>
    </row>
    <row r="329" spans="1:15" x14ac:dyDescent="0.3">
      <c r="A329">
        <v>328</v>
      </c>
      <c r="B329" t="s">
        <v>26</v>
      </c>
      <c r="C329" t="s">
        <v>40</v>
      </c>
      <c r="D329" t="s">
        <v>20</v>
      </c>
      <c r="E329" t="s">
        <v>21</v>
      </c>
      <c r="F329">
        <v>29</v>
      </c>
      <c r="G329" t="s">
        <v>84</v>
      </c>
      <c r="H329" s="7">
        <v>42785</v>
      </c>
      <c r="I329">
        <v>181854</v>
      </c>
      <c r="J329">
        <v>0.28999999999999998</v>
      </c>
      <c r="K329">
        <v>234591.66</v>
      </c>
      <c r="L329" t="s">
        <v>17</v>
      </c>
      <c r="M329" t="s">
        <v>18</v>
      </c>
      <c r="N329" s="7">
        <v>43945</v>
      </c>
      <c r="O329">
        <v>1</v>
      </c>
    </row>
    <row r="330" spans="1:15" x14ac:dyDescent="0.3">
      <c r="A330">
        <v>329</v>
      </c>
      <c r="B330" t="s">
        <v>65</v>
      </c>
      <c r="C330" t="s">
        <v>42</v>
      </c>
      <c r="D330" t="s">
        <v>28</v>
      </c>
      <c r="E330" t="s">
        <v>15</v>
      </c>
      <c r="F330">
        <v>34</v>
      </c>
      <c r="G330" t="s">
        <v>85</v>
      </c>
      <c r="H330" s="7">
        <v>42664</v>
      </c>
      <c r="I330">
        <v>52811</v>
      </c>
      <c r="J330">
        <v>0</v>
      </c>
      <c r="K330">
        <v>52811</v>
      </c>
      <c r="L330" t="s">
        <v>17</v>
      </c>
      <c r="M330" t="s">
        <v>39</v>
      </c>
      <c r="N330" s="7"/>
      <c r="O330">
        <v>0</v>
      </c>
    </row>
    <row r="331" spans="1:15" x14ac:dyDescent="0.3">
      <c r="A331">
        <v>330</v>
      </c>
      <c r="B331" t="s">
        <v>74</v>
      </c>
      <c r="C331" t="s">
        <v>13</v>
      </c>
      <c r="D331" t="s">
        <v>14</v>
      </c>
      <c r="E331" t="s">
        <v>15</v>
      </c>
      <c r="F331">
        <v>28</v>
      </c>
      <c r="G331" t="s">
        <v>84</v>
      </c>
      <c r="H331" s="7">
        <v>43763</v>
      </c>
      <c r="I331">
        <v>50111</v>
      </c>
      <c r="J331">
        <v>0</v>
      </c>
      <c r="K331">
        <v>50111</v>
      </c>
      <c r="L331" t="s">
        <v>23</v>
      </c>
      <c r="M331" t="s">
        <v>59</v>
      </c>
      <c r="N331" s="7"/>
      <c r="O331">
        <v>0</v>
      </c>
    </row>
    <row r="332" spans="1:15" x14ac:dyDescent="0.3">
      <c r="A332">
        <v>331</v>
      </c>
      <c r="B332" t="s">
        <v>78</v>
      </c>
      <c r="C332" t="s">
        <v>13</v>
      </c>
      <c r="D332" t="s">
        <v>20</v>
      </c>
      <c r="E332" t="s">
        <v>21</v>
      </c>
      <c r="F332">
        <v>31</v>
      </c>
      <c r="G332" t="s">
        <v>85</v>
      </c>
      <c r="H332" s="7">
        <v>42497</v>
      </c>
      <c r="I332">
        <v>71192</v>
      </c>
      <c r="J332">
        <v>0</v>
      </c>
      <c r="K332">
        <v>71192</v>
      </c>
      <c r="L332" t="s">
        <v>17</v>
      </c>
      <c r="M332" t="s">
        <v>41</v>
      </c>
      <c r="N332" s="7"/>
      <c r="O332">
        <v>0</v>
      </c>
    </row>
    <row r="333" spans="1:15" x14ac:dyDescent="0.3">
      <c r="A333">
        <v>332</v>
      </c>
      <c r="B333" t="s">
        <v>26</v>
      </c>
      <c r="C333" t="s">
        <v>35</v>
      </c>
      <c r="D333" t="s">
        <v>20</v>
      </c>
      <c r="E333" t="s">
        <v>15</v>
      </c>
      <c r="F333">
        <v>50</v>
      </c>
      <c r="G333" t="s">
        <v>83</v>
      </c>
      <c r="H333" s="7">
        <v>43452</v>
      </c>
      <c r="I333">
        <v>155351</v>
      </c>
      <c r="J333">
        <v>0.2</v>
      </c>
      <c r="K333">
        <v>186421.2</v>
      </c>
      <c r="L333" t="s">
        <v>17</v>
      </c>
      <c r="M333" t="s">
        <v>18</v>
      </c>
      <c r="N333" s="7"/>
      <c r="O333">
        <v>0</v>
      </c>
    </row>
    <row r="334" spans="1:15" x14ac:dyDescent="0.3">
      <c r="A334">
        <v>333</v>
      </c>
      <c r="B334" t="s">
        <v>26</v>
      </c>
      <c r="C334" t="s">
        <v>42</v>
      </c>
      <c r="D334" t="s">
        <v>28</v>
      </c>
      <c r="E334" t="s">
        <v>21</v>
      </c>
      <c r="F334">
        <v>39</v>
      </c>
      <c r="G334" t="s">
        <v>85</v>
      </c>
      <c r="H334" s="7">
        <v>39049</v>
      </c>
      <c r="I334">
        <v>161690</v>
      </c>
      <c r="J334">
        <v>0.28999999999999998</v>
      </c>
      <c r="K334">
        <v>208580.1</v>
      </c>
      <c r="L334" t="s">
        <v>23</v>
      </c>
      <c r="M334" t="s">
        <v>55</v>
      </c>
      <c r="N334" s="7"/>
      <c r="O334">
        <v>0</v>
      </c>
    </row>
    <row r="335" spans="1:15" x14ac:dyDescent="0.3">
      <c r="A335">
        <v>334</v>
      </c>
      <c r="B335" t="s">
        <v>71</v>
      </c>
      <c r="C335" t="s">
        <v>44</v>
      </c>
      <c r="D335" t="s">
        <v>28</v>
      </c>
      <c r="E335" t="s">
        <v>15</v>
      </c>
      <c r="F335">
        <v>35</v>
      </c>
      <c r="G335" t="s">
        <v>85</v>
      </c>
      <c r="H335" s="7">
        <v>42776</v>
      </c>
      <c r="I335">
        <v>60132</v>
      </c>
      <c r="J335">
        <v>0</v>
      </c>
      <c r="K335">
        <v>60132</v>
      </c>
      <c r="L335" t="s">
        <v>23</v>
      </c>
      <c r="M335" t="s">
        <v>24</v>
      </c>
      <c r="N335" s="7"/>
      <c r="O335">
        <v>0</v>
      </c>
    </row>
    <row r="336" spans="1:15" x14ac:dyDescent="0.3">
      <c r="A336">
        <v>335</v>
      </c>
      <c r="B336" t="s">
        <v>69</v>
      </c>
      <c r="C336" t="s">
        <v>13</v>
      </c>
      <c r="D336" t="s">
        <v>20</v>
      </c>
      <c r="E336" t="s">
        <v>21</v>
      </c>
      <c r="F336">
        <v>54</v>
      </c>
      <c r="G336" t="s">
        <v>83</v>
      </c>
      <c r="H336" s="7">
        <v>34631</v>
      </c>
      <c r="I336">
        <v>87216</v>
      </c>
      <c r="J336">
        <v>0</v>
      </c>
      <c r="K336">
        <v>87216</v>
      </c>
      <c r="L336" t="s">
        <v>17</v>
      </c>
      <c r="M336" t="s">
        <v>39</v>
      </c>
      <c r="N336" s="7"/>
      <c r="O336">
        <v>0</v>
      </c>
    </row>
    <row r="337" spans="1:15" x14ac:dyDescent="0.3">
      <c r="A337">
        <v>336</v>
      </c>
      <c r="B337" t="s">
        <v>74</v>
      </c>
      <c r="C337" t="s">
        <v>13</v>
      </c>
      <c r="D337" t="s">
        <v>36</v>
      </c>
      <c r="E337" t="s">
        <v>21</v>
      </c>
      <c r="F337">
        <v>47</v>
      </c>
      <c r="G337" t="s">
        <v>86</v>
      </c>
      <c r="H337" s="7">
        <v>43944</v>
      </c>
      <c r="I337">
        <v>50069</v>
      </c>
      <c r="J337">
        <v>0</v>
      </c>
      <c r="K337">
        <v>50069</v>
      </c>
      <c r="L337" t="s">
        <v>17</v>
      </c>
      <c r="M337" t="s">
        <v>18</v>
      </c>
      <c r="N337" s="7"/>
      <c r="O337">
        <v>0</v>
      </c>
    </row>
    <row r="338" spans="1:15" x14ac:dyDescent="0.3">
      <c r="A338">
        <v>337</v>
      </c>
      <c r="B338" t="s">
        <v>26</v>
      </c>
      <c r="C338" t="s">
        <v>13</v>
      </c>
      <c r="D338" t="s">
        <v>28</v>
      </c>
      <c r="E338" t="s">
        <v>15</v>
      </c>
      <c r="F338">
        <v>26</v>
      </c>
      <c r="G338" t="s">
        <v>84</v>
      </c>
      <c r="H338" s="7">
        <v>44403</v>
      </c>
      <c r="I338">
        <v>151108</v>
      </c>
      <c r="J338">
        <v>0.22</v>
      </c>
      <c r="K338">
        <v>184351.76</v>
      </c>
      <c r="L338" t="s">
        <v>17</v>
      </c>
      <c r="M338" t="s">
        <v>33</v>
      </c>
      <c r="N338" s="7"/>
      <c r="O338">
        <v>0</v>
      </c>
    </row>
    <row r="339" spans="1:15" x14ac:dyDescent="0.3">
      <c r="A339">
        <v>338</v>
      </c>
      <c r="B339" t="s">
        <v>31</v>
      </c>
      <c r="C339" t="s">
        <v>13</v>
      </c>
      <c r="D339" t="s">
        <v>20</v>
      </c>
      <c r="E339" t="s">
        <v>15</v>
      </c>
      <c r="F339">
        <v>42</v>
      </c>
      <c r="G339" t="s">
        <v>86</v>
      </c>
      <c r="H339" s="7">
        <v>38640</v>
      </c>
      <c r="I339">
        <v>67398</v>
      </c>
      <c r="J339">
        <v>7.0000000000000007E-2</v>
      </c>
      <c r="K339">
        <v>72115.86</v>
      </c>
      <c r="L339" t="s">
        <v>17</v>
      </c>
      <c r="M339" t="s">
        <v>33</v>
      </c>
      <c r="N339" s="7"/>
      <c r="O339">
        <v>0</v>
      </c>
    </row>
    <row r="340" spans="1:15" x14ac:dyDescent="0.3">
      <c r="A340">
        <v>339</v>
      </c>
      <c r="B340" t="s">
        <v>71</v>
      </c>
      <c r="C340" t="s">
        <v>44</v>
      </c>
      <c r="D340" t="s">
        <v>14</v>
      </c>
      <c r="E340" t="s">
        <v>15</v>
      </c>
      <c r="F340">
        <v>47</v>
      </c>
      <c r="G340" t="s">
        <v>86</v>
      </c>
      <c r="H340" s="7">
        <v>42245</v>
      </c>
      <c r="I340">
        <v>68488</v>
      </c>
      <c r="J340">
        <v>0</v>
      </c>
      <c r="K340">
        <v>68488</v>
      </c>
      <c r="L340" t="s">
        <v>17</v>
      </c>
      <c r="M340" t="s">
        <v>18</v>
      </c>
      <c r="N340" s="7"/>
      <c r="O340">
        <v>0</v>
      </c>
    </row>
    <row r="341" spans="1:15" x14ac:dyDescent="0.3">
      <c r="A341">
        <v>340</v>
      </c>
      <c r="B341" t="s">
        <v>53</v>
      </c>
      <c r="C341" t="s">
        <v>44</v>
      </c>
      <c r="D341" t="s">
        <v>20</v>
      </c>
      <c r="E341" t="s">
        <v>15</v>
      </c>
      <c r="F341">
        <v>60</v>
      </c>
      <c r="G341" t="s">
        <v>87</v>
      </c>
      <c r="H341" s="7">
        <v>35992</v>
      </c>
      <c r="I341">
        <v>92932</v>
      </c>
      <c r="J341">
        <v>0</v>
      </c>
      <c r="K341">
        <v>92932</v>
      </c>
      <c r="L341" t="s">
        <v>17</v>
      </c>
      <c r="M341" t="s">
        <v>49</v>
      </c>
      <c r="N341" s="7"/>
      <c r="O341">
        <v>0</v>
      </c>
    </row>
    <row r="342" spans="1:15" x14ac:dyDescent="0.3">
      <c r="A342">
        <v>341</v>
      </c>
      <c r="B342" t="s">
        <v>38</v>
      </c>
      <c r="C342" t="s">
        <v>27</v>
      </c>
      <c r="D342" t="s">
        <v>36</v>
      </c>
      <c r="E342" t="s">
        <v>15</v>
      </c>
      <c r="F342">
        <v>36</v>
      </c>
      <c r="G342" t="s">
        <v>85</v>
      </c>
      <c r="H342" s="7">
        <v>39994</v>
      </c>
      <c r="I342">
        <v>43363</v>
      </c>
      <c r="J342">
        <v>0</v>
      </c>
      <c r="K342">
        <v>43363</v>
      </c>
      <c r="L342" t="s">
        <v>17</v>
      </c>
      <c r="M342" t="s">
        <v>41</v>
      </c>
      <c r="N342" s="7"/>
      <c r="O342">
        <v>0</v>
      </c>
    </row>
    <row r="343" spans="1:15" x14ac:dyDescent="0.3">
      <c r="A343">
        <v>342</v>
      </c>
      <c r="B343" t="s">
        <v>77</v>
      </c>
      <c r="C343" t="s">
        <v>13</v>
      </c>
      <c r="D343" t="s">
        <v>28</v>
      </c>
      <c r="E343" t="s">
        <v>21</v>
      </c>
      <c r="F343">
        <v>31</v>
      </c>
      <c r="G343" t="s">
        <v>85</v>
      </c>
      <c r="H343" s="7">
        <v>42780</v>
      </c>
      <c r="I343">
        <v>95963</v>
      </c>
      <c r="J343">
        <v>0</v>
      </c>
      <c r="K343">
        <v>95963</v>
      </c>
      <c r="L343" t="s">
        <v>23</v>
      </c>
      <c r="M343" t="s">
        <v>59</v>
      </c>
      <c r="N343" s="7"/>
      <c r="O343">
        <v>0</v>
      </c>
    </row>
    <row r="344" spans="1:15" x14ac:dyDescent="0.3">
      <c r="A344">
        <v>343</v>
      </c>
      <c r="B344" t="s">
        <v>37</v>
      </c>
      <c r="C344" t="s">
        <v>27</v>
      </c>
      <c r="D344" t="s">
        <v>28</v>
      </c>
      <c r="E344" t="s">
        <v>15</v>
      </c>
      <c r="F344">
        <v>55</v>
      </c>
      <c r="G344" t="s">
        <v>83</v>
      </c>
      <c r="H344" s="7">
        <v>40297</v>
      </c>
      <c r="I344">
        <v>111038</v>
      </c>
      <c r="J344">
        <v>0.05</v>
      </c>
      <c r="K344">
        <v>116589.9</v>
      </c>
      <c r="L344" t="s">
        <v>50</v>
      </c>
      <c r="M344" t="s">
        <v>67</v>
      </c>
      <c r="N344" s="7"/>
      <c r="O344">
        <v>0</v>
      </c>
    </row>
    <row r="345" spans="1:15" x14ac:dyDescent="0.3">
      <c r="A345">
        <v>344</v>
      </c>
      <c r="B345" t="s">
        <v>46</v>
      </c>
      <c r="C345" t="s">
        <v>44</v>
      </c>
      <c r="D345" t="s">
        <v>14</v>
      </c>
      <c r="E345" t="s">
        <v>15</v>
      </c>
      <c r="F345">
        <v>51</v>
      </c>
      <c r="G345" t="s">
        <v>83</v>
      </c>
      <c r="H345" s="7">
        <v>35230</v>
      </c>
      <c r="I345">
        <v>200246</v>
      </c>
      <c r="J345">
        <v>0.34</v>
      </c>
      <c r="K345">
        <v>268329.64</v>
      </c>
      <c r="L345" t="s">
        <v>17</v>
      </c>
      <c r="M345" t="s">
        <v>49</v>
      </c>
      <c r="N345" s="7"/>
      <c r="O345">
        <v>0</v>
      </c>
    </row>
    <row r="346" spans="1:15" x14ac:dyDescent="0.3">
      <c r="A346">
        <v>345</v>
      </c>
      <c r="B346" t="s">
        <v>46</v>
      </c>
      <c r="C346" t="s">
        <v>13</v>
      </c>
      <c r="D346" t="s">
        <v>36</v>
      </c>
      <c r="E346" t="s">
        <v>15</v>
      </c>
      <c r="F346">
        <v>48</v>
      </c>
      <c r="G346" t="s">
        <v>86</v>
      </c>
      <c r="H346" s="7">
        <v>42053</v>
      </c>
      <c r="I346">
        <v>194871</v>
      </c>
      <c r="J346">
        <v>0.35</v>
      </c>
      <c r="K346">
        <v>263075.84999999998</v>
      </c>
      <c r="L346" t="s">
        <v>17</v>
      </c>
      <c r="M346" t="s">
        <v>49</v>
      </c>
      <c r="N346" s="7"/>
      <c r="O346">
        <v>0</v>
      </c>
    </row>
    <row r="347" spans="1:15" x14ac:dyDescent="0.3">
      <c r="A347">
        <v>346</v>
      </c>
      <c r="B347" t="s">
        <v>32</v>
      </c>
      <c r="C347" t="s">
        <v>40</v>
      </c>
      <c r="D347" t="s">
        <v>14</v>
      </c>
      <c r="E347" t="s">
        <v>21</v>
      </c>
      <c r="F347">
        <v>58</v>
      </c>
      <c r="G347" t="s">
        <v>83</v>
      </c>
      <c r="H347" s="7">
        <v>34592</v>
      </c>
      <c r="I347">
        <v>98769</v>
      </c>
      <c r="J347">
        <v>0</v>
      </c>
      <c r="K347">
        <v>98769</v>
      </c>
      <c r="L347" t="s">
        <v>50</v>
      </c>
      <c r="M347" t="s">
        <v>52</v>
      </c>
      <c r="N347" s="7">
        <v>42646</v>
      </c>
      <c r="O347">
        <v>1</v>
      </c>
    </row>
    <row r="348" spans="1:15" x14ac:dyDescent="0.3">
      <c r="A348">
        <v>347</v>
      </c>
      <c r="B348" t="s">
        <v>34</v>
      </c>
      <c r="C348" t="s">
        <v>35</v>
      </c>
      <c r="D348" t="s">
        <v>14</v>
      </c>
      <c r="E348" t="s">
        <v>15</v>
      </c>
      <c r="F348">
        <v>29</v>
      </c>
      <c r="G348" t="s">
        <v>84</v>
      </c>
      <c r="H348" s="7">
        <v>43239</v>
      </c>
      <c r="I348">
        <v>65334</v>
      </c>
      <c r="J348">
        <v>0</v>
      </c>
      <c r="K348">
        <v>65334</v>
      </c>
      <c r="L348" t="s">
        <v>50</v>
      </c>
      <c r="M348" t="s">
        <v>52</v>
      </c>
      <c r="N348" s="7"/>
      <c r="O348">
        <v>0</v>
      </c>
    </row>
    <row r="349" spans="1:15" x14ac:dyDescent="0.3">
      <c r="A349">
        <v>348</v>
      </c>
      <c r="B349" t="s">
        <v>19</v>
      </c>
      <c r="C349" t="s">
        <v>13</v>
      </c>
      <c r="D349" t="s">
        <v>20</v>
      </c>
      <c r="E349" t="s">
        <v>15</v>
      </c>
      <c r="F349">
        <v>25</v>
      </c>
      <c r="G349" t="s">
        <v>84</v>
      </c>
      <c r="H349" s="7">
        <v>44327</v>
      </c>
      <c r="I349">
        <v>83934</v>
      </c>
      <c r="J349">
        <v>0</v>
      </c>
      <c r="K349">
        <v>83934</v>
      </c>
      <c r="L349" t="s">
        <v>17</v>
      </c>
      <c r="M349" t="s">
        <v>39</v>
      </c>
      <c r="N349" s="7"/>
      <c r="O349">
        <v>0</v>
      </c>
    </row>
    <row r="350" spans="1:15" x14ac:dyDescent="0.3">
      <c r="A350">
        <v>349</v>
      </c>
      <c r="B350" t="s">
        <v>26</v>
      </c>
      <c r="C350" t="s">
        <v>40</v>
      </c>
      <c r="D350" t="s">
        <v>14</v>
      </c>
      <c r="E350" t="s">
        <v>21</v>
      </c>
      <c r="F350">
        <v>36</v>
      </c>
      <c r="G350" t="s">
        <v>85</v>
      </c>
      <c r="H350" s="7">
        <v>42616</v>
      </c>
      <c r="I350">
        <v>150399</v>
      </c>
      <c r="J350">
        <v>0.28000000000000003</v>
      </c>
      <c r="K350">
        <v>192510.72</v>
      </c>
      <c r="L350" t="s">
        <v>17</v>
      </c>
      <c r="M350" t="s">
        <v>30</v>
      </c>
      <c r="N350" s="7"/>
      <c r="O350">
        <v>0</v>
      </c>
    </row>
    <row r="351" spans="1:15" x14ac:dyDescent="0.3">
      <c r="A351">
        <v>350</v>
      </c>
      <c r="B351" t="s">
        <v>26</v>
      </c>
      <c r="C351" t="s">
        <v>42</v>
      </c>
      <c r="D351" t="s">
        <v>14</v>
      </c>
      <c r="E351" t="s">
        <v>21</v>
      </c>
      <c r="F351">
        <v>37</v>
      </c>
      <c r="G351" t="s">
        <v>85</v>
      </c>
      <c r="H351" s="7">
        <v>41048</v>
      </c>
      <c r="I351">
        <v>160280</v>
      </c>
      <c r="J351">
        <v>0.19</v>
      </c>
      <c r="K351">
        <v>190733.2</v>
      </c>
      <c r="L351" t="s">
        <v>23</v>
      </c>
      <c r="M351" t="s">
        <v>55</v>
      </c>
      <c r="N351" s="7"/>
      <c r="O351">
        <v>0</v>
      </c>
    </row>
    <row r="352" spans="1:15" x14ac:dyDescent="0.3">
      <c r="A352">
        <v>351</v>
      </c>
      <c r="B352" t="s">
        <v>65</v>
      </c>
      <c r="C352" t="s">
        <v>42</v>
      </c>
      <c r="D352" t="s">
        <v>28</v>
      </c>
      <c r="E352" t="s">
        <v>21</v>
      </c>
      <c r="F352">
        <v>57</v>
      </c>
      <c r="G352" t="s">
        <v>83</v>
      </c>
      <c r="H352" s="7">
        <v>35548</v>
      </c>
      <c r="I352">
        <v>54051</v>
      </c>
      <c r="J352">
        <v>0</v>
      </c>
      <c r="K352">
        <v>54051</v>
      </c>
      <c r="L352" t="s">
        <v>17</v>
      </c>
      <c r="M352" t="s">
        <v>39</v>
      </c>
      <c r="N352" s="7">
        <v>36079</v>
      </c>
      <c r="O352">
        <v>1</v>
      </c>
    </row>
    <row r="353" spans="1:15" x14ac:dyDescent="0.3">
      <c r="A353">
        <v>352</v>
      </c>
      <c r="B353" t="s">
        <v>26</v>
      </c>
      <c r="C353" t="s">
        <v>44</v>
      </c>
      <c r="D353" t="s">
        <v>14</v>
      </c>
      <c r="E353" t="s">
        <v>15</v>
      </c>
      <c r="F353">
        <v>59</v>
      </c>
      <c r="G353" t="s">
        <v>83</v>
      </c>
      <c r="H353" s="7">
        <v>37726</v>
      </c>
      <c r="I353">
        <v>150699</v>
      </c>
      <c r="J353">
        <v>0.28999999999999998</v>
      </c>
      <c r="K353">
        <v>194401.71</v>
      </c>
      <c r="L353" t="s">
        <v>50</v>
      </c>
      <c r="M353" t="s">
        <v>67</v>
      </c>
      <c r="N353" s="7"/>
      <c r="O353">
        <v>0</v>
      </c>
    </row>
    <row r="354" spans="1:15" x14ac:dyDescent="0.3">
      <c r="A354">
        <v>353</v>
      </c>
      <c r="B354" t="s">
        <v>57</v>
      </c>
      <c r="C354" t="s">
        <v>47</v>
      </c>
      <c r="D354" t="s">
        <v>28</v>
      </c>
      <c r="E354" t="s">
        <v>21</v>
      </c>
      <c r="F354">
        <v>37</v>
      </c>
      <c r="G354" t="s">
        <v>85</v>
      </c>
      <c r="H354" s="7">
        <v>41363</v>
      </c>
      <c r="I354">
        <v>69570</v>
      </c>
      <c r="J354">
        <v>0</v>
      </c>
      <c r="K354">
        <v>69570</v>
      </c>
      <c r="L354" t="s">
        <v>17</v>
      </c>
      <c r="M354" t="s">
        <v>39</v>
      </c>
      <c r="N354" s="7"/>
      <c r="O354">
        <v>0</v>
      </c>
    </row>
    <row r="355" spans="1:15" x14ac:dyDescent="0.3">
      <c r="A355">
        <v>354</v>
      </c>
      <c r="B355" t="s">
        <v>77</v>
      </c>
      <c r="C355" t="s">
        <v>13</v>
      </c>
      <c r="D355" t="s">
        <v>20</v>
      </c>
      <c r="E355" t="s">
        <v>15</v>
      </c>
      <c r="F355">
        <v>30</v>
      </c>
      <c r="G355" t="s">
        <v>85</v>
      </c>
      <c r="H355" s="7">
        <v>43553</v>
      </c>
      <c r="I355">
        <v>86774</v>
      </c>
      <c r="J355">
        <v>0</v>
      </c>
      <c r="K355">
        <v>86774</v>
      </c>
      <c r="L355" t="s">
        <v>23</v>
      </c>
      <c r="M355" t="s">
        <v>59</v>
      </c>
      <c r="N355" s="7"/>
      <c r="O355">
        <v>0</v>
      </c>
    </row>
    <row r="356" spans="1:15" x14ac:dyDescent="0.3">
      <c r="A356">
        <v>355</v>
      </c>
      <c r="B356" t="s">
        <v>61</v>
      </c>
      <c r="C356" t="s">
        <v>42</v>
      </c>
      <c r="D356" t="s">
        <v>20</v>
      </c>
      <c r="E356" t="s">
        <v>21</v>
      </c>
      <c r="F356">
        <v>49</v>
      </c>
      <c r="G356" t="s">
        <v>86</v>
      </c>
      <c r="H356" s="7">
        <v>36979</v>
      </c>
      <c r="I356">
        <v>57606</v>
      </c>
      <c r="J356">
        <v>0</v>
      </c>
      <c r="K356">
        <v>57606</v>
      </c>
      <c r="L356" t="s">
        <v>17</v>
      </c>
      <c r="M356" t="s">
        <v>39</v>
      </c>
      <c r="N356" s="7"/>
      <c r="O356">
        <v>0</v>
      </c>
    </row>
    <row r="357" spans="1:15" x14ac:dyDescent="0.3">
      <c r="A357">
        <v>356</v>
      </c>
      <c r="B357" t="s">
        <v>12</v>
      </c>
      <c r="C357" t="s">
        <v>27</v>
      </c>
      <c r="D357" t="s">
        <v>36</v>
      </c>
      <c r="E357" t="s">
        <v>15</v>
      </c>
      <c r="F357">
        <v>48</v>
      </c>
      <c r="G357" t="s">
        <v>86</v>
      </c>
      <c r="H357" s="7">
        <v>37144</v>
      </c>
      <c r="I357">
        <v>125730</v>
      </c>
      <c r="J357">
        <v>0.11</v>
      </c>
      <c r="K357">
        <v>139560.29999999999</v>
      </c>
      <c r="L357" t="s">
        <v>23</v>
      </c>
      <c r="M357" t="s">
        <v>24</v>
      </c>
      <c r="N357" s="7"/>
      <c r="O357">
        <v>0</v>
      </c>
    </row>
    <row r="358" spans="1:15" x14ac:dyDescent="0.3">
      <c r="A358">
        <v>357</v>
      </c>
      <c r="B358" t="s">
        <v>73</v>
      </c>
      <c r="C358" t="s">
        <v>13</v>
      </c>
      <c r="D358" t="s">
        <v>14</v>
      </c>
      <c r="E358" t="s">
        <v>15</v>
      </c>
      <c r="F358">
        <v>51</v>
      </c>
      <c r="G358" t="s">
        <v>83</v>
      </c>
      <c r="H358" s="7">
        <v>40964</v>
      </c>
      <c r="I358">
        <v>64170</v>
      </c>
      <c r="J358">
        <v>0</v>
      </c>
      <c r="K358">
        <v>64170</v>
      </c>
      <c r="L358" t="s">
        <v>17</v>
      </c>
      <c r="M358" t="s">
        <v>49</v>
      </c>
      <c r="N358" s="7"/>
      <c r="O358">
        <v>0</v>
      </c>
    </row>
    <row r="359" spans="1:15" x14ac:dyDescent="0.3">
      <c r="A359">
        <v>358</v>
      </c>
      <c r="B359" t="s">
        <v>60</v>
      </c>
      <c r="C359" t="s">
        <v>42</v>
      </c>
      <c r="D359" t="s">
        <v>28</v>
      </c>
      <c r="E359" t="s">
        <v>21</v>
      </c>
      <c r="F359">
        <v>56</v>
      </c>
      <c r="G359" t="s">
        <v>83</v>
      </c>
      <c r="H359" s="7">
        <v>35816</v>
      </c>
      <c r="I359">
        <v>72303</v>
      </c>
      <c r="J359">
        <v>0</v>
      </c>
      <c r="K359">
        <v>72303</v>
      </c>
      <c r="L359" t="s">
        <v>17</v>
      </c>
      <c r="M359" t="s">
        <v>33</v>
      </c>
      <c r="N359" s="7"/>
      <c r="O359">
        <v>0</v>
      </c>
    </row>
    <row r="360" spans="1:15" x14ac:dyDescent="0.3">
      <c r="A360">
        <v>359</v>
      </c>
      <c r="B360" t="s">
        <v>37</v>
      </c>
      <c r="C360" t="s">
        <v>35</v>
      </c>
      <c r="D360" t="s">
        <v>14</v>
      </c>
      <c r="E360" t="s">
        <v>21</v>
      </c>
      <c r="F360">
        <v>36</v>
      </c>
      <c r="G360" t="s">
        <v>85</v>
      </c>
      <c r="H360" s="7">
        <v>41116</v>
      </c>
      <c r="I360">
        <v>105891</v>
      </c>
      <c r="J360">
        <v>7.0000000000000007E-2</v>
      </c>
      <c r="K360">
        <v>113303.37</v>
      </c>
      <c r="L360" t="s">
        <v>17</v>
      </c>
      <c r="M360" t="s">
        <v>18</v>
      </c>
      <c r="N360" s="7"/>
      <c r="O360">
        <v>0</v>
      </c>
    </row>
    <row r="361" spans="1:15" x14ac:dyDescent="0.3">
      <c r="A361">
        <v>360</v>
      </c>
      <c r="B361" t="s">
        <v>46</v>
      </c>
      <c r="C361" t="s">
        <v>47</v>
      </c>
      <c r="D361" t="s">
        <v>28</v>
      </c>
      <c r="E361" t="s">
        <v>21</v>
      </c>
      <c r="F361">
        <v>38</v>
      </c>
      <c r="G361" t="s">
        <v>85</v>
      </c>
      <c r="H361" s="7">
        <v>44433</v>
      </c>
      <c r="I361">
        <v>255230</v>
      </c>
      <c r="J361">
        <v>0.36</v>
      </c>
      <c r="K361">
        <v>347112.8</v>
      </c>
      <c r="L361" t="s">
        <v>17</v>
      </c>
      <c r="M361" t="s">
        <v>41</v>
      </c>
      <c r="N361" s="7"/>
      <c r="O361">
        <v>0</v>
      </c>
    </row>
    <row r="362" spans="1:15" x14ac:dyDescent="0.3">
      <c r="A362">
        <v>361</v>
      </c>
      <c r="B362" t="s">
        <v>57</v>
      </c>
      <c r="C362" t="s">
        <v>35</v>
      </c>
      <c r="D362" t="s">
        <v>20</v>
      </c>
      <c r="E362" t="s">
        <v>15</v>
      </c>
      <c r="F362">
        <v>56</v>
      </c>
      <c r="G362" t="s">
        <v>83</v>
      </c>
      <c r="H362" s="7">
        <v>33770</v>
      </c>
      <c r="I362">
        <v>59591</v>
      </c>
      <c r="J362">
        <v>0</v>
      </c>
      <c r="K362">
        <v>59591</v>
      </c>
      <c r="L362" t="s">
        <v>50</v>
      </c>
      <c r="M362" t="s">
        <v>67</v>
      </c>
      <c r="N362" s="7"/>
      <c r="O362">
        <v>0</v>
      </c>
    </row>
    <row r="363" spans="1:15" x14ac:dyDescent="0.3">
      <c r="A363">
        <v>362</v>
      </c>
      <c r="B363" t="s">
        <v>46</v>
      </c>
      <c r="C363" t="s">
        <v>42</v>
      </c>
      <c r="D363" t="s">
        <v>20</v>
      </c>
      <c r="E363" t="s">
        <v>15</v>
      </c>
      <c r="F363">
        <v>52</v>
      </c>
      <c r="G363" t="s">
        <v>83</v>
      </c>
      <c r="H363" s="7">
        <v>41113</v>
      </c>
      <c r="I363">
        <v>187048</v>
      </c>
      <c r="J363">
        <v>0.32</v>
      </c>
      <c r="K363">
        <v>246903.36</v>
      </c>
      <c r="L363" t="s">
        <v>23</v>
      </c>
      <c r="M363" t="s">
        <v>59</v>
      </c>
      <c r="N363" s="7"/>
      <c r="O363">
        <v>0</v>
      </c>
    </row>
    <row r="364" spans="1:15" x14ac:dyDescent="0.3">
      <c r="A364">
        <v>363</v>
      </c>
      <c r="B364" t="s">
        <v>57</v>
      </c>
      <c r="C364" t="s">
        <v>27</v>
      </c>
      <c r="D364" t="s">
        <v>28</v>
      </c>
      <c r="E364" t="s">
        <v>15</v>
      </c>
      <c r="F364">
        <v>53</v>
      </c>
      <c r="G364" t="s">
        <v>83</v>
      </c>
      <c r="H364" s="7">
        <v>37296</v>
      </c>
      <c r="I364">
        <v>58605</v>
      </c>
      <c r="J364">
        <v>0</v>
      </c>
      <c r="K364">
        <v>58605</v>
      </c>
      <c r="L364" t="s">
        <v>17</v>
      </c>
      <c r="M364" t="s">
        <v>33</v>
      </c>
      <c r="N364" s="7"/>
      <c r="O364">
        <v>0</v>
      </c>
    </row>
    <row r="365" spans="1:15" x14ac:dyDescent="0.3">
      <c r="A365">
        <v>364</v>
      </c>
      <c r="B365" t="s">
        <v>26</v>
      </c>
      <c r="C365" t="s">
        <v>44</v>
      </c>
      <c r="D365" t="s">
        <v>36</v>
      </c>
      <c r="E365" t="s">
        <v>15</v>
      </c>
      <c r="F365">
        <v>60</v>
      </c>
      <c r="G365" t="s">
        <v>87</v>
      </c>
      <c r="H365" s="7">
        <v>42739</v>
      </c>
      <c r="I365">
        <v>178502</v>
      </c>
      <c r="J365">
        <v>0.2</v>
      </c>
      <c r="K365">
        <v>214202.4</v>
      </c>
      <c r="L365" t="s">
        <v>17</v>
      </c>
      <c r="M365" t="s">
        <v>41</v>
      </c>
      <c r="N365" s="7"/>
      <c r="O365">
        <v>0</v>
      </c>
    </row>
    <row r="366" spans="1:15" x14ac:dyDescent="0.3">
      <c r="A366">
        <v>365</v>
      </c>
      <c r="B366" t="s">
        <v>37</v>
      </c>
      <c r="C366" t="s">
        <v>40</v>
      </c>
      <c r="D366" t="s">
        <v>28</v>
      </c>
      <c r="E366" t="s">
        <v>21</v>
      </c>
      <c r="F366">
        <v>63</v>
      </c>
      <c r="G366" t="s">
        <v>87</v>
      </c>
      <c r="H366" s="7">
        <v>42214</v>
      </c>
      <c r="I366">
        <v>103724</v>
      </c>
      <c r="J366">
        <v>0.05</v>
      </c>
      <c r="K366">
        <v>108910.2</v>
      </c>
      <c r="L366" t="s">
        <v>23</v>
      </c>
      <c r="M366" t="s">
        <v>45</v>
      </c>
      <c r="N366" s="7"/>
      <c r="O366">
        <v>0</v>
      </c>
    </row>
    <row r="367" spans="1:15" x14ac:dyDescent="0.3">
      <c r="A367">
        <v>366</v>
      </c>
      <c r="B367" t="s">
        <v>26</v>
      </c>
      <c r="C367" t="s">
        <v>44</v>
      </c>
      <c r="D367" t="s">
        <v>14</v>
      </c>
      <c r="E367" t="s">
        <v>15</v>
      </c>
      <c r="F367">
        <v>37</v>
      </c>
      <c r="G367" t="s">
        <v>85</v>
      </c>
      <c r="H367" s="7">
        <v>39528</v>
      </c>
      <c r="I367">
        <v>156277</v>
      </c>
      <c r="J367">
        <v>0.22</v>
      </c>
      <c r="K367">
        <v>190657.94</v>
      </c>
      <c r="L367" t="s">
        <v>50</v>
      </c>
      <c r="M367" t="s">
        <v>51</v>
      </c>
      <c r="N367" s="7"/>
      <c r="O367">
        <v>0</v>
      </c>
    </row>
    <row r="368" spans="1:15" x14ac:dyDescent="0.3">
      <c r="A368">
        <v>367</v>
      </c>
      <c r="B368" t="s">
        <v>62</v>
      </c>
      <c r="C368" t="s">
        <v>44</v>
      </c>
      <c r="D368" t="s">
        <v>14</v>
      </c>
      <c r="E368" t="s">
        <v>15</v>
      </c>
      <c r="F368">
        <v>30</v>
      </c>
      <c r="G368" t="s">
        <v>85</v>
      </c>
      <c r="H368" s="7">
        <v>43086</v>
      </c>
      <c r="I368">
        <v>87744</v>
      </c>
      <c r="J368">
        <v>0</v>
      </c>
      <c r="K368">
        <v>87744</v>
      </c>
      <c r="L368" t="s">
        <v>50</v>
      </c>
      <c r="M368" t="s">
        <v>67</v>
      </c>
      <c r="N368" s="7"/>
      <c r="O368">
        <v>0</v>
      </c>
    </row>
    <row r="369" spans="1:15" x14ac:dyDescent="0.3">
      <c r="A369">
        <v>368</v>
      </c>
      <c r="B369" t="s">
        <v>57</v>
      </c>
      <c r="C369" t="s">
        <v>27</v>
      </c>
      <c r="D369" t="s">
        <v>20</v>
      </c>
      <c r="E369" t="s">
        <v>21</v>
      </c>
      <c r="F369">
        <v>30</v>
      </c>
      <c r="G369" t="s">
        <v>85</v>
      </c>
      <c r="H369" s="7">
        <v>43542</v>
      </c>
      <c r="I369">
        <v>54714</v>
      </c>
      <c r="J369">
        <v>0</v>
      </c>
      <c r="K369">
        <v>54714</v>
      </c>
      <c r="L369" t="s">
        <v>17</v>
      </c>
      <c r="M369" t="s">
        <v>49</v>
      </c>
      <c r="N369" s="7"/>
      <c r="O369">
        <v>0</v>
      </c>
    </row>
    <row r="370" spans="1:15" x14ac:dyDescent="0.3">
      <c r="A370">
        <v>369</v>
      </c>
      <c r="B370" t="s">
        <v>58</v>
      </c>
      <c r="C370" t="s">
        <v>13</v>
      </c>
      <c r="D370" t="s">
        <v>36</v>
      </c>
      <c r="E370" t="s">
        <v>15</v>
      </c>
      <c r="F370">
        <v>45</v>
      </c>
      <c r="G370" t="s">
        <v>86</v>
      </c>
      <c r="H370" s="7">
        <v>41511</v>
      </c>
      <c r="I370">
        <v>99169</v>
      </c>
      <c r="J370">
        <v>0</v>
      </c>
      <c r="K370">
        <v>99169</v>
      </c>
      <c r="L370" t="s">
        <v>23</v>
      </c>
      <c r="M370" t="s">
        <v>55</v>
      </c>
      <c r="N370" s="7"/>
      <c r="O370">
        <v>0</v>
      </c>
    </row>
    <row r="371" spans="1:15" x14ac:dyDescent="0.3">
      <c r="A371">
        <v>370</v>
      </c>
      <c r="B371" t="s">
        <v>12</v>
      </c>
      <c r="C371" t="s">
        <v>40</v>
      </c>
      <c r="D371" t="s">
        <v>14</v>
      </c>
      <c r="E371" t="s">
        <v>15</v>
      </c>
      <c r="F371">
        <v>55</v>
      </c>
      <c r="G371" t="s">
        <v>83</v>
      </c>
      <c r="H371" s="7">
        <v>38888</v>
      </c>
      <c r="I371">
        <v>142628</v>
      </c>
      <c r="J371">
        <v>0.12</v>
      </c>
      <c r="K371">
        <v>159743.35999999999</v>
      </c>
      <c r="L371" t="s">
        <v>23</v>
      </c>
      <c r="M371" t="s">
        <v>24</v>
      </c>
      <c r="N371" s="7"/>
      <c r="O371">
        <v>0</v>
      </c>
    </row>
    <row r="372" spans="1:15" x14ac:dyDescent="0.3">
      <c r="A372">
        <v>371</v>
      </c>
      <c r="B372" t="s">
        <v>32</v>
      </c>
      <c r="C372" t="s">
        <v>47</v>
      </c>
      <c r="D372" t="s">
        <v>20</v>
      </c>
      <c r="E372" t="s">
        <v>15</v>
      </c>
      <c r="F372">
        <v>33</v>
      </c>
      <c r="G372" t="s">
        <v>85</v>
      </c>
      <c r="H372" s="7">
        <v>41756</v>
      </c>
      <c r="I372">
        <v>75869</v>
      </c>
      <c r="J372">
        <v>0</v>
      </c>
      <c r="K372">
        <v>75869</v>
      </c>
      <c r="L372" t="s">
        <v>50</v>
      </c>
      <c r="M372" t="s">
        <v>67</v>
      </c>
      <c r="N372" s="7"/>
      <c r="O372">
        <v>0</v>
      </c>
    </row>
    <row r="373" spans="1:15" x14ac:dyDescent="0.3">
      <c r="A373">
        <v>372</v>
      </c>
      <c r="B373" t="s">
        <v>69</v>
      </c>
      <c r="C373" t="s">
        <v>13</v>
      </c>
      <c r="D373" t="s">
        <v>20</v>
      </c>
      <c r="E373" t="s">
        <v>15</v>
      </c>
      <c r="F373">
        <v>65</v>
      </c>
      <c r="G373" t="s">
        <v>87</v>
      </c>
      <c r="H373" s="7">
        <v>43234</v>
      </c>
      <c r="I373">
        <v>60985</v>
      </c>
      <c r="J373">
        <v>0</v>
      </c>
      <c r="K373">
        <v>60985</v>
      </c>
      <c r="L373" t="s">
        <v>17</v>
      </c>
      <c r="M373" t="s">
        <v>18</v>
      </c>
      <c r="N373" s="7"/>
      <c r="O373">
        <v>0</v>
      </c>
    </row>
    <row r="374" spans="1:15" x14ac:dyDescent="0.3">
      <c r="A374">
        <v>373</v>
      </c>
      <c r="B374" t="s">
        <v>12</v>
      </c>
      <c r="C374" t="s">
        <v>13</v>
      </c>
      <c r="D374" t="s">
        <v>14</v>
      </c>
      <c r="E374" t="s">
        <v>15</v>
      </c>
      <c r="F374">
        <v>60</v>
      </c>
      <c r="G374" t="s">
        <v>87</v>
      </c>
      <c r="H374" s="7">
        <v>40383</v>
      </c>
      <c r="I374">
        <v>126911</v>
      </c>
      <c r="J374">
        <v>0.1</v>
      </c>
      <c r="K374">
        <v>139602.1</v>
      </c>
      <c r="L374" t="s">
        <v>23</v>
      </c>
      <c r="M374" t="s">
        <v>45</v>
      </c>
      <c r="N374" s="7"/>
      <c r="O374">
        <v>0</v>
      </c>
    </row>
    <row r="375" spans="1:15" x14ac:dyDescent="0.3">
      <c r="A375">
        <v>374</v>
      </c>
      <c r="B375" t="s">
        <v>46</v>
      </c>
      <c r="C375" t="s">
        <v>35</v>
      </c>
      <c r="D375" t="s">
        <v>14</v>
      </c>
      <c r="E375" t="s">
        <v>21</v>
      </c>
      <c r="F375">
        <v>56</v>
      </c>
      <c r="G375" t="s">
        <v>83</v>
      </c>
      <c r="H375" s="7">
        <v>38042</v>
      </c>
      <c r="I375">
        <v>216949</v>
      </c>
      <c r="J375">
        <v>0.32</v>
      </c>
      <c r="K375">
        <v>286372.68</v>
      </c>
      <c r="L375" t="s">
        <v>23</v>
      </c>
      <c r="M375" t="s">
        <v>45</v>
      </c>
      <c r="N375" s="7"/>
      <c r="O375">
        <v>0</v>
      </c>
    </row>
    <row r="376" spans="1:15" x14ac:dyDescent="0.3">
      <c r="A376">
        <v>375</v>
      </c>
      <c r="B376" t="s">
        <v>26</v>
      </c>
      <c r="C376" t="s">
        <v>44</v>
      </c>
      <c r="D376" t="s">
        <v>20</v>
      </c>
      <c r="E376" t="s">
        <v>21</v>
      </c>
      <c r="F376">
        <v>53</v>
      </c>
      <c r="G376" t="s">
        <v>83</v>
      </c>
      <c r="H376" s="7">
        <v>41204</v>
      </c>
      <c r="I376">
        <v>168510</v>
      </c>
      <c r="J376">
        <v>0.28999999999999998</v>
      </c>
      <c r="K376">
        <v>217377.9</v>
      </c>
      <c r="L376" t="s">
        <v>17</v>
      </c>
      <c r="M376" t="s">
        <v>18</v>
      </c>
      <c r="N376" s="7"/>
      <c r="O376">
        <v>0</v>
      </c>
    </row>
    <row r="377" spans="1:15" x14ac:dyDescent="0.3">
      <c r="A377">
        <v>376</v>
      </c>
      <c r="B377" t="s">
        <v>62</v>
      </c>
      <c r="C377" t="s">
        <v>44</v>
      </c>
      <c r="D377" t="s">
        <v>28</v>
      </c>
      <c r="E377" t="s">
        <v>15</v>
      </c>
      <c r="F377">
        <v>36</v>
      </c>
      <c r="G377" t="s">
        <v>85</v>
      </c>
      <c r="H377" s="7">
        <v>42443</v>
      </c>
      <c r="I377">
        <v>85870</v>
      </c>
      <c r="J377">
        <v>0</v>
      </c>
      <c r="K377">
        <v>85870</v>
      </c>
      <c r="L377" t="s">
        <v>50</v>
      </c>
      <c r="M377" t="s">
        <v>67</v>
      </c>
      <c r="N377" s="7"/>
      <c r="O377">
        <v>0</v>
      </c>
    </row>
    <row r="378" spans="1:15" x14ac:dyDescent="0.3">
      <c r="A378">
        <v>377</v>
      </c>
      <c r="B378" t="s">
        <v>32</v>
      </c>
      <c r="C378" t="s">
        <v>47</v>
      </c>
      <c r="D378" t="s">
        <v>36</v>
      </c>
      <c r="E378" t="s">
        <v>15</v>
      </c>
      <c r="F378">
        <v>46</v>
      </c>
      <c r="G378" t="s">
        <v>86</v>
      </c>
      <c r="H378" s="7">
        <v>37271</v>
      </c>
      <c r="I378">
        <v>86510</v>
      </c>
      <c r="J378">
        <v>0</v>
      </c>
      <c r="K378">
        <v>86510</v>
      </c>
      <c r="L378" t="s">
        <v>23</v>
      </c>
      <c r="M378" t="s">
        <v>55</v>
      </c>
      <c r="N378" s="7">
        <v>37623</v>
      </c>
      <c r="O378">
        <v>1</v>
      </c>
    </row>
    <row r="379" spans="1:15" x14ac:dyDescent="0.3">
      <c r="A379">
        <v>378</v>
      </c>
      <c r="B379" t="s">
        <v>37</v>
      </c>
      <c r="C379" t="s">
        <v>35</v>
      </c>
      <c r="D379" t="s">
        <v>28</v>
      </c>
      <c r="E379" t="s">
        <v>15</v>
      </c>
      <c r="F379">
        <v>38</v>
      </c>
      <c r="G379" t="s">
        <v>85</v>
      </c>
      <c r="H379" s="7">
        <v>42999</v>
      </c>
      <c r="I379">
        <v>119647</v>
      </c>
      <c r="J379">
        <v>0.09</v>
      </c>
      <c r="K379">
        <v>130415.23</v>
      </c>
      <c r="L379" t="s">
        <v>50</v>
      </c>
      <c r="M379" t="s">
        <v>67</v>
      </c>
      <c r="N379" s="7"/>
      <c r="O379">
        <v>0</v>
      </c>
    </row>
    <row r="380" spans="1:15" x14ac:dyDescent="0.3">
      <c r="A380">
        <v>379</v>
      </c>
      <c r="B380" t="s">
        <v>58</v>
      </c>
      <c r="C380" t="s">
        <v>13</v>
      </c>
      <c r="D380" t="s">
        <v>14</v>
      </c>
      <c r="E380" t="s">
        <v>21</v>
      </c>
      <c r="F380">
        <v>62</v>
      </c>
      <c r="G380" t="s">
        <v>87</v>
      </c>
      <c r="H380" s="7">
        <v>36996</v>
      </c>
      <c r="I380">
        <v>80921</v>
      </c>
      <c r="J380">
        <v>0</v>
      </c>
      <c r="K380">
        <v>80921</v>
      </c>
      <c r="L380" t="s">
        <v>17</v>
      </c>
      <c r="M380" t="s">
        <v>49</v>
      </c>
      <c r="N380" s="7"/>
      <c r="O380">
        <v>0</v>
      </c>
    </row>
    <row r="381" spans="1:15" x14ac:dyDescent="0.3">
      <c r="A381">
        <v>380</v>
      </c>
      <c r="B381" t="s">
        <v>54</v>
      </c>
      <c r="C381" t="s">
        <v>44</v>
      </c>
      <c r="D381" t="s">
        <v>14</v>
      </c>
      <c r="E381" t="s">
        <v>15</v>
      </c>
      <c r="F381">
        <v>61</v>
      </c>
      <c r="G381" t="s">
        <v>87</v>
      </c>
      <c r="H381" s="7">
        <v>40193</v>
      </c>
      <c r="I381">
        <v>98110</v>
      </c>
      <c r="J381">
        <v>0.13</v>
      </c>
      <c r="K381">
        <v>110864.3</v>
      </c>
      <c r="L381" t="s">
        <v>17</v>
      </c>
      <c r="M381" t="s">
        <v>30</v>
      </c>
      <c r="N381" s="7"/>
      <c r="O381">
        <v>0</v>
      </c>
    </row>
    <row r="382" spans="1:15" x14ac:dyDescent="0.3">
      <c r="A382">
        <v>381</v>
      </c>
      <c r="B382" t="s">
        <v>69</v>
      </c>
      <c r="C382" t="s">
        <v>13</v>
      </c>
      <c r="D382" t="s">
        <v>28</v>
      </c>
      <c r="E382" t="s">
        <v>15</v>
      </c>
      <c r="F382">
        <v>59</v>
      </c>
      <c r="G382" t="s">
        <v>83</v>
      </c>
      <c r="H382" s="7">
        <v>43028</v>
      </c>
      <c r="I382">
        <v>86831</v>
      </c>
      <c r="J382">
        <v>0</v>
      </c>
      <c r="K382">
        <v>86831</v>
      </c>
      <c r="L382" t="s">
        <v>17</v>
      </c>
      <c r="M382" t="s">
        <v>33</v>
      </c>
      <c r="N382" s="7"/>
      <c r="O382">
        <v>0</v>
      </c>
    </row>
    <row r="383" spans="1:15" x14ac:dyDescent="0.3">
      <c r="A383">
        <v>382</v>
      </c>
      <c r="B383" t="s">
        <v>19</v>
      </c>
      <c r="C383" t="s">
        <v>13</v>
      </c>
      <c r="D383" t="s">
        <v>28</v>
      </c>
      <c r="E383" t="s">
        <v>15</v>
      </c>
      <c r="F383">
        <v>49</v>
      </c>
      <c r="G383" t="s">
        <v>86</v>
      </c>
      <c r="H383" s="7">
        <v>40431</v>
      </c>
      <c r="I383">
        <v>72826</v>
      </c>
      <c r="J383">
        <v>0</v>
      </c>
      <c r="K383">
        <v>72826</v>
      </c>
      <c r="L383" t="s">
        <v>23</v>
      </c>
      <c r="M383" t="s">
        <v>55</v>
      </c>
      <c r="N383" s="7"/>
      <c r="O383">
        <v>0</v>
      </c>
    </row>
    <row r="384" spans="1:15" x14ac:dyDescent="0.3">
      <c r="A384">
        <v>383</v>
      </c>
      <c r="B384" t="s">
        <v>26</v>
      </c>
      <c r="C384" t="s">
        <v>47</v>
      </c>
      <c r="D384" t="s">
        <v>20</v>
      </c>
      <c r="E384" t="s">
        <v>15</v>
      </c>
      <c r="F384">
        <v>64</v>
      </c>
      <c r="G384" t="s">
        <v>87</v>
      </c>
      <c r="H384" s="7">
        <v>40588</v>
      </c>
      <c r="I384">
        <v>171217</v>
      </c>
      <c r="J384">
        <v>0.19</v>
      </c>
      <c r="K384">
        <v>203748.23</v>
      </c>
      <c r="L384" t="s">
        <v>17</v>
      </c>
      <c r="M384" t="s">
        <v>18</v>
      </c>
      <c r="N384" s="7"/>
      <c r="O384">
        <v>0</v>
      </c>
    </row>
    <row r="385" spans="1:15" x14ac:dyDescent="0.3">
      <c r="A385">
        <v>384</v>
      </c>
      <c r="B385" t="s">
        <v>37</v>
      </c>
      <c r="C385" t="s">
        <v>13</v>
      </c>
      <c r="D385" t="s">
        <v>14</v>
      </c>
      <c r="E385" t="s">
        <v>15</v>
      </c>
      <c r="F385">
        <v>57</v>
      </c>
      <c r="G385" t="s">
        <v>83</v>
      </c>
      <c r="H385" s="7">
        <v>43948</v>
      </c>
      <c r="I385">
        <v>103058</v>
      </c>
      <c r="J385">
        <v>7.0000000000000007E-2</v>
      </c>
      <c r="K385">
        <v>110272.06</v>
      </c>
      <c r="L385" t="s">
        <v>17</v>
      </c>
      <c r="M385" t="s">
        <v>49</v>
      </c>
      <c r="N385" s="7"/>
      <c r="O385">
        <v>0</v>
      </c>
    </row>
    <row r="386" spans="1:15" x14ac:dyDescent="0.3">
      <c r="A386">
        <v>385</v>
      </c>
      <c r="B386" t="s">
        <v>37</v>
      </c>
      <c r="C386" t="s">
        <v>35</v>
      </c>
      <c r="D386" t="s">
        <v>28</v>
      </c>
      <c r="E386" t="s">
        <v>21</v>
      </c>
      <c r="F386">
        <v>52</v>
      </c>
      <c r="G386" t="s">
        <v>83</v>
      </c>
      <c r="H386" s="7">
        <v>41858</v>
      </c>
      <c r="I386">
        <v>117062</v>
      </c>
      <c r="J386">
        <v>7.0000000000000007E-2</v>
      </c>
      <c r="K386">
        <v>125256.34</v>
      </c>
      <c r="L386" t="s">
        <v>17</v>
      </c>
      <c r="M386" t="s">
        <v>33</v>
      </c>
      <c r="N386" s="7"/>
      <c r="O386">
        <v>0</v>
      </c>
    </row>
    <row r="387" spans="1:15" x14ac:dyDescent="0.3">
      <c r="A387">
        <v>386</v>
      </c>
      <c r="B387" t="s">
        <v>12</v>
      </c>
      <c r="C387" t="s">
        <v>40</v>
      </c>
      <c r="D387" t="s">
        <v>28</v>
      </c>
      <c r="E387" t="s">
        <v>21</v>
      </c>
      <c r="F387">
        <v>40</v>
      </c>
      <c r="G387" t="s">
        <v>86</v>
      </c>
      <c r="H387" s="7">
        <v>43488</v>
      </c>
      <c r="I387">
        <v>159031</v>
      </c>
      <c r="J387">
        <v>0.1</v>
      </c>
      <c r="K387">
        <v>174934.1</v>
      </c>
      <c r="L387" t="s">
        <v>17</v>
      </c>
      <c r="M387" t="s">
        <v>39</v>
      </c>
      <c r="N387" s="7"/>
      <c r="O387">
        <v>0</v>
      </c>
    </row>
    <row r="388" spans="1:15" x14ac:dyDescent="0.3">
      <c r="A388">
        <v>387</v>
      </c>
      <c r="B388" t="s">
        <v>12</v>
      </c>
      <c r="C388" t="s">
        <v>13</v>
      </c>
      <c r="D388" t="s">
        <v>14</v>
      </c>
      <c r="E388" t="s">
        <v>15</v>
      </c>
      <c r="F388">
        <v>49</v>
      </c>
      <c r="G388" t="s">
        <v>86</v>
      </c>
      <c r="H388" s="7">
        <v>38000</v>
      </c>
      <c r="I388">
        <v>125086</v>
      </c>
      <c r="J388">
        <v>0.1</v>
      </c>
      <c r="K388">
        <v>137594.6</v>
      </c>
      <c r="L388" t="s">
        <v>50</v>
      </c>
      <c r="M388" t="s">
        <v>67</v>
      </c>
      <c r="N388" s="7"/>
      <c r="O388">
        <v>0</v>
      </c>
    </row>
    <row r="389" spans="1:15" x14ac:dyDescent="0.3">
      <c r="A389">
        <v>388</v>
      </c>
      <c r="B389" t="s">
        <v>73</v>
      </c>
      <c r="C389" t="s">
        <v>13</v>
      </c>
      <c r="D389" t="s">
        <v>28</v>
      </c>
      <c r="E389" t="s">
        <v>21</v>
      </c>
      <c r="F389">
        <v>43</v>
      </c>
      <c r="G389" t="s">
        <v>86</v>
      </c>
      <c r="H389" s="7">
        <v>42467</v>
      </c>
      <c r="I389">
        <v>67976</v>
      </c>
      <c r="J389">
        <v>0</v>
      </c>
      <c r="K389">
        <v>67976</v>
      </c>
      <c r="L389" t="s">
        <v>17</v>
      </c>
      <c r="M389" t="s">
        <v>18</v>
      </c>
      <c r="N389" s="7"/>
      <c r="O389">
        <v>0</v>
      </c>
    </row>
    <row r="390" spans="1:15" x14ac:dyDescent="0.3">
      <c r="A390">
        <v>389</v>
      </c>
      <c r="B390" t="s">
        <v>57</v>
      </c>
      <c r="C390" t="s">
        <v>27</v>
      </c>
      <c r="D390" t="s">
        <v>28</v>
      </c>
      <c r="E390" t="s">
        <v>21</v>
      </c>
      <c r="F390">
        <v>31</v>
      </c>
      <c r="G390" t="s">
        <v>85</v>
      </c>
      <c r="H390" s="7">
        <v>44308</v>
      </c>
      <c r="I390">
        <v>74215</v>
      </c>
      <c r="J390">
        <v>0</v>
      </c>
      <c r="K390">
        <v>74215</v>
      </c>
      <c r="L390" t="s">
        <v>17</v>
      </c>
      <c r="M390" t="s">
        <v>33</v>
      </c>
      <c r="N390" s="7"/>
      <c r="O390">
        <v>0</v>
      </c>
    </row>
    <row r="391" spans="1:15" x14ac:dyDescent="0.3">
      <c r="A391">
        <v>390</v>
      </c>
      <c r="B391" t="s">
        <v>26</v>
      </c>
      <c r="C391" t="s">
        <v>40</v>
      </c>
      <c r="D391" t="s">
        <v>20</v>
      </c>
      <c r="E391" t="s">
        <v>21</v>
      </c>
      <c r="F391">
        <v>55</v>
      </c>
      <c r="G391" t="s">
        <v>83</v>
      </c>
      <c r="H391" s="7">
        <v>40340</v>
      </c>
      <c r="I391">
        <v>187389</v>
      </c>
      <c r="J391">
        <v>0.25</v>
      </c>
      <c r="K391">
        <v>234236.25</v>
      </c>
      <c r="L391" t="s">
        <v>23</v>
      </c>
      <c r="M391" t="s">
        <v>59</v>
      </c>
      <c r="N391" s="7"/>
      <c r="O391">
        <v>0</v>
      </c>
    </row>
    <row r="392" spans="1:15" x14ac:dyDescent="0.3">
      <c r="A392">
        <v>391</v>
      </c>
      <c r="B392" t="s">
        <v>12</v>
      </c>
      <c r="C392" t="s">
        <v>42</v>
      </c>
      <c r="D392" t="s">
        <v>28</v>
      </c>
      <c r="E392" t="s">
        <v>15</v>
      </c>
      <c r="F392">
        <v>41</v>
      </c>
      <c r="G392" t="s">
        <v>86</v>
      </c>
      <c r="H392" s="7">
        <v>39747</v>
      </c>
      <c r="I392">
        <v>131841</v>
      </c>
      <c r="J392">
        <v>0.13</v>
      </c>
      <c r="K392">
        <v>148980.33000000002</v>
      </c>
      <c r="L392" t="s">
        <v>17</v>
      </c>
      <c r="M392" t="s">
        <v>49</v>
      </c>
      <c r="N392" s="7"/>
      <c r="O392">
        <v>0</v>
      </c>
    </row>
    <row r="393" spans="1:15" x14ac:dyDescent="0.3">
      <c r="A393">
        <v>392</v>
      </c>
      <c r="B393" t="s">
        <v>32</v>
      </c>
      <c r="C393" t="s">
        <v>40</v>
      </c>
      <c r="D393" t="s">
        <v>14</v>
      </c>
      <c r="E393" t="s">
        <v>21</v>
      </c>
      <c r="F393">
        <v>34</v>
      </c>
      <c r="G393" t="s">
        <v>85</v>
      </c>
      <c r="H393" s="7">
        <v>40750</v>
      </c>
      <c r="I393">
        <v>97231</v>
      </c>
      <c r="J393">
        <v>0</v>
      </c>
      <c r="K393">
        <v>97231</v>
      </c>
      <c r="L393" t="s">
        <v>23</v>
      </c>
      <c r="M393" t="s">
        <v>55</v>
      </c>
      <c r="N393" s="7"/>
      <c r="O393">
        <v>0</v>
      </c>
    </row>
    <row r="394" spans="1:15" x14ac:dyDescent="0.3">
      <c r="A394">
        <v>393</v>
      </c>
      <c r="B394" t="s">
        <v>12</v>
      </c>
      <c r="C394" t="s">
        <v>27</v>
      </c>
      <c r="D394" t="s">
        <v>36</v>
      </c>
      <c r="E394" t="s">
        <v>15</v>
      </c>
      <c r="F394">
        <v>41</v>
      </c>
      <c r="G394" t="s">
        <v>86</v>
      </c>
      <c r="H394" s="7">
        <v>38060</v>
      </c>
      <c r="I394">
        <v>155004</v>
      </c>
      <c r="J394">
        <v>0.12</v>
      </c>
      <c r="K394">
        <v>173604.48000000001</v>
      </c>
      <c r="L394" t="s">
        <v>17</v>
      </c>
      <c r="M394" t="s">
        <v>41</v>
      </c>
      <c r="N394" s="7"/>
      <c r="O394">
        <v>0</v>
      </c>
    </row>
    <row r="395" spans="1:15" x14ac:dyDescent="0.3">
      <c r="A395">
        <v>394</v>
      </c>
      <c r="B395" t="s">
        <v>74</v>
      </c>
      <c r="C395" t="s">
        <v>13</v>
      </c>
      <c r="D395" t="s">
        <v>20</v>
      </c>
      <c r="E395" t="s">
        <v>21</v>
      </c>
      <c r="F395">
        <v>40</v>
      </c>
      <c r="G395" t="s">
        <v>86</v>
      </c>
      <c r="H395" s="7">
        <v>39293</v>
      </c>
      <c r="I395">
        <v>41859</v>
      </c>
      <c r="J395">
        <v>0</v>
      </c>
      <c r="K395">
        <v>41859</v>
      </c>
      <c r="L395" t="s">
        <v>17</v>
      </c>
      <c r="M395" t="s">
        <v>18</v>
      </c>
      <c r="N395" s="7"/>
      <c r="O395">
        <v>0</v>
      </c>
    </row>
    <row r="396" spans="1:15" x14ac:dyDescent="0.3">
      <c r="A396">
        <v>395</v>
      </c>
      <c r="B396" t="s">
        <v>56</v>
      </c>
      <c r="C396" t="s">
        <v>13</v>
      </c>
      <c r="D396" t="s">
        <v>20</v>
      </c>
      <c r="E396" t="s">
        <v>21</v>
      </c>
      <c r="F396">
        <v>42</v>
      </c>
      <c r="G396" t="s">
        <v>86</v>
      </c>
      <c r="H396" s="7">
        <v>38984</v>
      </c>
      <c r="I396">
        <v>52733</v>
      </c>
      <c r="J396">
        <v>0</v>
      </c>
      <c r="K396">
        <v>52733</v>
      </c>
      <c r="L396" t="s">
        <v>17</v>
      </c>
      <c r="M396" t="s">
        <v>30</v>
      </c>
      <c r="N396" s="7"/>
      <c r="O396">
        <v>0</v>
      </c>
    </row>
    <row r="397" spans="1:15" x14ac:dyDescent="0.3">
      <c r="A397">
        <v>396</v>
      </c>
      <c r="B397" t="s">
        <v>46</v>
      </c>
      <c r="C397" t="s">
        <v>42</v>
      </c>
      <c r="D397" t="s">
        <v>36</v>
      </c>
      <c r="E397" t="s">
        <v>21</v>
      </c>
      <c r="F397">
        <v>31</v>
      </c>
      <c r="G397" t="s">
        <v>85</v>
      </c>
      <c r="H397" s="7">
        <v>42250</v>
      </c>
      <c r="I397">
        <v>250953</v>
      </c>
      <c r="J397">
        <v>0.34</v>
      </c>
      <c r="K397">
        <v>336277.02</v>
      </c>
      <c r="L397" t="s">
        <v>17</v>
      </c>
      <c r="M397" t="s">
        <v>49</v>
      </c>
      <c r="N397" s="7"/>
      <c r="O397">
        <v>0</v>
      </c>
    </row>
    <row r="398" spans="1:15" x14ac:dyDescent="0.3">
      <c r="A398">
        <v>397</v>
      </c>
      <c r="B398" t="s">
        <v>26</v>
      </c>
      <c r="C398" t="s">
        <v>47</v>
      </c>
      <c r="D398" t="s">
        <v>14</v>
      </c>
      <c r="E398" t="s">
        <v>21</v>
      </c>
      <c r="F398">
        <v>49</v>
      </c>
      <c r="G398" t="s">
        <v>86</v>
      </c>
      <c r="H398" s="7">
        <v>36210</v>
      </c>
      <c r="I398">
        <v>191807</v>
      </c>
      <c r="J398">
        <v>0.21</v>
      </c>
      <c r="K398">
        <v>232086.47</v>
      </c>
      <c r="L398" t="s">
        <v>23</v>
      </c>
      <c r="M398" t="s">
        <v>24</v>
      </c>
      <c r="N398" s="7"/>
      <c r="O398">
        <v>0</v>
      </c>
    </row>
    <row r="399" spans="1:15" x14ac:dyDescent="0.3">
      <c r="A399">
        <v>398</v>
      </c>
      <c r="B399" t="s">
        <v>19</v>
      </c>
      <c r="C399" t="s">
        <v>13</v>
      </c>
      <c r="D399" t="s">
        <v>28</v>
      </c>
      <c r="E399" t="s">
        <v>21</v>
      </c>
      <c r="F399">
        <v>42</v>
      </c>
      <c r="G399" t="s">
        <v>86</v>
      </c>
      <c r="H399" s="7">
        <v>41813</v>
      </c>
      <c r="I399">
        <v>64677</v>
      </c>
      <c r="J399">
        <v>0</v>
      </c>
      <c r="K399">
        <v>64677</v>
      </c>
      <c r="L399" t="s">
        <v>23</v>
      </c>
      <c r="M399" t="s">
        <v>24</v>
      </c>
      <c r="N399" s="7"/>
      <c r="O399">
        <v>0</v>
      </c>
    </row>
    <row r="400" spans="1:15" x14ac:dyDescent="0.3">
      <c r="A400">
        <v>399</v>
      </c>
      <c r="B400" t="s">
        <v>12</v>
      </c>
      <c r="C400" t="s">
        <v>13</v>
      </c>
      <c r="D400" t="s">
        <v>36</v>
      </c>
      <c r="E400" t="s">
        <v>21</v>
      </c>
      <c r="F400">
        <v>46</v>
      </c>
      <c r="G400" t="s">
        <v>86</v>
      </c>
      <c r="H400" s="7">
        <v>38244</v>
      </c>
      <c r="I400">
        <v>130274</v>
      </c>
      <c r="J400">
        <v>0.11</v>
      </c>
      <c r="K400">
        <v>144604.14000000001</v>
      </c>
      <c r="L400" t="s">
        <v>17</v>
      </c>
      <c r="M400" t="s">
        <v>30</v>
      </c>
      <c r="N400" s="7"/>
      <c r="O400">
        <v>0</v>
      </c>
    </row>
    <row r="401" spans="1:15" x14ac:dyDescent="0.3">
      <c r="A401">
        <v>400</v>
      </c>
      <c r="B401" t="s">
        <v>69</v>
      </c>
      <c r="C401" t="s">
        <v>13</v>
      </c>
      <c r="D401" t="s">
        <v>14</v>
      </c>
      <c r="E401" t="s">
        <v>21</v>
      </c>
      <c r="F401">
        <v>37</v>
      </c>
      <c r="G401" t="s">
        <v>85</v>
      </c>
      <c r="H401" s="7">
        <v>42922</v>
      </c>
      <c r="I401">
        <v>96331</v>
      </c>
      <c r="J401">
        <v>0</v>
      </c>
      <c r="K401">
        <v>96331</v>
      </c>
      <c r="L401" t="s">
        <v>23</v>
      </c>
      <c r="M401" t="s">
        <v>45</v>
      </c>
      <c r="N401" s="7"/>
      <c r="O401">
        <v>0</v>
      </c>
    </row>
    <row r="402" spans="1:15" x14ac:dyDescent="0.3">
      <c r="A402">
        <v>401</v>
      </c>
      <c r="B402" t="s">
        <v>12</v>
      </c>
      <c r="C402" t="s">
        <v>27</v>
      </c>
      <c r="D402" t="s">
        <v>14</v>
      </c>
      <c r="E402" t="s">
        <v>15</v>
      </c>
      <c r="F402">
        <v>51</v>
      </c>
      <c r="G402" t="s">
        <v>83</v>
      </c>
      <c r="H402" s="7">
        <v>38835</v>
      </c>
      <c r="I402">
        <v>150758</v>
      </c>
      <c r="J402">
        <v>0.13</v>
      </c>
      <c r="K402">
        <v>170356.54</v>
      </c>
      <c r="L402" t="s">
        <v>17</v>
      </c>
      <c r="M402" t="s">
        <v>30</v>
      </c>
      <c r="N402" s="7">
        <v>39310</v>
      </c>
      <c r="O402">
        <v>1</v>
      </c>
    </row>
    <row r="403" spans="1:15" x14ac:dyDescent="0.3">
      <c r="A403">
        <v>402</v>
      </c>
      <c r="B403" t="s">
        <v>26</v>
      </c>
      <c r="C403" t="s">
        <v>44</v>
      </c>
      <c r="D403" t="s">
        <v>36</v>
      </c>
      <c r="E403" t="s">
        <v>21</v>
      </c>
      <c r="F403">
        <v>46</v>
      </c>
      <c r="G403" t="s">
        <v>86</v>
      </c>
      <c r="H403" s="7">
        <v>41839</v>
      </c>
      <c r="I403">
        <v>173629</v>
      </c>
      <c r="J403">
        <v>0.21</v>
      </c>
      <c r="K403">
        <v>210091.09</v>
      </c>
      <c r="L403" t="s">
        <v>50</v>
      </c>
      <c r="M403" t="s">
        <v>67</v>
      </c>
      <c r="N403" s="7"/>
      <c r="O403">
        <v>0</v>
      </c>
    </row>
    <row r="404" spans="1:15" x14ac:dyDescent="0.3">
      <c r="A404">
        <v>403</v>
      </c>
      <c r="B404" t="s">
        <v>75</v>
      </c>
      <c r="C404" t="s">
        <v>13</v>
      </c>
      <c r="D404" t="s">
        <v>36</v>
      </c>
      <c r="E404" t="s">
        <v>21</v>
      </c>
      <c r="F404">
        <v>55</v>
      </c>
      <c r="G404" t="s">
        <v>83</v>
      </c>
      <c r="H404" s="7">
        <v>35919</v>
      </c>
      <c r="I404">
        <v>62174</v>
      </c>
      <c r="J404">
        <v>0</v>
      </c>
      <c r="K404">
        <v>62174</v>
      </c>
      <c r="L404" t="s">
        <v>17</v>
      </c>
      <c r="M404" t="s">
        <v>30</v>
      </c>
      <c r="N404" s="7"/>
      <c r="O404">
        <v>0</v>
      </c>
    </row>
    <row r="405" spans="1:15" x14ac:dyDescent="0.3">
      <c r="A405">
        <v>404</v>
      </c>
      <c r="B405" t="s">
        <v>57</v>
      </c>
      <c r="C405" t="s">
        <v>40</v>
      </c>
      <c r="D405" t="s">
        <v>20</v>
      </c>
      <c r="E405" t="s">
        <v>21</v>
      </c>
      <c r="F405">
        <v>43</v>
      </c>
      <c r="G405" t="s">
        <v>86</v>
      </c>
      <c r="H405" s="7">
        <v>43028</v>
      </c>
      <c r="I405">
        <v>56555</v>
      </c>
      <c r="J405">
        <v>0</v>
      </c>
      <c r="K405">
        <v>56555</v>
      </c>
      <c r="L405" t="s">
        <v>17</v>
      </c>
      <c r="M405" t="s">
        <v>33</v>
      </c>
      <c r="N405" s="7"/>
      <c r="O405">
        <v>0</v>
      </c>
    </row>
    <row r="406" spans="1:15" x14ac:dyDescent="0.3">
      <c r="A406">
        <v>405</v>
      </c>
      <c r="B406" t="s">
        <v>57</v>
      </c>
      <c r="C406" t="s">
        <v>47</v>
      </c>
      <c r="D406" t="s">
        <v>20</v>
      </c>
      <c r="E406" t="s">
        <v>21</v>
      </c>
      <c r="F406">
        <v>48</v>
      </c>
      <c r="G406" t="s">
        <v>86</v>
      </c>
      <c r="H406" s="7">
        <v>38623</v>
      </c>
      <c r="I406">
        <v>74655</v>
      </c>
      <c r="J406">
        <v>0</v>
      </c>
      <c r="K406">
        <v>74655</v>
      </c>
      <c r="L406" t="s">
        <v>17</v>
      </c>
      <c r="M406" t="s">
        <v>41</v>
      </c>
      <c r="N406" s="7"/>
      <c r="O406">
        <v>0</v>
      </c>
    </row>
    <row r="407" spans="1:15" x14ac:dyDescent="0.3">
      <c r="A407">
        <v>406</v>
      </c>
      <c r="B407" t="s">
        <v>73</v>
      </c>
      <c r="C407" t="s">
        <v>13</v>
      </c>
      <c r="D407" t="s">
        <v>36</v>
      </c>
      <c r="E407" t="s">
        <v>21</v>
      </c>
      <c r="F407">
        <v>48</v>
      </c>
      <c r="G407" t="s">
        <v>86</v>
      </c>
      <c r="H407" s="7">
        <v>37844</v>
      </c>
      <c r="I407">
        <v>93017</v>
      </c>
      <c r="J407">
        <v>0</v>
      </c>
      <c r="K407">
        <v>93017</v>
      </c>
      <c r="L407" t="s">
        <v>17</v>
      </c>
      <c r="M407" t="s">
        <v>18</v>
      </c>
      <c r="N407" s="7"/>
      <c r="O407">
        <v>0</v>
      </c>
    </row>
    <row r="408" spans="1:15" x14ac:dyDescent="0.3">
      <c r="A408">
        <v>407</v>
      </c>
      <c r="B408" t="s">
        <v>32</v>
      </c>
      <c r="C408" t="s">
        <v>47</v>
      </c>
      <c r="D408" t="s">
        <v>20</v>
      </c>
      <c r="E408" t="s">
        <v>21</v>
      </c>
      <c r="F408">
        <v>51</v>
      </c>
      <c r="G408" t="s">
        <v>83</v>
      </c>
      <c r="H408" s="7">
        <v>41013</v>
      </c>
      <c r="I408">
        <v>82300</v>
      </c>
      <c r="J408">
        <v>0</v>
      </c>
      <c r="K408">
        <v>82300</v>
      </c>
      <c r="L408" t="s">
        <v>23</v>
      </c>
      <c r="M408" t="s">
        <v>59</v>
      </c>
      <c r="N408" s="7"/>
      <c r="O408">
        <v>0</v>
      </c>
    </row>
    <row r="409" spans="1:15" x14ac:dyDescent="0.3">
      <c r="A409">
        <v>408</v>
      </c>
      <c r="B409" t="s">
        <v>63</v>
      </c>
      <c r="C409" t="s">
        <v>44</v>
      </c>
      <c r="D409" t="s">
        <v>14</v>
      </c>
      <c r="E409" t="s">
        <v>15</v>
      </c>
      <c r="F409">
        <v>46</v>
      </c>
      <c r="G409" t="s">
        <v>86</v>
      </c>
      <c r="H409" s="7">
        <v>39471</v>
      </c>
      <c r="I409">
        <v>91621</v>
      </c>
      <c r="J409">
        <v>0</v>
      </c>
      <c r="K409">
        <v>91621</v>
      </c>
      <c r="L409" t="s">
        <v>17</v>
      </c>
      <c r="M409" t="s">
        <v>30</v>
      </c>
      <c r="N409" s="7"/>
      <c r="O409">
        <v>0</v>
      </c>
    </row>
    <row r="410" spans="1:15" x14ac:dyDescent="0.3">
      <c r="A410">
        <v>409</v>
      </c>
      <c r="B410" t="s">
        <v>32</v>
      </c>
      <c r="C410" t="s">
        <v>47</v>
      </c>
      <c r="D410" t="s">
        <v>14</v>
      </c>
      <c r="E410" t="s">
        <v>21</v>
      </c>
      <c r="F410">
        <v>33</v>
      </c>
      <c r="G410" t="s">
        <v>85</v>
      </c>
      <c r="H410" s="7">
        <v>41973</v>
      </c>
      <c r="I410">
        <v>91280</v>
      </c>
      <c r="J410">
        <v>0</v>
      </c>
      <c r="K410">
        <v>91280</v>
      </c>
      <c r="L410" t="s">
        <v>17</v>
      </c>
      <c r="M410" t="s">
        <v>39</v>
      </c>
      <c r="N410" s="7"/>
      <c r="O410">
        <v>0</v>
      </c>
    </row>
    <row r="411" spans="1:15" x14ac:dyDescent="0.3">
      <c r="A411">
        <v>410</v>
      </c>
      <c r="B411" t="s">
        <v>65</v>
      </c>
      <c r="C411" t="s">
        <v>42</v>
      </c>
      <c r="D411" t="s">
        <v>20</v>
      </c>
      <c r="E411" t="s">
        <v>15</v>
      </c>
      <c r="F411">
        <v>42</v>
      </c>
      <c r="G411" t="s">
        <v>86</v>
      </c>
      <c r="H411" s="7">
        <v>44092</v>
      </c>
      <c r="I411">
        <v>47071</v>
      </c>
      <c r="J411">
        <v>0</v>
      </c>
      <c r="K411">
        <v>47071</v>
      </c>
      <c r="L411" t="s">
        <v>17</v>
      </c>
      <c r="M411" t="s">
        <v>49</v>
      </c>
      <c r="N411" s="7"/>
      <c r="O411">
        <v>0</v>
      </c>
    </row>
    <row r="412" spans="1:15" x14ac:dyDescent="0.3">
      <c r="A412">
        <v>411</v>
      </c>
      <c r="B412" t="s">
        <v>76</v>
      </c>
      <c r="C412" t="s">
        <v>13</v>
      </c>
      <c r="D412" t="s">
        <v>20</v>
      </c>
      <c r="E412" t="s">
        <v>15</v>
      </c>
      <c r="F412">
        <v>55</v>
      </c>
      <c r="G412" t="s">
        <v>83</v>
      </c>
      <c r="H412" s="7">
        <v>40868</v>
      </c>
      <c r="I412">
        <v>81218</v>
      </c>
      <c r="J412">
        <v>0</v>
      </c>
      <c r="K412">
        <v>81218</v>
      </c>
      <c r="L412" t="s">
        <v>17</v>
      </c>
      <c r="M412" t="s">
        <v>30</v>
      </c>
      <c r="N412" s="7"/>
      <c r="O412">
        <v>0</v>
      </c>
    </row>
    <row r="413" spans="1:15" x14ac:dyDescent="0.3">
      <c r="A413">
        <v>412</v>
      </c>
      <c r="B413" t="s">
        <v>46</v>
      </c>
      <c r="C413" t="s">
        <v>44</v>
      </c>
      <c r="D413" t="s">
        <v>20</v>
      </c>
      <c r="E413" t="s">
        <v>15</v>
      </c>
      <c r="F413">
        <v>50</v>
      </c>
      <c r="G413" t="s">
        <v>83</v>
      </c>
      <c r="H413" s="7">
        <v>39734</v>
      </c>
      <c r="I413">
        <v>181801</v>
      </c>
      <c r="J413">
        <v>0.4</v>
      </c>
      <c r="K413">
        <v>254521.40000000002</v>
      </c>
      <c r="L413" t="s">
        <v>23</v>
      </c>
      <c r="M413" t="s">
        <v>24</v>
      </c>
      <c r="N413" s="7">
        <v>43810</v>
      </c>
      <c r="O413">
        <v>1</v>
      </c>
    </row>
    <row r="414" spans="1:15" x14ac:dyDescent="0.3">
      <c r="A414">
        <v>413</v>
      </c>
      <c r="B414" t="s">
        <v>34</v>
      </c>
      <c r="C414" t="s">
        <v>35</v>
      </c>
      <c r="D414" t="s">
        <v>20</v>
      </c>
      <c r="E414" t="s">
        <v>15</v>
      </c>
      <c r="F414">
        <v>26</v>
      </c>
      <c r="G414" t="s">
        <v>84</v>
      </c>
      <c r="H414" s="7">
        <v>44521</v>
      </c>
      <c r="I414">
        <v>63137</v>
      </c>
      <c r="J414">
        <v>0</v>
      </c>
      <c r="K414">
        <v>63137</v>
      </c>
      <c r="L414" t="s">
        <v>17</v>
      </c>
      <c r="M414" t="s">
        <v>30</v>
      </c>
      <c r="N414" s="7"/>
      <c r="O414">
        <v>0</v>
      </c>
    </row>
    <row r="415" spans="1:15" x14ac:dyDescent="0.3">
      <c r="A415">
        <v>414</v>
      </c>
      <c r="B415" t="s">
        <v>46</v>
      </c>
      <c r="C415" t="s">
        <v>44</v>
      </c>
      <c r="D415" t="s">
        <v>20</v>
      </c>
      <c r="E415" t="s">
        <v>15</v>
      </c>
      <c r="F415">
        <v>55</v>
      </c>
      <c r="G415" t="s">
        <v>83</v>
      </c>
      <c r="H415" s="7">
        <v>43345</v>
      </c>
      <c r="I415">
        <v>221465</v>
      </c>
      <c r="J415">
        <v>0.34</v>
      </c>
      <c r="K415">
        <v>296763.09999999998</v>
      </c>
      <c r="L415" t="s">
        <v>23</v>
      </c>
      <c r="M415" t="s">
        <v>59</v>
      </c>
      <c r="N415" s="7"/>
      <c r="O415">
        <v>0</v>
      </c>
    </row>
    <row r="416" spans="1:15" x14ac:dyDescent="0.3">
      <c r="A416">
        <v>415</v>
      </c>
      <c r="B416" t="s">
        <v>53</v>
      </c>
      <c r="C416" t="s">
        <v>44</v>
      </c>
      <c r="D416" t="s">
        <v>14</v>
      </c>
      <c r="E416" t="s">
        <v>15</v>
      </c>
      <c r="F416">
        <v>50</v>
      </c>
      <c r="G416" t="s">
        <v>83</v>
      </c>
      <c r="H416" s="7">
        <v>41404</v>
      </c>
      <c r="I416">
        <v>79388</v>
      </c>
      <c r="J416">
        <v>0</v>
      </c>
      <c r="K416">
        <v>79388</v>
      </c>
      <c r="L416" t="s">
        <v>17</v>
      </c>
      <c r="M416" t="s">
        <v>41</v>
      </c>
      <c r="N416" s="7">
        <v>43681</v>
      </c>
      <c r="O416">
        <v>1</v>
      </c>
    </row>
    <row r="417" spans="1:15" x14ac:dyDescent="0.3">
      <c r="A417">
        <v>416</v>
      </c>
      <c r="B417" t="s">
        <v>75</v>
      </c>
      <c r="C417" t="s">
        <v>13</v>
      </c>
      <c r="D417" t="s">
        <v>20</v>
      </c>
      <c r="E417" t="s">
        <v>15</v>
      </c>
      <c r="F417">
        <v>28</v>
      </c>
      <c r="G417" t="s">
        <v>84</v>
      </c>
      <c r="H417" s="7">
        <v>43122</v>
      </c>
      <c r="I417">
        <v>68176</v>
      </c>
      <c r="J417">
        <v>0</v>
      </c>
      <c r="K417">
        <v>68176</v>
      </c>
      <c r="L417" t="s">
        <v>17</v>
      </c>
      <c r="M417" t="s">
        <v>18</v>
      </c>
      <c r="N417" s="7"/>
      <c r="O417">
        <v>0</v>
      </c>
    </row>
    <row r="418" spans="1:15" x14ac:dyDescent="0.3">
      <c r="A418">
        <v>417</v>
      </c>
      <c r="B418" t="s">
        <v>12</v>
      </c>
      <c r="C418" t="s">
        <v>27</v>
      </c>
      <c r="D418" t="s">
        <v>14</v>
      </c>
      <c r="E418" t="s">
        <v>15</v>
      </c>
      <c r="F418">
        <v>39</v>
      </c>
      <c r="G418" t="s">
        <v>85</v>
      </c>
      <c r="H418" s="7">
        <v>43756</v>
      </c>
      <c r="I418">
        <v>122829</v>
      </c>
      <c r="J418">
        <v>0.11</v>
      </c>
      <c r="K418">
        <v>136340.19</v>
      </c>
      <c r="L418" t="s">
        <v>17</v>
      </c>
      <c r="M418" t="s">
        <v>30</v>
      </c>
      <c r="N418" s="7"/>
      <c r="O418">
        <v>0</v>
      </c>
    </row>
    <row r="419" spans="1:15" x14ac:dyDescent="0.3">
      <c r="A419">
        <v>418</v>
      </c>
      <c r="B419" t="s">
        <v>12</v>
      </c>
      <c r="C419" t="s">
        <v>47</v>
      </c>
      <c r="D419" t="s">
        <v>28</v>
      </c>
      <c r="E419" t="s">
        <v>15</v>
      </c>
      <c r="F419">
        <v>31</v>
      </c>
      <c r="G419" t="s">
        <v>85</v>
      </c>
      <c r="H419" s="7">
        <v>43695</v>
      </c>
      <c r="I419">
        <v>126353</v>
      </c>
      <c r="J419">
        <v>0.12</v>
      </c>
      <c r="K419">
        <v>141515.35999999999</v>
      </c>
      <c r="L419" t="s">
        <v>23</v>
      </c>
      <c r="M419" t="s">
        <v>45</v>
      </c>
      <c r="N419" s="7"/>
      <c r="O419">
        <v>0</v>
      </c>
    </row>
    <row r="420" spans="1:15" x14ac:dyDescent="0.3">
      <c r="A420">
        <v>419</v>
      </c>
      <c r="B420" t="s">
        <v>26</v>
      </c>
      <c r="C420" t="s">
        <v>40</v>
      </c>
      <c r="D420" t="s">
        <v>28</v>
      </c>
      <c r="E420" t="s">
        <v>15</v>
      </c>
      <c r="F420">
        <v>55</v>
      </c>
      <c r="G420" t="s">
        <v>83</v>
      </c>
      <c r="H420" s="7">
        <v>40468</v>
      </c>
      <c r="I420">
        <v>188727</v>
      </c>
      <c r="J420">
        <v>0.23</v>
      </c>
      <c r="K420">
        <v>232134.21</v>
      </c>
      <c r="L420" t="s">
        <v>23</v>
      </c>
      <c r="M420" t="s">
        <v>59</v>
      </c>
      <c r="N420" s="7"/>
      <c r="O420">
        <v>0</v>
      </c>
    </row>
    <row r="421" spans="1:15" x14ac:dyDescent="0.3">
      <c r="A421">
        <v>420</v>
      </c>
      <c r="B421" t="s">
        <v>32</v>
      </c>
      <c r="C421" t="s">
        <v>35</v>
      </c>
      <c r="D421" t="s">
        <v>14</v>
      </c>
      <c r="E421" t="s">
        <v>21</v>
      </c>
      <c r="F421">
        <v>52</v>
      </c>
      <c r="G421" t="s">
        <v>83</v>
      </c>
      <c r="H421" s="7">
        <v>34383</v>
      </c>
      <c r="I421">
        <v>99624</v>
      </c>
      <c r="J421">
        <v>0</v>
      </c>
      <c r="K421">
        <v>99624</v>
      </c>
      <c r="L421" t="s">
        <v>17</v>
      </c>
      <c r="M421" t="s">
        <v>18</v>
      </c>
      <c r="N421" s="7"/>
      <c r="O421">
        <v>0</v>
      </c>
    </row>
    <row r="422" spans="1:15" x14ac:dyDescent="0.3">
      <c r="A422">
        <v>421</v>
      </c>
      <c r="B422" t="s">
        <v>37</v>
      </c>
      <c r="C422" t="s">
        <v>35</v>
      </c>
      <c r="D422" t="s">
        <v>28</v>
      </c>
      <c r="E422" t="s">
        <v>15</v>
      </c>
      <c r="F422">
        <v>55</v>
      </c>
      <c r="G422" t="s">
        <v>83</v>
      </c>
      <c r="H422" s="7">
        <v>41202</v>
      </c>
      <c r="I422">
        <v>108686</v>
      </c>
      <c r="J422">
        <v>0.06</v>
      </c>
      <c r="K422">
        <v>115207.16</v>
      </c>
      <c r="L422" t="s">
        <v>17</v>
      </c>
      <c r="M422" t="s">
        <v>49</v>
      </c>
      <c r="N422" s="7"/>
      <c r="O422">
        <v>0</v>
      </c>
    </row>
    <row r="423" spans="1:15" x14ac:dyDescent="0.3">
      <c r="A423">
        <v>422</v>
      </c>
      <c r="B423" t="s">
        <v>38</v>
      </c>
      <c r="C423" t="s">
        <v>40</v>
      </c>
      <c r="D423" t="s">
        <v>36</v>
      </c>
      <c r="E423" t="s">
        <v>15</v>
      </c>
      <c r="F423">
        <v>56</v>
      </c>
      <c r="G423" t="s">
        <v>83</v>
      </c>
      <c r="H423" s="7">
        <v>34802</v>
      </c>
      <c r="I423">
        <v>50857</v>
      </c>
      <c r="J423">
        <v>0</v>
      </c>
      <c r="K423">
        <v>50857</v>
      </c>
      <c r="L423" t="s">
        <v>50</v>
      </c>
      <c r="M423" t="s">
        <v>51</v>
      </c>
      <c r="N423" s="7"/>
      <c r="O423">
        <v>0</v>
      </c>
    </row>
    <row r="424" spans="1:15" x14ac:dyDescent="0.3">
      <c r="A424">
        <v>423</v>
      </c>
      <c r="B424" t="s">
        <v>64</v>
      </c>
      <c r="C424" t="s">
        <v>44</v>
      </c>
      <c r="D424" t="s">
        <v>20</v>
      </c>
      <c r="E424" t="s">
        <v>21</v>
      </c>
      <c r="F424">
        <v>47</v>
      </c>
      <c r="G424" t="s">
        <v>86</v>
      </c>
      <c r="H424" s="7">
        <v>36893</v>
      </c>
      <c r="I424">
        <v>120628</v>
      </c>
      <c r="J424">
        <v>0</v>
      </c>
      <c r="K424">
        <v>120628</v>
      </c>
      <c r="L424" t="s">
        <v>17</v>
      </c>
      <c r="M424" t="s">
        <v>30</v>
      </c>
      <c r="N424" s="7"/>
      <c r="O424">
        <v>0</v>
      </c>
    </row>
    <row r="425" spans="1:15" x14ac:dyDescent="0.3">
      <c r="A425">
        <v>424</v>
      </c>
      <c r="B425" t="s">
        <v>26</v>
      </c>
      <c r="C425" t="s">
        <v>35</v>
      </c>
      <c r="D425" t="s">
        <v>28</v>
      </c>
      <c r="E425" t="s">
        <v>15</v>
      </c>
      <c r="F425">
        <v>63</v>
      </c>
      <c r="G425" t="s">
        <v>87</v>
      </c>
      <c r="H425" s="7">
        <v>43996</v>
      </c>
      <c r="I425">
        <v>181216</v>
      </c>
      <c r="J425">
        <v>0.27</v>
      </c>
      <c r="K425">
        <v>230144.32</v>
      </c>
      <c r="L425" t="s">
        <v>17</v>
      </c>
      <c r="M425" t="s">
        <v>49</v>
      </c>
      <c r="N425" s="7"/>
      <c r="O425">
        <v>0</v>
      </c>
    </row>
    <row r="426" spans="1:15" x14ac:dyDescent="0.3">
      <c r="A426">
        <v>425</v>
      </c>
      <c r="B426" t="s">
        <v>38</v>
      </c>
      <c r="C426" t="s">
        <v>27</v>
      </c>
      <c r="D426" t="s">
        <v>36</v>
      </c>
      <c r="E426" t="s">
        <v>15</v>
      </c>
      <c r="F426">
        <v>63</v>
      </c>
      <c r="G426" t="s">
        <v>87</v>
      </c>
      <c r="H426" s="7">
        <v>40984</v>
      </c>
      <c r="I426">
        <v>46081</v>
      </c>
      <c r="J426">
        <v>0</v>
      </c>
      <c r="K426">
        <v>46081</v>
      </c>
      <c r="L426" t="s">
        <v>17</v>
      </c>
      <c r="M426" t="s">
        <v>30</v>
      </c>
      <c r="N426" s="7"/>
      <c r="O426">
        <v>0</v>
      </c>
    </row>
    <row r="427" spans="1:15" x14ac:dyDescent="0.3">
      <c r="A427">
        <v>426</v>
      </c>
      <c r="B427" t="s">
        <v>12</v>
      </c>
      <c r="C427" t="s">
        <v>40</v>
      </c>
      <c r="D427" t="s">
        <v>36</v>
      </c>
      <c r="E427" t="s">
        <v>15</v>
      </c>
      <c r="F427">
        <v>55</v>
      </c>
      <c r="G427" t="s">
        <v>83</v>
      </c>
      <c r="H427" s="7">
        <v>38135</v>
      </c>
      <c r="I427">
        <v>159885</v>
      </c>
      <c r="J427">
        <v>0.12</v>
      </c>
      <c r="K427">
        <v>179071.2</v>
      </c>
      <c r="L427" t="s">
        <v>17</v>
      </c>
      <c r="M427" t="s">
        <v>49</v>
      </c>
      <c r="N427" s="7"/>
      <c r="O427">
        <v>0</v>
      </c>
    </row>
    <row r="428" spans="1:15" x14ac:dyDescent="0.3">
      <c r="A428">
        <v>427</v>
      </c>
      <c r="B428" t="s">
        <v>26</v>
      </c>
      <c r="C428" t="s">
        <v>35</v>
      </c>
      <c r="D428" t="s">
        <v>20</v>
      </c>
      <c r="E428" t="s">
        <v>15</v>
      </c>
      <c r="F428">
        <v>55</v>
      </c>
      <c r="G428" t="s">
        <v>83</v>
      </c>
      <c r="H428" s="7">
        <v>35001</v>
      </c>
      <c r="I428">
        <v>153271</v>
      </c>
      <c r="J428">
        <v>0.15</v>
      </c>
      <c r="K428">
        <v>176261.65</v>
      </c>
      <c r="L428" t="s">
        <v>17</v>
      </c>
      <c r="M428" t="s">
        <v>41</v>
      </c>
      <c r="N428" s="7"/>
      <c r="O428">
        <v>0</v>
      </c>
    </row>
    <row r="429" spans="1:15" x14ac:dyDescent="0.3">
      <c r="A429">
        <v>428</v>
      </c>
      <c r="B429" t="s">
        <v>37</v>
      </c>
      <c r="C429" t="s">
        <v>42</v>
      </c>
      <c r="D429" t="s">
        <v>20</v>
      </c>
      <c r="E429" t="s">
        <v>21</v>
      </c>
      <c r="F429">
        <v>42</v>
      </c>
      <c r="G429" t="s">
        <v>86</v>
      </c>
      <c r="H429" s="7">
        <v>40159</v>
      </c>
      <c r="I429">
        <v>114242</v>
      </c>
      <c r="J429">
        <v>0.08</v>
      </c>
      <c r="K429">
        <v>123381.36</v>
      </c>
      <c r="L429" t="s">
        <v>17</v>
      </c>
      <c r="M429" t="s">
        <v>33</v>
      </c>
      <c r="N429" s="7"/>
      <c r="O429">
        <v>0</v>
      </c>
    </row>
    <row r="430" spans="1:15" x14ac:dyDescent="0.3">
      <c r="A430">
        <v>429</v>
      </c>
      <c r="B430" t="s">
        <v>56</v>
      </c>
      <c r="C430" t="s">
        <v>13</v>
      </c>
      <c r="D430" t="s">
        <v>28</v>
      </c>
      <c r="E430" t="s">
        <v>15</v>
      </c>
      <c r="F430">
        <v>39</v>
      </c>
      <c r="G430" t="s">
        <v>85</v>
      </c>
      <c r="H430" s="7">
        <v>44153</v>
      </c>
      <c r="I430">
        <v>48415</v>
      </c>
      <c r="J430">
        <v>0</v>
      </c>
      <c r="K430">
        <v>48415</v>
      </c>
      <c r="L430" t="s">
        <v>23</v>
      </c>
      <c r="M430" t="s">
        <v>45</v>
      </c>
      <c r="N430" s="7"/>
      <c r="O430">
        <v>0</v>
      </c>
    </row>
    <row r="431" spans="1:15" x14ac:dyDescent="0.3">
      <c r="A431">
        <v>430</v>
      </c>
      <c r="B431" t="s">
        <v>71</v>
      </c>
      <c r="C431" t="s">
        <v>44</v>
      </c>
      <c r="D431" t="s">
        <v>20</v>
      </c>
      <c r="E431" t="s">
        <v>21</v>
      </c>
      <c r="F431">
        <v>35</v>
      </c>
      <c r="G431" t="s">
        <v>85</v>
      </c>
      <c r="H431" s="7">
        <v>42878</v>
      </c>
      <c r="I431">
        <v>65566</v>
      </c>
      <c r="J431">
        <v>0</v>
      </c>
      <c r="K431">
        <v>65566</v>
      </c>
      <c r="L431" t="s">
        <v>17</v>
      </c>
      <c r="M431" t="s">
        <v>18</v>
      </c>
      <c r="N431" s="7"/>
      <c r="O431">
        <v>0</v>
      </c>
    </row>
    <row r="432" spans="1:15" x14ac:dyDescent="0.3">
      <c r="A432">
        <v>431</v>
      </c>
      <c r="B432" t="s">
        <v>12</v>
      </c>
      <c r="C432" t="s">
        <v>47</v>
      </c>
      <c r="D432" t="s">
        <v>14</v>
      </c>
      <c r="E432" t="s">
        <v>21</v>
      </c>
      <c r="F432">
        <v>45</v>
      </c>
      <c r="G432" t="s">
        <v>86</v>
      </c>
      <c r="H432" s="7">
        <v>37014</v>
      </c>
      <c r="I432">
        <v>147752</v>
      </c>
      <c r="J432">
        <v>0.12</v>
      </c>
      <c r="K432">
        <v>165482.23999999999</v>
      </c>
      <c r="L432" t="s">
        <v>23</v>
      </c>
      <c r="M432" t="s">
        <v>45</v>
      </c>
      <c r="N432" s="7">
        <v>40903</v>
      </c>
      <c r="O432">
        <v>1</v>
      </c>
    </row>
    <row r="433" spans="1:15" x14ac:dyDescent="0.3">
      <c r="A433">
        <v>432</v>
      </c>
      <c r="B433" t="s">
        <v>12</v>
      </c>
      <c r="C433" t="s">
        <v>47</v>
      </c>
      <c r="D433" t="s">
        <v>20</v>
      </c>
      <c r="E433" t="s">
        <v>15</v>
      </c>
      <c r="F433">
        <v>25</v>
      </c>
      <c r="G433" t="s">
        <v>84</v>
      </c>
      <c r="H433" s="7">
        <v>44453</v>
      </c>
      <c r="I433">
        <v>136810</v>
      </c>
      <c r="J433">
        <v>0.14000000000000001</v>
      </c>
      <c r="K433">
        <v>155963.4</v>
      </c>
      <c r="L433" t="s">
        <v>23</v>
      </c>
      <c r="M433" t="s">
        <v>24</v>
      </c>
      <c r="N433" s="7"/>
      <c r="O433">
        <v>0</v>
      </c>
    </row>
    <row r="434" spans="1:15" x14ac:dyDescent="0.3">
      <c r="A434">
        <v>433</v>
      </c>
      <c r="B434" t="s">
        <v>38</v>
      </c>
      <c r="C434" t="s">
        <v>35</v>
      </c>
      <c r="D434" t="s">
        <v>36</v>
      </c>
      <c r="E434" t="s">
        <v>21</v>
      </c>
      <c r="F434">
        <v>47</v>
      </c>
      <c r="G434" t="s">
        <v>86</v>
      </c>
      <c r="H434" s="7">
        <v>41333</v>
      </c>
      <c r="I434">
        <v>54635</v>
      </c>
      <c r="J434">
        <v>0</v>
      </c>
      <c r="K434">
        <v>54635</v>
      </c>
      <c r="L434" t="s">
        <v>17</v>
      </c>
      <c r="M434" t="s">
        <v>30</v>
      </c>
      <c r="N434" s="7"/>
      <c r="O434">
        <v>0</v>
      </c>
    </row>
    <row r="435" spans="1:15" x14ac:dyDescent="0.3">
      <c r="A435">
        <v>434</v>
      </c>
      <c r="B435" t="s">
        <v>66</v>
      </c>
      <c r="C435" t="s">
        <v>13</v>
      </c>
      <c r="D435" t="s">
        <v>36</v>
      </c>
      <c r="E435" t="s">
        <v>15</v>
      </c>
      <c r="F435">
        <v>42</v>
      </c>
      <c r="G435" t="s">
        <v>86</v>
      </c>
      <c r="H435" s="7">
        <v>43866</v>
      </c>
      <c r="I435">
        <v>96636</v>
      </c>
      <c r="J435">
        <v>0</v>
      </c>
      <c r="K435">
        <v>96636</v>
      </c>
      <c r="L435" t="s">
        <v>17</v>
      </c>
      <c r="M435" t="s">
        <v>49</v>
      </c>
      <c r="N435" s="7"/>
      <c r="O435">
        <v>0</v>
      </c>
    </row>
    <row r="436" spans="1:15" x14ac:dyDescent="0.3">
      <c r="A436">
        <v>435</v>
      </c>
      <c r="B436" t="s">
        <v>73</v>
      </c>
      <c r="C436" t="s">
        <v>13</v>
      </c>
      <c r="D436" t="s">
        <v>20</v>
      </c>
      <c r="E436" t="s">
        <v>15</v>
      </c>
      <c r="F436">
        <v>35</v>
      </c>
      <c r="G436" t="s">
        <v>85</v>
      </c>
      <c r="H436" s="7">
        <v>41941</v>
      </c>
      <c r="I436">
        <v>91592</v>
      </c>
      <c r="J436">
        <v>0</v>
      </c>
      <c r="K436">
        <v>91592</v>
      </c>
      <c r="L436" t="s">
        <v>17</v>
      </c>
      <c r="M436" t="s">
        <v>30</v>
      </c>
      <c r="N436" s="7"/>
      <c r="O436">
        <v>0</v>
      </c>
    </row>
    <row r="437" spans="1:15" x14ac:dyDescent="0.3">
      <c r="A437">
        <v>436</v>
      </c>
      <c r="B437" t="s">
        <v>65</v>
      </c>
      <c r="C437" t="s">
        <v>42</v>
      </c>
      <c r="D437" t="s">
        <v>14</v>
      </c>
      <c r="E437" t="s">
        <v>15</v>
      </c>
      <c r="F437">
        <v>45</v>
      </c>
      <c r="G437" t="s">
        <v>86</v>
      </c>
      <c r="H437" s="7">
        <v>36755</v>
      </c>
      <c r="I437">
        <v>55563</v>
      </c>
      <c r="J437">
        <v>0</v>
      </c>
      <c r="K437">
        <v>55563</v>
      </c>
      <c r="L437" t="s">
        <v>23</v>
      </c>
      <c r="M437" t="s">
        <v>59</v>
      </c>
      <c r="N437" s="7"/>
      <c r="O437">
        <v>0</v>
      </c>
    </row>
    <row r="438" spans="1:15" x14ac:dyDescent="0.3">
      <c r="A438">
        <v>437</v>
      </c>
      <c r="B438" t="s">
        <v>26</v>
      </c>
      <c r="C438" t="s">
        <v>13</v>
      </c>
      <c r="D438" t="s">
        <v>14</v>
      </c>
      <c r="E438" t="s">
        <v>15</v>
      </c>
      <c r="F438">
        <v>52</v>
      </c>
      <c r="G438" t="s">
        <v>83</v>
      </c>
      <c r="H438" s="7">
        <v>35109</v>
      </c>
      <c r="I438">
        <v>159724</v>
      </c>
      <c r="J438">
        <v>0.23</v>
      </c>
      <c r="K438">
        <v>196460.52000000002</v>
      </c>
      <c r="L438" t="s">
        <v>23</v>
      </c>
      <c r="M438" t="s">
        <v>55</v>
      </c>
      <c r="N438" s="7"/>
      <c r="O438">
        <v>0</v>
      </c>
    </row>
    <row r="439" spans="1:15" x14ac:dyDescent="0.3">
      <c r="A439">
        <v>438</v>
      </c>
      <c r="B439" t="s">
        <v>46</v>
      </c>
      <c r="C439" t="s">
        <v>47</v>
      </c>
      <c r="D439" t="s">
        <v>36</v>
      </c>
      <c r="E439" t="s">
        <v>21</v>
      </c>
      <c r="F439">
        <v>57</v>
      </c>
      <c r="G439" t="s">
        <v>83</v>
      </c>
      <c r="H439" s="7">
        <v>42951</v>
      </c>
      <c r="I439">
        <v>183190</v>
      </c>
      <c r="J439">
        <v>0.36</v>
      </c>
      <c r="K439">
        <v>249138.4</v>
      </c>
      <c r="L439" t="s">
        <v>17</v>
      </c>
      <c r="M439" t="s">
        <v>30</v>
      </c>
      <c r="N439" s="7"/>
      <c r="O439">
        <v>0</v>
      </c>
    </row>
    <row r="440" spans="1:15" x14ac:dyDescent="0.3">
      <c r="A440">
        <v>439</v>
      </c>
      <c r="B440" t="s">
        <v>38</v>
      </c>
      <c r="C440" t="s">
        <v>40</v>
      </c>
      <c r="D440" t="s">
        <v>28</v>
      </c>
      <c r="E440" t="s">
        <v>15</v>
      </c>
      <c r="F440">
        <v>56</v>
      </c>
      <c r="G440" t="s">
        <v>83</v>
      </c>
      <c r="H440" s="7">
        <v>43824</v>
      </c>
      <c r="I440">
        <v>54829</v>
      </c>
      <c r="J440">
        <v>0</v>
      </c>
      <c r="K440">
        <v>54829</v>
      </c>
      <c r="L440" t="s">
        <v>17</v>
      </c>
      <c r="M440" t="s">
        <v>33</v>
      </c>
      <c r="N440" s="7"/>
      <c r="O440">
        <v>0</v>
      </c>
    </row>
    <row r="441" spans="1:15" x14ac:dyDescent="0.3">
      <c r="A441">
        <v>440</v>
      </c>
      <c r="B441" t="s">
        <v>53</v>
      </c>
      <c r="C441" t="s">
        <v>44</v>
      </c>
      <c r="D441" t="s">
        <v>36</v>
      </c>
      <c r="E441" t="s">
        <v>21</v>
      </c>
      <c r="F441">
        <v>46</v>
      </c>
      <c r="G441" t="s">
        <v>86</v>
      </c>
      <c r="H441" s="7">
        <v>38464</v>
      </c>
      <c r="I441">
        <v>96639</v>
      </c>
      <c r="J441">
        <v>0</v>
      </c>
      <c r="K441">
        <v>96639</v>
      </c>
      <c r="L441" t="s">
        <v>50</v>
      </c>
      <c r="M441" t="s">
        <v>52</v>
      </c>
      <c r="N441" s="7"/>
      <c r="O441">
        <v>0</v>
      </c>
    </row>
    <row r="442" spans="1:15" x14ac:dyDescent="0.3">
      <c r="A442">
        <v>441</v>
      </c>
      <c r="B442" t="s">
        <v>37</v>
      </c>
      <c r="C442" t="s">
        <v>47</v>
      </c>
      <c r="D442" t="s">
        <v>28</v>
      </c>
      <c r="E442" t="s">
        <v>15</v>
      </c>
      <c r="F442">
        <v>43</v>
      </c>
      <c r="G442" t="s">
        <v>86</v>
      </c>
      <c r="H442" s="7">
        <v>38879</v>
      </c>
      <c r="I442">
        <v>117278</v>
      </c>
      <c r="J442">
        <v>0.09</v>
      </c>
      <c r="K442">
        <v>127833.02</v>
      </c>
      <c r="L442" t="s">
        <v>17</v>
      </c>
      <c r="M442" t="s">
        <v>39</v>
      </c>
      <c r="N442" s="7"/>
      <c r="O442">
        <v>0</v>
      </c>
    </row>
    <row r="443" spans="1:15" x14ac:dyDescent="0.3">
      <c r="A443">
        <v>442</v>
      </c>
      <c r="B443" t="s">
        <v>31</v>
      </c>
      <c r="C443" t="s">
        <v>13</v>
      </c>
      <c r="D443" t="s">
        <v>28</v>
      </c>
      <c r="E443" t="s">
        <v>21</v>
      </c>
      <c r="F443">
        <v>53</v>
      </c>
      <c r="G443" t="s">
        <v>83</v>
      </c>
      <c r="H443" s="7">
        <v>39487</v>
      </c>
      <c r="I443">
        <v>84193</v>
      </c>
      <c r="J443">
        <v>0.09</v>
      </c>
      <c r="K443">
        <v>91770.37</v>
      </c>
      <c r="L443" t="s">
        <v>23</v>
      </c>
      <c r="M443" t="s">
        <v>45</v>
      </c>
      <c r="N443" s="7"/>
      <c r="O443">
        <v>0</v>
      </c>
    </row>
    <row r="444" spans="1:15" x14ac:dyDescent="0.3">
      <c r="A444">
        <v>443</v>
      </c>
      <c r="B444" t="s">
        <v>78</v>
      </c>
      <c r="C444" t="s">
        <v>13</v>
      </c>
      <c r="D444" t="s">
        <v>20</v>
      </c>
      <c r="E444" t="s">
        <v>15</v>
      </c>
      <c r="F444">
        <v>47</v>
      </c>
      <c r="G444" t="s">
        <v>86</v>
      </c>
      <c r="H444" s="7">
        <v>43309</v>
      </c>
      <c r="I444">
        <v>87806</v>
      </c>
      <c r="J444">
        <v>0</v>
      </c>
      <c r="K444">
        <v>87806</v>
      </c>
      <c r="L444" t="s">
        <v>17</v>
      </c>
      <c r="M444" t="s">
        <v>18</v>
      </c>
      <c r="N444" s="7"/>
      <c r="O444">
        <v>0</v>
      </c>
    </row>
    <row r="445" spans="1:15" x14ac:dyDescent="0.3">
      <c r="A445">
        <v>444</v>
      </c>
      <c r="B445" t="s">
        <v>68</v>
      </c>
      <c r="C445" t="s">
        <v>44</v>
      </c>
      <c r="D445" t="s">
        <v>14</v>
      </c>
      <c r="E445" t="s">
        <v>21</v>
      </c>
      <c r="F445">
        <v>62</v>
      </c>
      <c r="G445" t="s">
        <v>87</v>
      </c>
      <c r="H445" s="7">
        <v>40820</v>
      </c>
      <c r="I445">
        <v>63959</v>
      </c>
      <c r="J445">
        <v>0</v>
      </c>
      <c r="K445">
        <v>63959</v>
      </c>
      <c r="L445" t="s">
        <v>17</v>
      </c>
      <c r="M445" t="s">
        <v>18</v>
      </c>
      <c r="N445" s="7"/>
      <c r="O445">
        <v>0</v>
      </c>
    </row>
    <row r="446" spans="1:15" x14ac:dyDescent="0.3">
      <c r="A446">
        <v>445</v>
      </c>
      <c r="B446" t="s">
        <v>46</v>
      </c>
      <c r="C446" t="s">
        <v>13</v>
      </c>
      <c r="D446" t="s">
        <v>14</v>
      </c>
      <c r="E446" t="s">
        <v>21</v>
      </c>
      <c r="F446">
        <v>35</v>
      </c>
      <c r="G446" t="s">
        <v>85</v>
      </c>
      <c r="H446" s="7">
        <v>42166</v>
      </c>
      <c r="I446">
        <v>234723</v>
      </c>
      <c r="J446">
        <v>0.36</v>
      </c>
      <c r="K446">
        <v>319223.28000000003</v>
      </c>
      <c r="L446" t="s">
        <v>23</v>
      </c>
      <c r="M446" t="s">
        <v>45</v>
      </c>
      <c r="N446" s="7"/>
      <c r="O446">
        <v>0</v>
      </c>
    </row>
    <row r="447" spans="1:15" x14ac:dyDescent="0.3">
      <c r="A447">
        <v>446</v>
      </c>
      <c r="B447" t="s">
        <v>38</v>
      </c>
      <c r="C447" t="s">
        <v>40</v>
      </c>
      <c r="D447" t="s">
        <v>36</v>
      </c>
      <c r="E447" t="s">
        <v>15</v>
      </c>
      <c r="F447">
        <v>27</v>
      </c>
      <c r="G447" t="s">
        <v>84</v>
      </c>
      <c r="H447" s="7">
        <v>43701</v>
      </c>
      <c r="I447">
        <v>50809</v>
      </c>
      <c r="J447">
        <v>0</v>
      </c>
      <c r="K447">
        <v>50809</v>
      </c>
      <c r="L447" t="s">
        <v>23</v>
      </c>
      <c r="M447" t="s">
        <v>24</v>
      </c>
      <c r="N447" s="7"/>
      <c r="O447">
        <v>0</v>
      </c>
    </row>
    <row r="448" spans="1:15" x14ac:dyDescent="0.3">
      <c r="A448">
        <v>447</v>
      </c>
      <c r="B448" t="s">
        <v>32</v>
      </c>
      <c r="C448" t="s">
        <v>27</v>
      </c>
      <c r="D448" t="s">
        <v>20</v>
      </c>
      <c r="E448" t="s">
        <v>21</v>
      </c>
      <c r="F448">
        <v>55</v>
      </c>
      <c r="G448" t="s">
        <v>83</v>
      </c>
      <c r="H448" s="7">
        <v>37456</v>
      </c>
      <c r="I448">
        <v>77396</v>
      </c>
      <c r="J448">
        <v>0</v>
      </c>
      <c r="K448">
        <v>77396</v>
      </c>
      <c r="L448" t="s">
        <v>17</v>
      </c>
      <c r="M448" t="s">
        <v>39</v>
      </c>
      <c r="N448" s="7"/>
      <c r="O448">
        <v>0</v>
      </c>
    </row>
    <row r="449" spans="1:15" x14ac:dyDescent="0.3">
      <c r="A449">
        <v>448</v>
      </c>
      <c r="B449" t="s">
        <v>32</v>
      </c>
      <c r="C449" t="s">
        <v>27</v>
      </c>
      <c r="D449" t="s">
        <v>28</v>
      </c>
      <c r="E449" t="s">
        <v>15</v>
      </c>
      <c r="F449">
        <v>63</v>
      </c>
      <c r="G449" t="s">
        <v>87</v>
      </c>
      <c r="H449" s="7">
        <v>36525</v>
      </c>
      <c r="I449">
        <v>89523</v>
      </c>
      <c r="J449">
        <v>0</v>
      </c>
      <c r="K449">
        <v>89523</v>
      </c>
      <c r="L449" t="s">
        <v>17</v>
      </c>
      <c r="M449" t="s">
        <v>33</v>
      </c>
      <c r="N449" s="7"/>
      <c r="O449">
        <v>0</v>
      </c>
    </row>
    <row r="450" spans="1:15" x14ac:dyDescent="0.3">
      <c r="A450">
        <v>449</v>
      </c>
      <c r="B450" t="s">
        <v>66</v>
      </c>
      <c r="C450" t="s">
        <v>13</v>
      </c>
      <c r="D450" t="s">
        <v>36</v>
      </c>
      <c r="E450" t="s">
        <v>15</v>
      </c>
      <c r="F450">
        <v>53</v>
      </c>
      <c r="G450" t="s">
        <v>83</v>
      </c>
      <c r="H450" s="7">
        <v>40744</v>
      </c>
      <c r="I450">
        <v>86173</v>
      </c>
      <c r="J450">
        <v>0</v>
      </c>
      <c r="K450">
        <v>86173</v>
      </c>
      <c r="L450" t="s">
        <v>23</v>
      </c>
      <c r="M450" t="s">
        <v>24</v>
      </c>
      <c r="N450" s="7"/>
      <c r="O450">
        <v>0</v>
      </c>
    </row>
    <row r="451" spans="1:15" x14ac:dyDescent="0.3">
      <c r="A451">
        <v>450</v>
      </c>
      <c r="B451" t="s">
        <v>46</v>
      </c>
      <c r="C451" t="s">
        <v>35</v>
      </c>
      <c r="D451" t="s">
        <v>20</v>
      </c>
      <c r="E451" t="s">
        <v>15</v>
      </c>
      <c r="F451">
        <v>54</v>
      </c>
      <c r="G451" t="s">
        <v>83</v>
      </c>
      <c r="H451" s="7">
        <v>36757</v>
      </c>
      <c r="I451">
        <v>222224</v>
      </c>
      <c r="J451">
        <v>0.38</v>
      </c>
      <c r="K451">
        <v>306669.12</v>
      </c>
      <c r="L451" t="s">
        <v>17</v>
      </c>
      <c r="M451" t="s">
        <v>49</v>
      </c>
      <c r="N451" s="7"/>
      <c r="O451">
        <v>0</v>
      </c>
    </row>
    <row r="452" spans="1:15" x14ac:dyDescent="0.3">
      <c r="A452">
        <v>451</v>
      </c>
      <c r="B452" t="s">
        <v>12</v>
      </c>
      <c r="C452" t="s">
        <v>27</v>
      </c>
      <c r="D452" t="s">
        <v>14</v>
      </c>
      <c r="E452" t="s">
        <v>21</v>
      </c>
      <c r="F452">
        <v>43</v>
      </c>
      <c r="G452" t="s">
        <v>86</v>
      </c>
      <c r="H452" s="7">
        <v>44303</v>
      </c>
      <c r="I452">
        <v>146140</v>
      </c>
      <c r="J452">
        <v>0.15</v>
      </c>
      <c r="K452">
        <v>168061</v>
      </c>
      <c r="L452" t="s">
        <v>17</v>
      </c>
      <c r="M452" t="s">
        <v>18</v>
      </c>
      <c r="N452" s="7"/>
      <c r="O452">
        <v>0</v>
      </c>
    </row>
    <row r="453" spans="1:15" x14ac:dyDescent="0.3">
      <c r="A453">
        <v>452</v>
      </c>
      <c r="B453" t="s">
        <v>54</v>
      </c>
      <c r="C453" t="s">
        <v>44</v>
      </c>
      <c r="D453" t="s">
        <v>28</v>
      </c>
      <c r="E453" t="s">
        <v>15</v>
      </c>
      <c r="F453">
        <v>64</v>
      </c>
      <c r="G453" t="s">
        <v>87</v>
      </c>
      <c r="H453" s="7">
        <v>34505</v>
      </c>
      <c r="I453">
        <v>109456</v>
      </c>
      <c r="J453">
        <v>0.1</v>
      </c>
      <c r="K453">
        <v>120401.60000000001</v>
      </c>
      <c r="L453" t="s">
        <v>17</v>
      </c>
      <c r="M453" t="s">
        <v>30</v>
      </c>
      <c r="N453" s="7"/>
      <c r="O453">
        <v>0</v>
      </c>
    </row>
    <row r="454" spans="1:15" x14ac:dyDescent="0.3">
      <c r="A454">
        <v>453</v>
      </c>
      <c r="B454" t="s">
        <v>26</v>
      </c>
      <c r="C454" t="s">
        <v>27</v>
      </c>
      <c r="D454" t="s">
        <v>14</v>
      </c>
      <c r="E454" t="s">
        <v>15</v>
      </c>
      <c r="F454">
        <v>65</v>
      </c>
      <c r="G454" t="s">
        <v>87</v>
      </c>
      <c r="H454" s="7">
        <v>39728</v>
      </c>
      <c r="I454">
        <v>170221</v>
      </c>
      <c r="J454">
        <v>0.15</v>
      </c>
      <c r="K454">
        <v>195754.15</v>
      </c>
      <c r="L454" t="s">
        <v>50</v>
      </c>
      <c r="M454" t="s">
        <v>51</v>
      </c>
      <c r="N454" s="7"/>
      <c r="O454">
        <v>0</v>
      </c>
    </row>
    <row r="455" spans="1:15" x14ac:dyDescent="0.3">
      <c r="A455">
        <v>454</v>
      </c>
      <c r="B455" t="s">
        <v>31</v>
      </c>
      <c r="C455" t="s">
        <v>13</v>
      </c>
      <c r="D455" t="s">
        <v>14</v>
      </c>
      <c r="E455" t="s">
        <v>15</v>
      </c>
      <c r="F455">
        <v>42</v>
      </c>
      <c r="G455" t="s">
        <v>86</v>
      </c>
      <c r="H455" s="7">
        <v>38777</v>
      </c>
      <c r="I455">
        <v>97433</v>
      </c>
      <c r="J455">
        <v>0.05</v>
      </c>
      <c r="K455">
        <v>102304.65</v>
      </c>
      <c r="L455" t="s">
        <v>17</v>
      </c>
      <c r="M455" t="s">
        <v>18</v>
      </c>
      <c r="N455" s="7">
        <v>42224</v>
      </c>
      <c r="O455">
        <v>1</v>
      </c>
    </row>
    <row r="456" spans="1:15" x14ac:dyDescent="0.3">
      <c r="A456">
        <v>455</v>
      </c>
      <c r="B456" t="s">
        <v>34</v>
      </c>
      <c r="C456" t="s">
        <v>35</v>
      </c>
      <c r="D456" t="s">
        <v>20</v>
      </c>
      <c r="E456" t="s">
        <v>21</v>
      </c>
      <c r="F456">
        <v>35</v>
      </c>
      <c r="G456" t="s">
        <v>85</v>
      </c>
      <c r="H456" s="7">
        <v>41516</v>
      </c>
      <c r="I456">
        <v>59646</v>
      </c>
      <c r="J456">
        <v>0</v>
      </c>
      <c r="K456">
        <v>59646</v>
      </c>
      <c r="L456" t="s">
        <v>23</v>
      </c>
      <c r="M456" t="s">
        <v>45</v>
      </c>
      <c r="N456" s="7"/>
      <c r="O456">
        <v>0</v>
      </c>
    </row>
    <row r="457" spans="1:15" x14ac:dyDescent="0.3">
      <c r="A457">
        <v>456</v>
      </c>
      <c r="B457" t="s">
        <v>26</v>
      </c>
      <c r="C457" t="s">
        <v>44</v>
      </c>
      <c r="D457" t="s">
        <v>28</v>
      </c>
      <c r="E457" t="s">
        <v>21</v>
      </c>
      <c r="F457">
        <v>64</v>
      </c>
      <c r="G457" t="s">
        <v>87</v>
      </c>
      <c r="H457" s="7">
        <v>34940</v>
      </c>
      <c r="I457">
        <v>158787</v>
      </c>
      <c r="J457">
        <v>0.18</v>
      </c>
      <c r="K457">
        <v>187368.66</v>
      </c>
      <c r="L457" t="s">
        <v>23</v>
      </c>
      <c r="M457" t="s">
        <v>59</v>
      </c>
      <c r="N457" s="7"/>
      <c r="O457">
        <v>0</v>
      </c>
    </row>
    <row r="458" spans="1:15" x14ac:dyDescent="0.3">
      <c r="A458">
        <v>457</v>
      </c>
      <c r="B458" t="s">
        <v>43</v>
      </c>
      <c r="C458" t="s">
        <v>44</v>
      </c>
      <c r="D458" t="s">
        <v>14</v>
      </c>
      <c r="E458" t="s">
        <v>21</v>
      </c>
      <c r="F458">
        <v>55</v>
      </c>
      <c r="G458" t="s">
        <v>83</v>
      </c>
      <c r="H458" s="7">
        <v>43219</v>
      </c>
      <c r="I458">
        <v>83378</v>
      </c>
      <c r="J458">
        <v>0</v>
      </c>
      <c r="K458">
        <v>83378</v>
      </c>
      <c r="L458" t="s">
        <v>23</v>
      </c>
      <c r="M458" t="s">
        <v>55</v>
      </c>
      <c r="N458" s="7"/>
      <c r="O458">
        <v>0</v>
      </c>
    </row>
    <row r="459" spans="1:15" x14ac:dyDescent="0.3">
      <c r="A459">
        <v>458</v>
      </c>
      <c r="B459" t="s">
        <v>32</v>
      </c>
      <c r="C459" t="s">
        <v>47</v>
      </c>
      <c r="D459" t="s">
        <v>36</v>
      </c>
      <c r="E459" t="s">
        <v>15</v>
      </c>
      <c r="F459">
        <v>32</v>
      </c>
      <c r="G459" t="s">
        <v>85</v>
      </c>
      <c r="H459" s="7">
        <v>41590</v>
      </c>
      <c r="I459">
        <v>88895</v>
      </c>
      <c r="J459">
        <v>0</v>
      </c>
      <c r="K459">
        <v>88895</v>
      </c>
      <c r="L459" t="s">
        <v>17</v>
      </c>
      <c r="M459" t="s">
        <v>30</v>
      </c>
      <c r="N459" s="7"/>
      <c r="O459">
        <v>0</v>
      </c>
    </row>
    <row r="460" spans="1:15" x14ac:dyDescent="0.3">
      <c r="A460">
        <v>459</v>
      </c>
      <c r="B460" t="s">
        <v>26</v>
      </c>
      <c r="C460" t="s">
        <v>47</v>
      </c>
      <c r="D460" t="s">
        <v>36</v>
      </c>
      <c r="E460" t="s">
        <v>21</v>
      </c>
      <c r="F460">
        <v>45</v>
      </c>
      <c r="G460" t="s">
        <v>86</v>
      </c>
      <c r="H460" s="7">
        <v>38332</v>
      </c>
      <c r="I460">
        <v>168846</v>
      </c>
      <c r="J460">
        <v>0.24</v>
      </c>
      <c r="K460">
        <v>209369.04</v>
      </c>
      <c r="L460" t="s">
        <v>23</v>
      </c>
      <c r="M460" t="s">
        <v>24</v>
      </c>
      <c r="N460" s="7"/>
      <c r="O460">
        <v>0</v>
      </c>
    </row>
    <row r="461" spans="1:15" x14ac:dyDescent="0.3">
      <c r="A461">
        <v>460</v>
      </c>
      <c r="B461" t="s">
        <v>65</v>
      </c>
      <c r="C461" t="s">
        <v>42</v>
      </c>
      <c r="D461" t="s">
        <v>14</v>
      </c>
      <c r="E461" t="s">
        <v>21</v>
      </c>
      <c r="F461">
        <v>35</v>
      </c>
      <c r="G461" t="s">
        <v>85</v>
      </c>
      <c r="H461" s="7">
        <v>40596</v>
      </c>
      <c r="I461">
        <v>43336</v>
      </c>
      <c r="J461">
        <v>0</v>
      </c>
      <c r="K461">
        <v>43336</v>
      </c>
      <c r="L461" t="s">
        <v>17</v>
      </c>
      <c r="M461" t="s">
        <v>41</v>
      </c>
      <c r="N461" s="7">
        <v>44024</v>
      </c>
      <c r="O461">
        <v>1</v>
      </c>
    </row>
    <row r="462" spans="1:15" x14ac:dyDescent="0.3">
      <c r="A462">
        <v>461</v>
      </c>
      <c r="B462" t="s">
        <v>12</v>
      </c>
      <c r="C462" t="s">
        <v>42</v>
      </c>
      <c r="D462" t="s">
        <v>36</v>
      </c>
      <c r="E462" t="s">
        <v>21</v>
      </c>
      <c r="F462">
        <v>38</v>
      </c>
      <c r="G462" t="s">
        <v>85</v>
      </c>
      <c r="H462" s="7">
        <v>40083</v>
      </c>
      <c r="I462">
        <v>127801</v>
      </c>
      <c r="J462">
        <v>0.15</v>
      </c>
      <c r="K462">
        <v>146971.15</v>
      </c>
      <c r="L462" t="s">
        <v>17</v>
      </c>
      <c r="M462" t="s">
        <v>33</v>
      </c>
      <c r="N462" s="7"/>
      <c r="O462">
        <v>0</v>
      </c>
    </row>
    <row r="463" spans="1:15" x14ac:dyDescent="0.3">
      <c r="A463">
        <v>462</v>
      </c>
      <c r="B463" t="s">
        <v>78</v>
      </c>
      <c r="C463" t="s">
        <v>13</v>
      </c>
      <c r="D463" t="s">
        <v>36</v>
      </c>
      <c r="E463" t="s">
        <v>21</v>
      </c>
      <c r="F463">
        <v>54</v>
      </c>
      <c r="G463" t="s">
        <v>83</v>
      </c>
      <c r="H463" s="7">
        <v>36617</v>
      </c>
      <c r="I463">
        <v>76352</v>
      </c>
      <c r="J463">
        <v>0</v>
      </c>
      <c r="K463">
        <v>76352</v>
      </c>
      <c r="L463" t="s">
        <v>17</v>
      </c>
      <c r="M463" t="s">
        <v>41</v>
      </c>
      <c r="N463" s="7"/>
      <c r="O463">
        <v>0</v>
      </c>
    </row>
    <row r="464" spans="1:15" x14ac:dyDescent="0.3">
      <c r="A464">
        <v>463</v>
      </c>
      <c r="B464" t="s">
        <v>46</v>
      </c>
      <c r="C464" t="s">
        <v>27</v>
      </c>
      <c r="D464" t="s">
        <v>36</v>
      </c>
      <c r="E464" t="s">
        <v>21</v>
      </c>
      <c r="F464">
        <v>28</v>
      </c>
      <c r="G464" t="s">
        <v>84</v>
      </c>
      <c r="H464" s="7">
        <v>43638</v>
      </c>
      <c r="I464">
        <v>250767</v>
      </c>
      <c r="J464">
        <v>0.38</v>
      </c>
      <c r="K464">
        <v>346058.46</v>
      </c>
      <c r="L464" t="s">
        <v>17</v>
      </c>
      <c r="M464" t="s">
        <v>18</v>
      </c>
      <c r="N464" s="7"/>
      <c r="O464">
        <v>0</v>
      </c>
    </row>
    <row r="465" spans="1:15" x14ac:dyDescent="0.3">
      <c r="A465">
        <v>464</v>
      </c>
      <c r="B465" t="s">
        <v>46</v>
      </c>
      <c r="C465" t="s">
        <v>47</v>
      </c>
      <c r="D465" t="s">
        <v>36</v>
      </c>
      <c r="E465" t="s">
        <v>21</v>
      </c>
      <c r="F465">
        <v>26</v>
      </c>
      <c r="G465" t="s">
        <v>84</v>
      </c>
      <c r="H465" s="7">
        <v>44101</v>
      </c>
      <c r="I465">
        <v>223055</v>
      </c>
      <c r="J465">
        <v>0.3</v>
      </c>
      <c r="K465">
        <v>289971.5</v>
      </c>
      <c r="L465" t="s">
        <v>17</v>
      </c>
      <c r="M465" t="s">
        <v>49</v>
      </c>
      <c r="N465" s="7"/>
      <c r="O465">
        <v>0</v>
      </c>
    </row>
    <row r="466" spans="1:15" x14ac:dyDescent="0.3">
      <c r="A466">
        <v>465</v>
      </c>
      <c r="B466" t="s">
        <v>26</v>
      </c>
      <c r="C466" t="s">
        <v>44</v>
      </c>
      <c r="D466" t="s">
        <v>36</v>
      </c>
      <c r="E466" t="s">
        <v>21</v>
      </c>
      <c r="F466">
        <v>45</v>
      </c>
      <c r="G466" t="s">
        <v>86</v>
      </c>
      <c r="H466" s="7">
        <v>39185</v>
      </c>
      <c r="I466">
        <v>189680</v>
      </c>
      <c r="J466">
        <v>0.23</v>
      </c>
      <c r="K466">
        <v>233306.4</v>
      </c>
      <c r="L466" t="s">
        <v>50</v>
      </c>
      <c r="M466" t="s">
        <v>67</v>
      </c>
      <c r="N466" s="7"/>
      <c r="O466">
        <v>0</v>
      </c>
    </row>
    <row r="467" spans="1:15" x14ac:dyDescent="0.3">
      <c r="A467">
        <v>466</v>
      </c>
      <c r="B467" t="s">
        <v>68</v>
      </c>
      <c r="C467" t="s">
        <v>44</v>
      </c>
      <c r="D467" t="s">
        <v>20</v>
      </c>
      <c r="E467" t="s">
        <v>21</v>
      </c>
      <c r="F467">
        <v>57</v>
      </c>
      <c r="G467" t="s">
        <v>83</v>
      </c>
      <c r="H467" s="7">
        <v>43299</v>
      </c>
      <c r="I467">
        <v>71167</v>
      </c>
      <c r="J467">
        <v>0</v>
      </c>
      <c r="K467">
        <v>71167</v>
      </c>
      <c r="L467" t="s">
        <v>17</v>
      </c>
      <c r="M467" t="s">
        <v>49</v>
      </c>
      <c r="N467" s="7"/>
      <c r="O467">
        <v>0</v>
      </c>
    </row>
    <row r="468" spans="1:15" x14ac:dyDescent="0.3">
      <c r="A468">
        <v>467</v>
      </c>
      <c r="B468" t="s">
        <v>19</v>
      </c>
      <c r="C468" t="s">
        <v>13</v>
      </c>
      <c r="D468" t="s">
        <v>28</v>
      </c>
      <c r="E468" t="s">
        <v>15</v>
      </c>
      <c r="F468">
        <v>59</v>
      </c>
      <c r="G468" t="s">
        <v>83</v>
      </c>
      <c r="H468" s="7">
        <v>40272</v>
      </c>
      <c r="I468">
        <v>76027</v>
      </c>
      <c r="J468">
        <v>0</v>
      </c>
      <c r="K468">
        <v>76027</v>
      </c>
      <c r="L468" t="s">
        <v>17</v>
      </c>
      <c r="M468" t="s">
        <v>18</v>
      </c>
      <c r="N468" s="7"/>
      <c r="O468">
        <v>0</v>
      </c>
    </row>
    <row r="469" spans="1:15" x14ac:dyDescent="0.3">
      <c r="A469">
        <v>468</v>
      </c>
      <c r="B469" t="s">
        <v>26</v>
      </c>
      <c r="C469" t="s">
        <v>44</v>
      </c>
      <c r="D469" t="s">
        <v>36</v>
      </c>
      <c r="E469" t="s">
        <v>21</v>
      </c>
      <c r="F469">
        <v>48</v>
      </c>
      <c r="G469" t="s">
        <v>86</v>
      </c>
      <c r="H469" s="7">
        <v>43809</v>
      </c>
      <c r="I469">
        <v>183113</v>
      </c>
      <c r="J469">
        <v>0.24</v>
      </c>
      <c r="K469">
        <v>227060.12</v>
      </c>
      <c r="L469" t="s">
        <v>50</v>
      </c>
      <c r="M469" t="s">
        <v>52</v>
      </c>
      <c r="N469" s="7"/>
      <c r="O469">
        <v>0</v>
      </c>
    </row>
    <row r="470" spans="1:15" x14ac:dyDescent="0.3">
      <c r="A470">
        <v>469</v>
      </c>
      <c r="B470" t="s">
        <v>57</v>
      </c>
      <c r="C470" t="s">
        <v>40</v>
      </c>
      <c r="D470" t="s">
        <v>20</v>
      </c>
      <c r="E470" t="s">
        <v>21</v>
      </c>
      <c r="F470">
        <v>30</v>
      </c>
      <c r="G470" t="s">
        <v>85</v>
      </c>
      <c r="H470" s="7">
        <v>44124</v>
      </c>
      <c r="I470">
        <v>67753</v>
      </c>
      <c r="J470">
        <v>0</v>
      </c>
      <c r="K470">
        <v>67753</v>
      </c>
      <c r="L470" t="s">
        <v>17</v>
      </c>
      <c r="M470" t="s">
        <v>33</v>
      </c>
      <c r="N470" s="7"/>
      <c r="O470">
        <v>0</v>
      </c>
    </row>
    <row r="471" spans="1:15" x14ac:dyDescent="0.3">
      <c r="A471">
        <v>470</v>
      </c>
      <c r="B471" t="s">
        <v>31</v>
      </c>
      <c r="C471" t="s">
        <v>13</v>
      </c>
      <c r="D471" t="s">
        <v>36</v>
      </c>
      <c r="E471" t="s">
        <v>21</v>
      </c>
      <c r="F471">
        <v>31</v>
      </c>
      <c r="G471" t="s">
        <v>85</v>
      </c>
      <c r="H471" s="7">
        <v>42656</v>
      </c>
      <c r="I471">
        <v>63744</v>
      </c>
      <c r="J471">
        <v>0.08</v>
      </c>
      <c r="K471">
        <v>68843.520000000004</v>
      </c>
      <c r="L471" t="s">
        <v>17</v>
      </c>
      <c r="M471" t="s">
        <v>41</v>
      </c>
      <c r="N471" s="7"/>
      <c r="O471">
        <v>0</v>
      </c>
    </row>
    <row r="472" spans="1:15" x14ac:dyDescent="0.3">
      <c r="A472">
        <v>471</v>
      </c>
      <c r="B472" t="s">
        <v>53</v>
      </c>
      <c r="C472" t="s">
        <v>44</v>
      </c>
      <c r="D472" t="s">
        <v>20</v>
      </c>
      <c r="E472" t="s">
        <v>15</v>
      </c>
      <c r="F472">
        <v>50</v>
      </c>
      <c r="G472" t="s">
        <v>83</v>
      </c>
      <c r="H472" s="7">
        <v>37446</v>
      </c>
      <c r="I472">
        <v>92209</v>
      </c>
      <c r="J472">
        <v>0</v>
      </c>
      <c r="K472">
        <v>92209</v>
      </c>
      <c r="L472" t="s">
        <v>23</v>
      </c>
      <c r="M472" t="s">
        <v>45</v>
      </c>
      <c r="N472" s="7"/>
      <c r="O472">
        <v>0</v>
      </c>
    </row>
    <row r="473" spans="1:15" x14ac:dyDescent="0.3">
      <c r="A473">
        <v>472</v>
      </c>
      <c r="B473" t="s">
        <v>12</v>
      </c>
      <c r="C473" t="s">
        <v>35</v>
      </c>
      <c r="D473" t="s">
        <v>36</v>
      </c>
      <c r="E473" t="s">
        <v>21</v>
      </c>
      <c r="F473">
        <v>51</v>
      </c>
      <c r="G473" t="s">
        <v>83</v>
      </c>
      <c r="H473" s="7">
        <v>36770</v>
      </c>
      <c r="I473">
        <v>157487</v>
      </c>
      <c r="J473">
        <v>0.12</v>
      </c>
      <c r="K473">
        <v>176385.44</v>
      </c>
      <c r="L473" t="s">
        <v>17</v>
      </c>
      <c r="M473" t="s">
        <v>33</v>
      </c>
      <c r="N473" s="7"/>
      <c r="O473">
        <v>0</v>
      </c>
    </row>
    <row r="474" spans="1:15" x14ac:dyDescent="0.3">
      <c r="A474">
        <v>473</v>
      </c>
      <c r="B474" t="s">
        <v>32</v>
      </c>
      <c r="C474" t="s">
        <v>47</v>
      </c>
      <c r="D474" t="s">
        <v>14</v>
      </c>
      <c r="E474" t="s">
        <v>21</v>
      </c>
      <c r="F474">
        <v>42</v>
      </c>
      <c r="G474" t="s">
        <v>86</v>
      </c>
      <c r="H474" s="7">
        <v>42101</v>
      </c>
      <c r="I474">
        <v>99697</v>
      </c>
      <c r="J474">
        <v>0</v>
      </c>
      <c r="K474">
        <v>99697</v>
      </c>
      <c r="L474" t="s">
        <v>50</v>
      </c>
      <c r="M474" t="s">
        <v>52</v>
      </c>
      <c r="N474" s="7"/>
      <c r="O474">
        <v>0</v>
      </c>
    </row>
    <row r="475" spans="1:15" x14ac:dyDescent="0.3">
      <c r="A475">
        <v>474</v>
      </c>
      <c r="B475" t="s">
        <v>78</v>
      </c>
      <c r="C475" t="s">
        <v>13</v>
      </c>
      <c r="D475" t="s">
        <v>14</v>
      </c>
      <c r="E475" t="s">
        <v>21</v>
      </c>
      <c r="F475">
        <v>45</v>
      </c>
      <c r="G475" t="s">
        <v>86</v>
      </c>
      <c r="H475" s="7">
        <v>40235</v>
      </c>
      <c r="I475">
        <v>90770</v>
      </c>
      <c r="J475">
        <v>0</v>
      </c>
      <c r="K475">
        <v>90770</v>
      </c>
      <c r="L475" t="s">
        <v>17</v>
      </c>
      <c r="M475" t="s">
        <v>49</v>
      </c>
      <c r="N475" s="7"/>
      <c r="O475">
        <v>0</v>
      </c>
    </row>
    <row r="476" spans="1:15" x14ac:dyDescent="0.3">
      <c r="A476">
        <v>475</v>
      </c>
      <c r="B476" t="s">
        <v>38</v>
      </c>
      <c r="C476" t="s">
        <v>35</v>
      </c>
      <c r="D476" t="s">
        <v>28</v>
      </c>
      <c r="E476" t="s">
        <v>15</v>
      </c>
      <c r="F476">
        <v>64</v>
      </c>
      <c r="G476" t="s">
        <v>87</v>
      </c>
      <c r="H476" s="7">
        <v>38380</v>
      </c>
      <c r="I476">
        <v>55369</v>
      </c>
      <c r="J476">
        <v>0</v>
      </c>
      <c r="K476">
        <v>55369</v>
      </c>
      <c r="L476" t="s">
        <v>17</v>
      </c>
      <c r="M476" t="s">
        <v>33</v>
      </c>
      <c r="N476" s="7"/>
      <c r="O476">
        <v>0</v>
      </c>
    </row>
    <row r="477" spans="1:15" x14ac:dyDescent="0.3">
      <c r="A477">
        <v>476</v>
      </c>
      <c r="B477" t="s">
        <v>62</v>
      </c>
      <c r="C477" t="s">
        <v>44</v>
      </c>
      <c r="D477" t="s">
        <v>28</v>
      </c>
      <c r="E477" t="s">
        <v>15</v>
      </c>
      <c r="F477">
        <v>59</v>
      </c>
      <c r="G477" t="s">
        <v>83</v>
      </c>
      <c r="H477" s="7">
        <v>41898</v>
      </c>
      <c r="I477">
        <v>69578</v>
      </c>
      <c r="J477">
        <v>0</v>
      </c>
      <c r="K477">
        <v>69578</v>
      </c>
      <c r="L477" t="s">
        <v>50</v>
      </c>
      <c r="M477" t="s">
        <v>52</v>
      </c>
      <c r="N477" s="7"/>
      <c r="O477">
        <v>0</v>
      </c>
    </row>
    <row r="478" spans="1:15" x14ac:dyDescent="0.3">
      <c r="A478">
        <v>477</v>
      </c>
      <c r="B478" t="s">
        <v>26</v>
      </c>
      <c r="C478" t="s">
        <v>40</v>
      </c>
      <c r="D478" t="s">
        <v>28</v>
      </c>
      <c r="E478" t="s">
        <v>21</v>
      </c>
      <c r="F478">
        <v>41</v>
      </c>
      <c r="G478" t="s">
        <v>86</v>
      </c>
      <c r="H478" s="7">
        <v>41429</v>
      </c>
      <c r="I478">
        <v>167526</v>
      </c>
      <c r="J478">
        <v>0.26</v>
      </c>
      <c r="K478">
        <v>211082.76</v>
      </c>
      <c r="L478" t="s">
        <v>17</v>
      </c>
      <c r="M478" t="s">
        <v>39</v>
      </c>
      <c r="N478" s="7"/>
      <c r="O478">
        <v>0</v>
      </c>
    </row>
    <row r="479" spans="1:15" x14ac:dyDescent="0.3">
      <c r="A479">
        <v>478</v>
      </c>
      <c r="B479" t="s">
        <v>62</v>
      </c>
      <c r="C479" t="s">
        <v>44</v>
      </c>
      <c r="D479" t="s">
        <v>28</v>
      </c>
      <c r="E479" t="s">
        <v>15</v>
      </c>
      <c r="F479">
        <v>42</v>
      </c>
      <c r="G479" t="s">
        <v>86</v>
      </c>
      <c r="H479" s="7">
        <v>44232</v>
      </c>
      <c r="I479">
        <v>65507</v>
      </c>
      <c r="J479">
        <v>0</v>
      </c>
      <c r="K479">
        <v>65507</v>
      </c>
      <c r="L479" t="s">
        <v>50</v>
      </c>
      <c r="M479" t="s">
        <v>51</v>
      </c>
      <c r="N479" s="7"/>
      <c r="O479">
        <v>0</v>
      </c>
    </row>
    <row r="480" spans="1:15" x14ac:dyDescent="0.3">
      <c r="A480">
        <v>479</v>
      </c>
      <c r="B480" t="s">
        <v>37</v>
      </c>
      <c r="C480" t="s">
        <v>27</v>
      </c>
      <c r="D480" t="s">
        <v>14</v>
      </c>
      <c r="E480" t="s">
        <v>21</v>
      </c>
      <c r="F480">
        <v>54</v>
      </c>
      <c r="G480" t="s">
        <v>83</v>
      </c>
      <c r="H480" s="7">
        <v>35913</v>
      </c>
      <c r="I480">
        <v>108268</v>
      </c>
      <c r="J480">
        <v>0.09</v>
      </c>
      <c r="K480">
        <v>118012.12</v>
      </c>
      <c r="L480" t="s">
        <v>50</v>
      </c>
      <c r="M480" t="s">
        <v>67</v>
      </c>
      <c r="N480" s="7">
        <v>38122</v>
      </c>
      <c r="O480">
        <v>1</v>
      </c>
    </row>
    <row r="481" spans="1:15" x14ac:dyDescent="0.3">
      <c r="A481">
        <v>480</v>
      </c>
      <c r="B481" t="s">
        <v>19</v>
      </c>
      <c r="C481" t="s">
        <v>13</v>
      </c>
      <c r="D481" t="s">
        <v>14</v>
      </c>
      <c r="E481" t="s">
        <v>21</v>
      </c>
      <c r="F481">
        <v>37</v>
      </c>
      <c r="G481" t="s">
        <v>85</v>
      </c>
      <c r="H481" s="7">
        <v>42405</v>
      </c>
      <c r="I481">
        <v>80055</v>
      </c>
      <c r="J481">
        <v>0</v>
      </c>
      <c r="K481">
        <v>80055</v>
      </c>
      <c r="L481" t="s">
        <v>23</v>
      </c>
      <c r="M481" t="s">
        <v>55</v>
      </c>
      <c r="N481" s="7"/>
      <c r="O481">
        <v>0</v>
      </c>
    </row>
    <row r="482" spans="1:15" x14ac:dyDescent="0.3">
      <c r="A482">
        <v>481</v>
      </c>
      <c r="B482" t="s">
        <v>32</v>
      </c>
      <c r="C482" t="s">
        <v>35</v>
      </c>
      <c r="D482" t="s">
        <v>14</v>
      </c>
      <c r="E482" t="s">
        <v>21</v>
      </c>
      <c r="F482">
        <v>58</v>
      </c>
      <c r="G482" t="s">
        <v>83</v>
      </c>
      <c r="H482" s="7">
        <v>39930</v>
      </c>
      <c r="I482">
        <v>76802</v>
      </c>
      <c r="J482">
        <v>0</v>
      </c>
      <c r="K482">
        <v>76802</v>
      </c>
      <c r="L482" t="s">
        <v>50</v>
      </c>
      <c r="M482" t="s">
        <v>51</v>
      </c>
      <c r="N482" s="7"/>
      <c r="O482">
        <v>0</v>
      </c>
    </row>
    <row r="483" spans="1:15" x14ac:dyDescent="0.3">
      <c r="A483">
        <v>482</v>
      </c>
      <c r="B483" t="s">
        <v>46</v>
      </c>
      <c r="C483" t="s">
        <v>35</v>
      </c>
      <c r="D483" t="s">
        <v>28</v>
      </c>
      <c r="E483" t="s">
        <v>21</v>
      </c>
      <c r="F483">
        <v>47</v>
      </c>
      <c r="G483" t="s">
        <v>86</v>
      </c>
      <c r="H483" s="7">
        <v>42696</v>
      </c>
      <c r="I483">
        <v>253249</v>
      </c>
      <c r="J483">
        <v>0.31</v>
      </c>
      <c r="K483">
        <v>331756.19</v>
      </c>
      <c r="L483" t="s">
        <v>17</v>
      </c>
      <c r="M483" t="s">
        <v>41</v>
      </c>
      <c r="N483" s="7"/>
      <c r="O483">
        <v>0</v>
      </c>
    </row>
    <row r="484" spans="1:15" x14ac:dyDescent="0.3">
      <c r="A484">
        <v>483</v>
      </c>
      <c r="B484" t="s">
        <v>60</v>
      </c>
      <c r="C484" t="s">
        <v>42</v>
      </c>
      <c r="D484" t="s">
        <v>14</v>
      </c>
      <c r="E484" t="s">
        <v>15</v>
      </c>
      <c r="F484">
        <v>60</v>
      </c>
      <c r="G484" t="s">
        <v>87</v>
      </c>
      <c r="H484" s="7">
        <v>38667</v>
      </c>
      <c r="I484">
        <v>78388</v>
      </c>
      <c r="J484">
        <v>0</v>
      </c>
      <c r="K484">
        <v>78388</v>
      </c>
      <c r="L484" t="s">
        <v>23</v>
      </c>
      <c r="M484" t="s">
        <v>24</v>
      </c>
      <c r="N484" s="7"/>
      <c r="O484">
        <v>0</v>
      </c>
    </row>
    <row r="485" spans="1:15" x14ac:dyDescent="0.3">
      <c r="A485">
        <v>484</v>
      </c>
      <c r="B485" t="s">
        <v>46</v>
      </c>
      <c r="C485" t="s">
        <v>13</v>
      </c>
      <c r="D485" t="s">
        <v>36</v>
      </c>
      <c r="E485" t="s">
        <v>21</v>
      </c>
      <c r="F485">
        <v>38</v>
      </c>
      <c r="G485" t="s">
        <v>85</v>
      </c>
      <c r="H485" s="7">
        <v>42543</v>
      </c>
      <c r="I485">
        <v>249870</v>
      </c>
      <c r="J485">
        <v>0.34</v>
      </c>
      <c r="K485">
        <v>334825.8</v>
      </c>
      <c r="L485" t="s">
        <v>17</v>
      </c>
      <c r="M485" t="s">
        <v>30</v>
      </c>
      <c r="N485" s="7"/>
      <c r="O485">
        <v>0</v>
      </c>
    </row>
    <row r="486" spans="1:15" x14ac:dyDescent="0.3">
      <c r="A486">
        <v>485</v>
      </c>
      <c r="B486" t="s">
        <v>12</v>
      </c>
      <c r="C486" t="s">
        <v>47</v>
      </c>
      <c r="D486" t="s">
        <v>20</v>
      </c>
      <c r="E486" t="s">
        <v>21</v>
      </c>
      <c r="F486">
        <v>63</v>
      </c>
      <c r="G486" t="s">
        <v>87</v>
      </c>
      <c r="H486" s="7">
        <v>42064</v>
      </c>
      <c r="I486">
        <v>148321</v>
      </c>
      <c r="J486">
        <v>0.15</v>
      </c>
      <c r="K486">
        <v>170569.15</v>
      </c>
      <c r="L486" t="s">
        <v>23</v>
      </c>
      <c r="M486" t="s">
        <v>55</v>
      </c>
      <c r="N486" s="7"/>
      <c r="O486">
        <v>0</v>
      </c>
    </row>
    <row r="487" spans="1:15" x14ac:dyDescent="0.3">
      <c r="A487">
        <v>486</v>
      </c>
      <c r="B487" t="s">
        <v>77</v>
      </c>
      <c r="C487" t="s">
        <v>13</v>
      </c>
      <c r="D487" t="s">
        <v>36</v>
      </c>
      <c r="E487" t="s">
        <v>15</v>
      </c>
      <c r="F487">
        <v>60</v>
      </c>
      <c r="G487" t="s">
        <v>87</v>
      </c>
      <c r="H487" s="7">
        <v>38027</v>
      </c>
      <c r="I487">
        <v>90258</v>
      </c>
      <c r="J487">
        <v>0</v>
      </c>
      <c r="K487">
        <v>90258</v>
      </c>
      <c r="L487" t="s">
        <v>23</v>
      </c>
      <c r="M487" t="s">
        <v>24</v>
      </c>
      <c r="N487" s="7"/>
      <c r="O487">
        <v>0</v>
      </c>
    </row>
    <row r="488" spans="1:15" x14ac:dyDescent="0.3">
      <c r="A488">
        <v>487</v>
      </c>
      <c r="B488" t="s">
        <v>73</v>
      </c>
      <c r="C488" t="s">
        <v>13</v>
      </c>
      <c r="D488" t="s">
        <v>20</v>
      </c>
      <c r="E488" t="s">
        <v>15</v>
      </c>
      <c r="F488">
        <v>42</v>
      </c>
      <c r="G488" t="s">
        <v>86</v>
      </c>
      <c r="H488" s="7">
        <v>40593</v>
      </c>
      <c r="I488">
        <v>72486</v>
      </c>
      <c r="J488">
        <v>0</v>
      </c>
      <c r="K488">
        <v>72486</v>
      </c>
      <c r="L488" t="s">
        <v>17</v>
      </c>
      <c r="M488" t="s">
        <v>18</v>
      </c>
      <c r="N488" s="7"/>
      <c r="O488">
        <v>0</v>
      </c>
    </row>
    <row r="489" spans="1:15" x14ac:dyDescent="0.3">
      <c r="A489">
        <v>488</v>
      </c>
      <c r="B489" t="s">
        <v>32</v>
      </c>
      <c r="C489" t="s">
        <v>27</v>
      </c>
      <c r="D489" t="s">
        <v>36</v>
      </c>
      <c r="E489" t="s">
        <v>21</v>
      </c>
      <c r="F489">
        <v>34</v>
      </c>
      <c r="G489" t="s">
        <v>85</v>
      </c>
      <c r="H489" s="7">
        <v>41886</v>
      </c>
      <c r="I489">
        <v>95499</v>
      </c>
      <c r="J489">
        <v>0</v>
      </c>
      <c r="K489">
        <v>95499</v>
      </c>
      <c r="L489" t="s">
        <v>50</v>
      </c>
      <c r="M489" t="s">
        <v>67</v>
      </c>
      <c r="N489" s="7">
        <v>42958</v>
      </c>
      <c r="O489">
        <v>1</v>
      </c>
    </row>
    <row r="490" spans="1:15" x14ac:dyDescent="0.3">
      <c r="A490">
        <v>489</v>
      </c>
      <c r="B490" t="s">
        <v>32</v>
      </c>
      <c r="C490" t="s">
        <v>40</v>
      </c>
      <c r="D490" t="s">
        <v>14</v>
      </c>
      <c r="E490" t="s">
        <v>15</v>
      </c>
      <c r="F490">
        <v>53</v>
      </c>
      <c r="G490" t="s">
        <v>83</v>
      </c>
      <c r="H490" s="7">
        <v>38344</v>
      </c>
      <c r="I490">
        <v>90212</v>
      </c>
      <c r="J490">
        <v>0</v>
      </c>
      <c r="K490">
        <v>90212</v>
      </c>
      <c r="L490" t="s">
        <v>50</v>
      </c>
      <c r="M490" t="s">
        <v>67</v>
      </c>
      <c r="N490" s="7"/>
      <c r="O490">
        <v>0</v>
      </c>
    </row>
    <row r="491" spans="1:15" x14ac:dyDescent="0.3">
      <c r="A491">
        <v>490</v>
      </c>
      <c r="B491" t="s">
        <v>46</v>
      </c>
      <c r="C491" t="s">
        <v>47</v>
      </c>
      <c r="D491" t="s">
        <v>14</v>
      </c>
      <c r="E491" t="s">
        <v>21</v>
      </c>
      <c r="F491">
        <v>39</v>
      </c>
      <c r="G491" t="s">
        <v>85</v>
      </c>
      <c r="H491" s="7">
        <v>43804</v>
      </c>
      <c r="I491">
        <v>254057</v>
      </c>
      <c r="J491">
        <v>0.39</v>
      </c>
      <c r="K491">
        <v>353139.23</v>
      </c>
      <c r="L491" t="s">
        <v>23</v>
      </c>
      <c r="M491" t="s">
        <v>45</v>
      </c>
      <c r="N491" s="7"/>
      <c r="O491">
        <v>0</v>
      </c>
    </row>
    <row r="492" spans="1:15" x14ac:dyDescent="0.3">
      <c r="A492">
        <v>491</v>
      </c>
      <c r="B492" t="s">
        <v>65</v>
      </c>
      <c r="C492" t="s">
        <v>42</v>
      </c>
      <c r="D492" t="s">
        <v>20</v>
      </c>
      <c r="E492" t="s">
        <v>15</v>
      </c>
      <c r="F492">
        <v>58</v>
      </c>
      <c r="G492" t="s">
        <v>83</v>
      </c>
      <c r="H492" s="7">
        <v>40463</v>
      </c>
      <c r="I492">
        <v>43001</v>
      </c>
      <c r="J492">
        <v>0</v>
      </c>
      <c r="K492">
        <v>43001</v>
      </c>
      <c r="L492" t="s">
        <v>17</v>
      </c>
      <c r="M492" t="s">
        <v>41</v>
      </c>
      <c r="N492" s="7"/>
      <c r="O492">
        <v>0</v>
      </c>
    </row>
    <row r="493" spans="1:15" x14ac:dyDescent="0.3">
      <c r="A493">
        <v>492</v>
      </c>
      <c r="B493" t="s">
        <v>31</v>
      </c>
      <c r="C493" t="s">
        <v>13</v>
      </c>
      <c r="D493" t="s">
        <v>20</v>
      </c>
      <c r="E493" t="s">
        <v>21</v>
      </c>
      <c r="F493">
        <v>60</v>
      </c>
      <c r="G493" t="s">
        <v>87</v>
      </c>
      <c r="H493" s="7">
        <v>36010</v>
      </c>
      <c r="I493">
        <v>85120</v>
      </c>
      <c r="J493">
        <v>0.09</v>
      </c>
      <c r="K493">
        <v>92780.800000000003</v>
      </c>
      <c r="L493" t="s">
        <v>17</v>
      </c>
      <c r="M493" t="s">
        <v>18</v>
      </c>
      <c r="N493" s="7"/>
      <c r="O493">
        <v>0</v>
      </c>
    </row>
    <row r="494" spans="1:15" x14ac:dyDescent="0.3">
      <c r="A494">
        <v>493</v>
      </c>
      <c r="B494" t="s">
        <v>65</v>
      </c>
      <c r="C494" t="s">
        <v>42</v>
      </c>
      <c r="D494" t="s">
        <v>20</v>
      </c>
      <c r="E494" t="s">
        <v>21</v>
      </c>
      <c r="F494">
        <v>34</v>
      </c>
      <c r="G494" t="s">
        <v>85</v>
      </c>
      <c r="H494" s="7">
        <v>42219</v>
      </c>
      <c r="I494">
        <v>52200</v>
      </c>
      <c r="J494">
        <v>0</v>
      </c>
      <c r="K494">
        <v>52200</v>
      </c>
      <c r="L494" t="s">
        <v>17</v>
      </c>
      <c r="M494" t="s">
        <v>49</v>
      </c>
      <c r="N494" s="7"/>
      <c r="O494">
        <v>0</v>
      </c>
    </row>
    <row r="495" spans="1:15" x14ac:dyDescent="0.3">
      <c r="A495">
        <v>494</v>
      </c>
      <c r="B495" t="s">
        <v>12</v>
      </c>
      <c r="C495" t="s">
        <v>42</v>
      </c>
      <c r="D495" t="s">
        <v>36</v>
      </c>
      <c r="E495" t="s">
        <v>15</v>
      </c>
      <c r="F495">
        <v>60</v>
      </c>
      <c r="G495" t="s">
        <v>87</v>
      </c>
      <c r="H495" s="7">
        <v>39739</v>
      </c>
      <c r="I495">
        <v>150855</v>
      </c>
      <c r="J495">
        <v>0.11</v>
      </c>
      <c r="K495">
        <v>167449.04999999999</v>
      </c>
      <c r="L495" t="s">
        <v>17</v>
      </c>
      <c r="M495" t="s">
        <v>33</v>
      </c>
      <c r="N495" s="7"/>
      <c r="O495">
        <v>0</v>
      </c>
    </row>
    <row r="496" spans="1:15" x14ac:dyDescent="0.3">
      <c r="A496">
        <v>495</v>
      </c>
      <c r="B496" t="s">
        <v>58</v>
      </c>
      <c r="C496" t="s">
        <v>13</v>
      </c>
      <c r="D496" t="s">
        <v>20</v>
      </c>
      <c r="E496" t="s">
        <v>15</v>
      </c>
      <c r="F496">
        <v>53</v>
      </c>
      <c r="G496" t="s">
        <v>83</v>
      </c>
      <c r="H496" s="7">
        <v>38188</v>
      </c>
      <c r="I496">
        <v>65702</v>
      </c>
      <c r="J496">
        <v>0</v>
      </c>
      <c r="K496">
        <v>65702</v>
      </c>
      <c r="L496" t="s">
        <v>17</v>
      </c>
      <c r="M496" t="s">
        <v>49</v>
      </c>
      <c r="N496" s="7"/>
      <c r="O496">
        <v>0</v>
      </c>
    </row>
    <row r="497" spans="1:15" x14ac:dyDescent="0.3">
      <c r="A497">
        <v>496</v>
      </c>
      <c r="B497" t="s">
        <v>26</v>
      </c>
      <c r="C497" t="s">
        <v>27</v>
      </c>
      <c r="D497" t="s">
        <v>36</v>
      </c>
      <c r="E497" t="s">
        <v>21</v>
      </c>
      <c r="F497">
        <v>58</v>
      </c>
      <c r="G497" t="s">
        <v>83</v>
      </c>
      <c r="H497" s="7">
        <v>39367</v>
      </c>
      <c r="I497">
        <v>162038</v>
      </c>
      <c r="J497">
        <v>0.24</v>
      </c>
      <c r="K497">
        <v>200927.12</v>
      </c>
      <c r="L497" t="s">
        <v>23</v>
      </c>
      <c r="M497" t="s">
        <v>24</v>
      </c>
      <c r="N497" s="7"/>
      <c r="O497">
        <v>0</v>
      </c>
    </row>
    <row r="498" spans="1:15" x14ac:dyDescent="0.3">
      <c r="A498">
        <v>497</v>
      </c>
      <c r="B498" t="s">
        <v>12</v>
      </c>
      <c r="C498" t="s">
        <v>47</v>
      </c>
      <c r="D498" t="s">
        <v>14</v>
      </c>
      <c r="E498" t="s">
        <v>15</v>
      </c>
      <c r="F498">
        <v>25</v>
      </c>
      <c r="G498" t="s">
        <v>84</v>
      </c>
      <c r="H498" s="7">
        <v>43930</v>
      </c>
      <c r="I498">
        <v>157057</v>
      </c>
      <c r="J498">
        <v>0.1</v>
      </c>
      <c r="K498">
        <v>172762.7</v>
      </c>
      <c r="L498" t="s">
        <v>17</v>
      </c>
      <c r="M498" t="s">
        <v>49</v>
      </c>
      <c r="N498" s="7"/>
      <c r="O498">
        <v>0</v>
      </c>
    </row>
    <row r="499" spans="1:15" x14ac:dyDescent="0.3">
      <c r="A499">
        <v>498</v>
      </c>
      <c r="B499" t="s">
        <v>37</v>
      </c>
      <c r="C499" t="s">
        <v>13</v>
      </c>
      <c r="D499" t="s">
        <v>14</v>
      </c>
      <c r="E499" t="s">
        <v>21</v>
      </c>
      <c r="F499">
        <v>46</v>
      </c>
      <c r="G499" t="s">
        <v>86</v>
      </c>
      <c r="H499" s="7">
        <v>44419</v>
      </c>
      <c r="I499">
        <v>127559</v>
      </c>
      <c r="J499">
        <v>0.1</v>
      </c>
      <c r="K499">
        <v>140314.9</v>
      </c>
      <c r="L499" t="s">
        <v>17</v>
      </c>
      <c r="M499" t="s">
        <v>41</v>
      </c>
      <c r="N499" s="7"/>
      <c r="O499">
        <v>0</v>
      </c>
    </row>
    <row r="500" spans="1:15" x14ac:dyDescent="0.3">
      <c r="A500">
        <v>499</v>
      </c>
      <c r="B500" t="s">
        <v>62</v>
      </c>
      <c r="C500" t="s">
        <v>44</v>
      </c>
      <c r="D500" t="s">
        <v>36</v>
      </c>
      <c r="E500" t="s">
        <v>15</v>
      </c>
      <c r="F500">
        <v>39</v>
      </c>
      <c r="G500" t="s">
        <v>85</v>
      </c>
      <c r="H500" s="7">
        <v>43536</v>
      </c>
      <c r="I500">
        <v>62644</v>
      </c>
      <c r="J500">
        <v>0</v>
      </c>
      <c r="K500">
        <v>62644</v>
      </c>
      <c r="L500" t="s">
        <v>17</v>
      </c>
      <c r="M500" t="s">
        <v>18</v>
      </c>
      <c r="N500" s="7"/>
      <c r="O500">
        <v>0</v>
      </c>
    </row>
    <row r="501" spans="1:15" x14ac:dyDescent="0.3">
      <c r="A501">
        <v>500</v>
      </c>
      <c r="B501" t="s">
        <v>69</v>
      </c>
      <c r="C501" t="s">
        <v>13</v>
      </c>
      <c r="D501" t="s">
        <v>20</v>
      </c>
      <c r="E501" t="s">
        <v>21</v>
      </c>
      <c r="F501">
        <v>50</v>
      </c>
      <c r="G501" t="s">
        <v>83</v>
      </c>
      <c r="H501" s="7">
        <v>36956</v>
      </c>
      <c r="I501">
        <v>73907</v>
      </c>
      <c r="J501">
        <v>0</v>
      </c>
      <c r="K501">
        <v>73907</v>
      </c>
      <c r="L501" t="s">
        <v>23</v>
      </c>
      <c r="M501" t="s">
        <v>45</v>
      </c>
      <c r="N501" s="7"/>
      <c r="O501">
        <v>0</v>
      </c>
    </row>
    <row r="502" spans="1:15" x14ac:dyDescent="0.3">
      <c r="A502">
        <v>501</v>
      </c>
      <c r="B502" t="s">
        <v>32</v>
      </c>
      <c r="C502" t="s">
        <v>40</v>
      </c>
      <c r="D502" t="s">
        <v>20</v>
      </c>
      <c r="E502" t="s">
        <v>15</v>
      </c>
      <c r="F502">
        <v>56</v>
      </c>
      <c r="G502" t="s">
        <v>83</v>
      </c>
      <c r="H502" s="7">
        <v>43169</v>
      </c>
      <c r="I502">
        <v>90040</v>
      </c>
      <c r="J502">
        <v>0</v>
      </c>
      <c r="K502">
        <v>90040</v>
      </c>
      <c r="L502" t="s">
        <v>17</v>
      </c>
      <c r="M502" t="s">
        <v>30</v>
      </c>
      <c r="N502" s="7"/>
      <c r="O502">
        <v>0</v>
      </c>
    </row>
    <row r="503" spans="1:15" x14ac:dyDescent="0.3">
      <c r="A503">
        <v>502</v>
      </c>
      <c r="B503" t="s">
        <v>71</v>
      </c>
      <c r="C503" t="s">
        <v>44</v>
      </c>
      <c r="D503" t="s">
        <v>20</v>
      </c>
      <c r="E503" t="s">
        <v>15</v>
      </c>
      <c r="F503">
        <v>30</v>
      </c>
      <c r="G503" t="s">
        <v>85</v>
      </c>
      <c r="H503" s="7">
        <v>42516</v>
      </c>
      <c r="I503">
        <v>91134</v>
      </c>
      <c r="J503">
        <v>0</v>
      </c>
      <c r="K503">
        <v>91134</v>
      </c>
      <c r="L503" t="s">
        <v>50</v>
      </c>
      <c r="M503" t="s">
        <v>67</v>
      </c>
      <c r="N503" s="7"/>
      <c r="O503">
        <v>0</v>
      </c>
    </row>
    <row r="504" spans="1:15" x14ac:dyDescent="0.3">
      <c r="A504">
        <v>503</v>
      </c>
      <c r="B504" t="s">
        <v>46</v>
      </c>
      <c r="C504" t="s">
        <v>42</v>
      </c>
      <c r="D504" t="s">
        <v>28</v>
      </c>
      <c r="E504" t="s">
        <v>15</v>
      </c>
      <c r="F504">
        <v>45</v>
      </c>
      <c r="G504" t="s">
        <v>86</v>
      </c>
      <c r="H504" s="7">
        <v>44461</v>
      </c>
      <c r="I504">
        <v>201396</v>
      </c>
      <c r="J504">
        <v>0.32</v>
      </c>
      <c r="K504">
        <v>265842.71999999997</v>
      </c>
      <c r="L504" t="s">
        <v>17</v>
      </c>
      <c r="M504" t="s">
        <v>39</v>
      </c>
      <c r="N504" s="7"/>
      <c r="O504">
        <v>0</v>
      </c>
    </row>
    <row r="505" spans="1:15" x14ac:dyDescent="0.3">
      <c r="A505">
        <v>504</v>
      </c>
      <c r="B505" t="s">
        <v>38</v>
      </c>
      <c r="C505" t="s">
        <v>40</v>
      </c>
      <c r="D505" t="s">
        <v>36</v>
      </c>
      <c r="E505" t="s">
        <v>15</v>
      </c>
      <c r="F505">
        <v>55</v>
      </c>
      <c r="G505" t="s">
        <v>83</v>
      </c>
      <c r="H505" s="7">
        <v>40899</v>
      </c>
      <c r="I505">
        <v>54733</v>
      </c>
      <c r="J505">
        <v>0</v>
      </c>
      <c r="K505">
        <v>54733</v>
      </c>
      <c r="L505" t="s">
        <v>23</v>
      </c>
      <c r="M505" t="s">
        <v>24</v>
      </c>
      <c r="N505" s="7"/>
      <c r="O505">
        <v>0</v>
      </c>
    </row>
    <row r="506" spans="1:15" x14ac:dyDescent="0.3">
      <c r="A506">
        <v>505</v>
      </c>
      <c r="B506" t="s">
        <v>73</v>
      </c>
      <c r="C506" t="s">
        <v>13</v>
      </c>
      <c r="D506" t="s">
        <v>36</v>
      </c>
      <c r="E506" t="s">
        <v>21</v>
      </c>
      <c r="F506">
        <v>28</v>
      </c>
      <c r="G506" t="s">
        <v>84</v>
      </c>
      <c r="H506" s="7">
        <v>43633</v>
      </c>
      <c r="I506">
        <v>65341</v>
      </c>
      <c r="J506">
        <v>0</v>
      </c>
      <c r="K506">
        <v>65341</v>
      </c>
      <c r="L506" t="s">
        <v>17</v>
      </c>
      <c r="M506" t="s">
        <v>39</v>
      </c>
      <c r="N506" s="7">
        <v>44662</v>
      </c>
      <c r="O506">
        <v>1</v>
      </c>
    </row>
    <row r="507" spans="1:15" x14ac:dyDescent="0.3">
      <c r="A507">
        <v>506</v>
      </c>
      <c r="B507" t="s">
        <v>12</v>
      </c>
      <c r="C507" t="s">
        <v>27</v>
      </c>
      <c r="D507" t="s">
        <v>36</v>
      </c>
      <c r="E507" t="s">
        <v>15</v>
      </c>
      <c r="F507">
        <v>59</v>
      </c>
      <c r="G507" t="s">
        <v>83</v>
      </c>
      <c r="H507" s="7">
        <v>43400</v>
      </c>
      <c r="I507">
        <v>139208</v>
      </c>
      <c r="J507">
        <v>0.11</v>
      </c>
      <c r="K507">
        <v>154520.88</v>
      </c>
      <c r="L507" t="s">
        <v>17</v>
      </c>
      <c r="M507" t="s">
        <v>41</v>
      </c>
      <c r="N507" s="7"/>
      <c r="O507">
        <v>0</v>
      </c>
    </row>
    <row r="508" spans="1:15" x14ac:dyDescent="0.3">
      <c r="A508">
        <v>507</v>
      </c>
      <c r="B508" t="s">
        <v>32</v>
      </c>
      <c r="C508" t="s">
        <v>35</v>
      </c>
      <c r="D508" t="s">
        <v>28</v>
      </c>
      <c r="E508" t="s">
        <v>21</v>
      </c>
      <c r="F508">
        <v>63</v>
      </c>
      <c r="G508" t="s">
        <v>87</v>
      </c>
      <c r="H508" s="7">
        <v>43171</v>
      </c>
      <c r="I508">
        <v>73200</v>
      </c>
      <c r="J508">
        <v>0</v>
      </c>
      <c r="K508">
        <v>73200</v>
      </c>
      <c r="L508" t="s">
        <v>23</v>
      </c>
      <c r="M508" t="s">
        <v>45</v>
      </c>
      <c r="N508" s="7"/>
      <c r="O508">
        <v>0</v>
      </c>
    </row>
    <row r="509" spans="1:15" x14ac:dyDescent="0.3">
      <c r="A509">
        <v>508</v>
      </c>
      <c r="B509" t="s">
        <v>37</v>
      </c>
      <c r="C509" t="s">
        <v>40</v>
      </c>
      <c r="D509" t="s">
        <v>28</v>
      </c>
      <c r="E509" t="s">
        <v>15</v>
      </c>
      <c r="F509">
        <v>46</v>
      </c>
      <c r="G509" t="s">
        <v>86</v>
      </c>
      <c r="H509" s="7">
        <v>40292</v>
      </c>
      <c r="I509">
        <v>102636</v>
      </c>
      <c r="J509">
        <v>0.06</v>
      </c>
      <c r="K509">
        <v>108794.16</v>
      </c>
      <c r="L509" t="s">
        <v>17</v>
      </c>
      <c r="M509" t="s">
        <v>18</v>
      </c>
      <c r="N509" s="7"/>
      <c r="O509">
        <v>0</v>
      </c>
    </row>
    <row r="510" spans="1:15" x14ac:dyDescent="0.3">
      <c r="A510">
        <v>509</v>
      </c>
      <c r="B510" t="s">
        <v>72</v>
      </c>
      <c r="C510" t="s">
        <v>35</v>
      </c>
      <c r="D510" t="s">
        <v>28</v>
      </c>
      <c r="E510" t="s">
        <v>15</v>
      </c>
      <c r="F510">
        <v>26</v>
      </c>
      <c r="G510" t="s">
        <v>84</v>
      </c>
      <c r="H510" s="7">
        <v>44236</v>
      </c>
      <c r="I510">
        <v>87427</v>
      </c>
      <c r="J510">
        <v>0</v>
      </c>
      <c r="K510">
        <v>87427</v>
      </c>
      <c r="L510" t="s">
        <v>50</v>
      </c>
      <c r="M510" t="s">
        <v>67</v>
      </c>
      <c r="N510" s="7"/>
      <c r="O510">
        <v>0</v>
      </c>
    </row>
    <row r="511" spans="1:15" x14ac:dyDescent="0.3">
      <c r="A511">
        <v>510</v>
      </c>
      <c r="B511" t="s">
        <v>56</v>
      </c>
      <c r="C511" t="s">
        <v>13</v>
      </c>
      <c r="D511" t="s">
        <v>14</v>
      </c>
      <c r="E511" t="s">
        <v>21</v>
      </c>
      <c r="F511">
        <v>45</v>
      </c>
      <c r="G511" t="s">
        <v>86</v>
      </c>
      <c r="H511" s="7">
        <v>43248</v>
      </c>
      <c r="I511">
        <v>49219</v>
      </c>
      <c r="J511">
        <v>0</v>
      </c>
      <c r="K511">
        <v>49219</v>
      </c>
      <c r="L511" t="s">
        <v>17</v>
      </c>
      <c r="M511" t="s">
        <v>49</v>
      </c>
      <c r="N511" s="7"/>
      <c r="O511">
        <v>0</v>
      </c>
    </row>
    <row r="512" spans="1:15" x14ac:dyDescent="0.3">
      <c r="A512">
        <v>511</v>
      </c>
      <c r="B512" t="s">
        <v>37</v>
      </c>
      <c r="C512" t="s">
        <v>27</v>
      </c>
      <c r="D512" t="s">
        <v>20</v>
      </c>
      <c r="E512" t="s">
        <v>21</v>
      </c>
      <c r="F512">
        <v>50</v>
      </c>
      <c r="G512" t="s">
        <v>83</v>
      </c>
      <c r="H512" s="7">
        <v>43239</v>
      </c>
      <c r="I512">
        <v>106437</v>
      </c>
      <c r="J512">
        <v>7.0000000000000007E-2</v>
      </c>
      <c r="K512">
        <v>113887.59</v>
      </c>
      <c r="L512" t="s">
        <v>23</v>
      </c>
      <c r="M512" t="s">
        <v>24</v>
      </c>
      <c r="N512" s="7"/>
      <c r="O512">
        <v>0</v>
      </c>
    </row>
    <row r="513" spans="1:15" x14ac:dyDescent="0.3">
      <c r="A513">
        <v>512</v>
      </c>
      <c r="B513" t="s">
        <v>57</v>
      </c>
      <c r="C513" t="s">
        <v>27</v>
      </c>
      <c r="D513" t="s">
        <v>20</v>
      </c>
      <c r="E513" t="s">
        <v>21</v>
      </c>
      <c r="F513">
        <v>46</v>
      </c>
      <c r="G513" t="s">
        <v>86</v>
      </c>
      <c r="H513" s="7">
        <v>42129</v>
      </c>
      <c r="I513">
        <v>64364</v>
      </c>
      <c r="J513">
        <v>0</v>
      </c>
      <c r="K513">
        <v>64364</v>
      </c>
      <c r="L513" t="s">
        <v>50</v>
      </c>
      <c r="M513" t="s">
        <v>67</v>
      </c>
      <c r="N513" s="7"/>
      <c r="O513">
        <v>0</v>
      </c>
    </row>
    <row r="514" spans="1:15" x14ac:dyDescent="0.3">
      <c r="A514">
        <v>513</v>
      </c>
      <c r="B514" t="s">
        <v>26</v>
      </c>
      <c r="C514" t="s">
        <v>42</v>
      </c>
      <c r="D514" t="s">
        <v>20</v>
      </c>
      <c r="E514" t="s">
        <v>21</v>
      </c>
      <c r="F514">
        <v>50</v>
      </c>
      <c r="G514" t="s">
        <v>83</v>
      </c>
      <c r="H514" s="7">
        <v>44486</v>
      </c>
      <c r="I514">
        <v>172180</v>
      </c>
      <c r="J514">
        <v>0.3</v>
      </c>
      <c r="K514">
        <v>223834</v>
      </c>
      <c r="L514" t="s">
        <v>17</v>
      </c>
      <c r="M514" t="s">
        <v>49</v>
      </c>
      <c r="N514" s="7"/>
      <c r="O514">
        <v>0</v>
      </c>
    </row>
    <row r="515" spans="1:15" x14ac:dyDescent="0.3">
      <c r="A515">
        <v>514</v>
      </c>
      <c r="B515" t="s">
        <v>32</v>
      </c>
      <c r="C515" t="s">
        <v>35</v>
      </c>
      <c r="D515" t="s">
        <v>20</v>
      </c>
      <c r="E515" t="s">
        <v>15</v>
      </c>
      <c r="F515">
        <v>33</v>
      </c>
      <c r="G515" t="s">
        <v>85</v>
      </c>
      <c r="H515" s="7">
        <v>41043</v>
      </c>
      <c r="I515">
        <v>88343</v>
      </c>
      <c r="J515">
        <v>0</v>
      </c>
      <c r="K515">
        <v>88343</v>
      </c>
      <c r="L515" t="s">
        <v>50</v>
      </c>
      <c r="M515" t="s">
        <v>52</v>
      </c>
      <c r="N515" s="7"/>
      <c r="O515">
        <v>0</v>
      </c>
    </row>
    <row r="516" spans="1:15" x14ac:dyDescent="0.3">
      <c r="A516">
        <v>515</v>
      </c>
      <c r="B516" t="s">
        <v>75</v>
      </c>
      <c r="C516" t="s">
        <v>13</v>
      </c>
      <c r="D516" t="s">
        <v>28</v>
      </c>
      <c r="E516" t="s">
        <v>21</v>
      </c>
      <c r="F516">
        <v>57</v>
      </c>
      <c r="G516" t="s">
        <v>83</v>
      </c>
      <c r="H516" s="7">
        <v>41830</v>
      </c>
      <c r="I516">
        <v>66649</v>
      </c>
      <c r="J516">
        <v>0</v>
      </c>
      <c r="K516">
        <v>66649</v>
      </c>
      <c r="L516" t="s">
        <v>50</v>
      </c>
      <c r="M516" t="s">
        <v>52</v>
      </c>
      <c r="N516" s="7"/>
      <c r="O516">
        <v>0</v>
      </c>
    </row>
    <row r="517" spans="1:15" x14ac:dyDescent="0.3">
      <c r="A517">
        <v>516</v>
      </c>
      <c r="B517" t="s">
        <v>37</v>
      </c>
      <c r="C517" t="s">
        <v>27</v>
      </c>
      <c r="D517" t="s">
        <v>36</v>
      </c>
      <c r="E517" t="s">
        <v>15</v>
      </c>
      <c r="F517">
        <v>48</v>
      </c>
      <c r="G517" t="s">
        <v>86</v>
      </c>
      <c r="H517" s="7">
        <v>36272</v>
      </c>
      <c r="I517">
        <v>102847</v>
      </c>
      <c r="J517">
        <v>0.05</v>
      </c>
      <c r="K517">
        <v>107989.35</v>
      </c>
      <c r="L517" t="s">
        <v>17</v>
      </c>
      <c r="M517" t="s">
        <v>30</v>
      </c>
      <c r="N517" s="7"/>
      <c r="O517">
        <v>0</v>
      </c>
    </row>
    <row r="518" spans="1:15" x14ac:dyDescent="0.3">
      <c r="A518">
        <v>517</v>
      </c>
      <c r="B518" t="s">
        <v>12</v>
      </c>
      <c r="C518" t="s">
        <v>27</v>
      </c>
      <c r="D518" t="s">
        <v>20</v>
      </c>
      <c r="E518" t="s">
        <v>21</v>
      </c>
      <c r="F518">
        <v>46</v>
      </c>
      <c r="G518" t="s">
        <v>86</v>
      </c>
      <c r="H518" s="7">
        <v>40378</v>
      </c>
      <c r="I518">
        <v>134881</v>
      </c>
      <c r="J518">
        <v>0.15</v>
      </c>
      <c r="K518">
        <v>155113.15</v>
      </c>
      <c r="L518" t="s">
        <v>50</v>
      </c>
      <c r="M518" t="s">
        <v>51</v>
      </c>
      <c r="N518" s="7"/>
      <c r="O518">
        <v>0</v>
      </c>
    </row>
    <row r="519" spans="1:15" x14ac:dyDescent="0.3">
      <c r="A519">
        <v>518</v>
      </c>
      <c r="B519" t="s">
        <v>57</v>
      </c>
      <c r="C519" t="s">
        <v>47</v>
      </c>
      <c r="D519" t="s">
        <v>20</v>
      </c>
      <c r="E519" t="s">
        <v>21</v>
      </c>
      <c r="F519">
        <v>52</v>
      </c>
      <c r="G519" t="s">
        <v>83</v>
      </c>
      <c r="H519" s="7">
        <v>36303</v>
      </c>
      <c r="I519">
        <v>68807</v>
      </c>
      <c r="J519">
        <v>0</v>
      </c>
      <c r="K519">
        <v>68807</v>
      </c>
      <c r="L519" t="s">
        <v>23</v>
      </c>
      <c r="M519" t="s">
        <v>59</v>
      </c>
      <c r="N519" s="7">
        <v>42338</v>
      </c>
      <c r="O519">
        <v>1</v>
      </c>
    </row>
    <row r="520" spans="1:15" x14ac:dyDescent="0.3">
      <c r="A520">
        <v>519</v>
      </c>
      <c r="B520" t="s">
        <v>46</v>
      </c>
      <c r="C520" t="s">
        <v>13</v>
      </c>
      <c r="D520" t="s">
        <v>20</v>
      </c>
      <c r="E520" t="s">
        <v>21</v>
      </c>
      <c r="F520">
        <v>56</v>
      </c>
      <c r="G520" t="s">
        <v>83</v>
      </c>
      <c r="H520" s="7">
        <v>38866</v>
      </c>
      <c r="I520">
        <v>228822</v>
      </c>
      <c r="J520">
        <v>0.36</v>
      </c>
      <c r="K520">
        <v>311197.92</v>
      </c>
      <c r="L520" t="s">
        <v>17</v>
      </c>
      <c r="M520" t="s">
        <v>39</v>
      </c>
      <c r="N520" s="7"/>
      <c r="O520">
        <v>0</v>
      </c>
    </row>
    <row r="521" spans="1:15" x14ac:dyDescent="0.3">
      <c r="A521">
        <v>520</v>
      </c>
      <c r="B521" t="s">
        <v>38</v>
      </c>
      <c r="C521" t="s">
        <v>47</v>
      </c>
      <c r="D521" t="s">
        <v>20</v>
      </c>
      <c r="E521" t="s">
        <v>21</v>
      </c>
      <c r="F521">
        <v>28</v>
      </c>
      <c r="G521" t="s">
        <v>84</v>
      </c>
      <c r="H521" s="7">
        <v>44395</v>
      </c>
      <c r="I521">
        <v>43391</v>
      </c>
      <c r="J521">
        <v>0</v>
      </c>
      <c r="K521">
        <v>43391</v>
      </c>
      <c r="L521" t="s">
        <v>17</v>
      </c>
      <c r="M521" t="s">
        <v>49</v>
      </c>
      <c r="N521" s="7"/>
      <c r="O521">
        <v>0</v>
      </c>
    </row>
    <row r="522" spans="1:15" x14ac:dyDescent="0.3">
      <c r="A522">
        <v>521</v>
      </c>
      <c r="B522" t="s">
        <v>53</v>
      </c>
      <c r="C522" t="s">
        <v>44</v>
      </c>
      <c r="D522" t="s">
        <v>28</v>
      </c>
      <c r="E522" t="s">
        <v>21</v>
      </c>
      <c r="F522">
        <v>29</v>
      </c>
      <c r="G522" t="s">
        <v>84</v>
      </c>
      <c r="H522" s="7">
        <v>44515</v>
      </c>
      <c r="I522">
        <v>91782</v>
      </c>
      <c r="J522">
        <v>0</v>
      </c>
      <c r="K522">
        <v>91782</v>
      </c>
      <c r="L522" t="s">
        <v>23</v>
      </c>
      <c r="M522" t="s">
        <v>24</v>
      </c>
      <c r="N522" s="7"/>
      <c r="O522">
        <v>0</v>
      </c>
    </row>
    <row r="523" spans="1:15" x14ac:dyDescent="0.3">
      <c r="A523">
        <v>522</v>
      </c>
      <c r="B523" t="s">
        <v>46</v>
      </c>
      <c r="C523" t="s">
        <v>47</v>
      </c>
      <c r="D523" t="s">
        <v>36</v>
      </c>
      <c r="E523" t="s">
        <v>15</v>
      </c>
      <c r="F523">
        <v>45</v>
      </c>
      <c r="G523" t="s">
        <v>86</v>
      </c>
      <c r="H523" s="7">
        <v>42428</v>
      </c>
      <c r="I523">
        <v>211637</v>
      </c>
      <c r="J523">
        <v>0.31</v>
      </c>
      <c r="K523">
        <v>277244.46999999997</v>
      </c>
      <c r="L523" t="s">
        <v>17</v>
      </c>
      <c r="M523" t="s">
        <v>30</v>
      </c>
      <c r="N523" s="7"/>
      <c r="O523">
        <v>0</v>
      </c>
    </row>
    <row r="524" spans="1:15" x14ac:dyDescent="0.3">
      <c r="A524">
        <v>523</v>
      </c>
      <c r="B524" t="s">
        <v>31</v>
      </c>
      <c r="C524" t="s">
        <v>13</v>
      </c>
      <c r="D524" t="s">
        <v>20</v>
      </c>
      <c r="E524" t="s">
        <v>21</v>
      </c>
      <c r="F524">
        <v>28</v>
      </c>
      <c r="G524" t="s">
        <v>84</v>
      </c>
      <c r="H524" s="7">
        <v>44051</v>
      </c>
      <c r="I524">
        <v>73255</v>
      </c>
      <c r="J524">
        <v>0.09</v>
      </c>
      <c r="K524">
        <v>79847.95</v>
      </c>
      <c r="L524" t="s">
        <v>17</v>
      </c>
      <c r="M524" t="s">
        <v>33</v>
      </c>
      <c r="N524" s="7"/>
      <c r="O524">
        <v>0</v>
      </c>
    </row>
    <row r="525" spans="1:15" x14ac:dyDescent="0.3">
      <c r="A525">
        <v>524</v>
      </c>
      <c r="B525" t="s">
        <v>37</v>
      </c>
      <c r="C525" t="s">
        <v>35</v>
      </c>
      <c r="D525" t="s">
        <v>36</v>
      </c>
      <c r="E525" t="s">
        <v>21</v>
      </c>
      <c r="F525">
        <v>28</v>
      </c>
      <c r="G525" t="s">
        <v>84</v>
      </c>
      <c r="H525" s="7">
        <v>44204</v>
      </c>
      <c r="I525">
        <v>108826</v>
      </c>
      <c r="J525">
        <v>0.1</v>
      </c>
      <c r="K525">
        <v>119708.6</v>
      </c>
      <c r="L525" t="s">
        <v>17</v>
      </c>
      <c r="M525" t="s">
        <v>39</v>
      </c>
      <c r="N525" s="7"/>
      <c r="O525">
        <v>0</v>
      </c>
    </row>
    <row r="526" spans="1:15" x14ac:dyDescent="0.3">
      <c r="A526">
        <v>525</v>
      </c>
      <c r="B526" t="s">
        <v>75</v>
      </c>
      <c r="C526" t="s">
        <v>13</v>
      </c>
      <c r="D526" t="s">
        <v>28</v>
      </c>
      <c r="E526" t="s">
        <v>21</v>
      </c>
      <c r="F526">
        <v>34</v>
      </c>
      <c r="G526" t="s">
        <v>85</v>
      </c>
      <c r="H526" s="7">
        <v>42514</v>
      </c>
      <c r="I526">
        <v>94352</v>
      </c>
      <c r="J526">
        <v>0</v>
      </c>
      <c r="K526">
        <v>94352</v>
      </c>
      <c r="L526" t="s">
        <v>17</v>
      </c>
      <c r="M526" t="s">
        <v>39</v>
      </c>
      <c r="N526" s="7"/>
      <c r="O526">
        <v>0</v>
      </c>
    </row>
    <row r="527" spans="1:15" x14ac:dyDescent="0.3">
      <c r="A527">
        <v>526</v>
      </c>
      <c r="B527" t="s">
        <v>76</v>
      </c>
      <c r="C527" t="s">
        <v>13</v>
      </c>
      <c r="D527" t="s">
        <v>14</v>
      </c>
      <c r="E527" t="s">
        <v>15</v>
      </c>
      <c r="F527">
        <v>55</v>
      </c>
      <c r="G527" t="s">
        <v>83</v>
      </c>
      <c r="H527" s="7">
        <v>34576</v>
      </c>
      <c r="I527">
        <v>73955</v>
      </c>
      <c r="J527">
        <v>0</v>
      </c>
      <c r="K527">
        <v>73955</v>
      </c>
      <c r="L527" t="s">
        <v>17</v>
      </c>
      <c r="M527" t="s">
        <v>33</v>
      </c>
      <c r="N527" s="7"/>
      <c r="O527">
        <v>0</v>
      </c>
    </row>
    <row r="528" spans="1:15" x14ac:dyDescent="0.3">
      <c r="A528">
        <v>527</v>
      </c>
      <c r="B528" t="s">
        <v>37</v>
      </c>
      <c r="C528" t="s">
        <v>42</v>
      </c>
      <c r="D528" t="s">
        <v>20</v>
      </c>
      <c r="E528" t="s">
        <v>21</v>
      </c>
      <c r="F528">
        <v>34</v>
      </c>
      <c r="G528" t="s">
        <v>85</v>
      </c>
      <c r="H528" s="7">
        <v>41499</v>
      </c>
      <c r="I528">
        <v>113909</v>
      </c>
      <c r="J528">
        <v>0.06</v>
      </c>
      <c r="K528">
        <v>120743.54</v>
      </c>
      <c r="L528" t="s">
        <v>50</v>
      </c>
      <c r="M528" t="s">
        <v>52</v>
      </c>
      <c r="N528" s="7"/>
      <c r="O528">
        <v>0</v>
      </c>
    </row>
    <row r="529" spans="1:15" x14ac:dyDescent="0.3">
      <c r="A529">
        <v>528</v>
      </c>
      <c r="B529" t="s">
        <v>78</v>
      </c>
      <c r="C529" t="s">
        <v>13</v>
      </c>
      <c r="D529" t="s">
        <v>20</v>
      </c>
      <c r="E529" t="s">
        <v>21</v>
      </c>
      <c r="F529">
        <v>27</v>
      </c>
      <c r="G529" t="s">
        <v>84</v>
      </c>
      <c r="H529" s="7">
        <v>44189</v>
      </c>
      <c r="I529">
        <v>92321</v>
      </c>
      <c r="J529">
        <v>0</v>
      </c>
      <c r="K529">
        <v>92321</v>
      </c>
      <c r="L529" t="s">
        <v>17</v>
      </c>
      <c r="M529" t="s">
        <v>30</v>
      </c>
      <c r="N529" s="7"/>
      <c r="O529">
        <v>0</v>
      </c>
    </row>
    <row r="530" spans="1:15" x14ac:dyDescent="0.3">
      <c r="A530">
        <v>529</v>
      </c>
      <c r="B530" t="s">
        <v>31</v>
      </c>
      <c r="C530" t="s">
        <v>13</v>
      </c>
      <c r="D530" t="s">
        <v>14</v>
      </c>
      <c r="E530" t="s">
        <v>21</v>
      </c>
      <c r="F530">
        <v>52</v>
      </c>
      <c r="G530" t="s">
        <v>83</v>
      </c>
      <c r="H530" s="7">
        <v>41417</v>
      </c>
      <c r="I530">
        <v>99557</v>
      </c>
      <c r="J530">
        <v>0.09</v>
      </c>
      <c r="K530">
        <v>108517.13</v>
      </c>
      <c r="L530" t="s">
        <v>17</v>
      </c>
      <c r="M530" t="s">
        <v>18</v>
      </c>
      <c r="N530" s="7"/>
      <c r="O530">
        <v>0</v>
      </c>
    </row>
    <row r="531" spans="1:15" x14ac:dyDescent="0.3">
      <c r="A531">
        <v>530</v>
      </c>
      <c r="B531" t="s">
        <v>63</v>
      </c>
      <c r="C531" t="s">
        <v>44</v>
      </c>
      <c r="D531" t="s">
        <v>28</v>
      </c>
      <c r="E531" t="s">
        <v>15</v>
      </c>
      <c r="F531">
        <v>28</v>
      </c>
      <c r="G531" t="s">
        <v>84</v>
      </c>
      <c r="H531" s="7">
        <v>43418</v>
      </c>
      <c r="I531">
        <v>115854</v>
      </c>
      <c r="J531">
        <v>0</v>
      </c>
      <c r="K531">
        <v>115854</v>
      </c>
      <c r="L531" t="s">
        <v>17</v>
      </c>
      <c r="M531" t="s">
        <v>33</v>
      </c>
      <c r="N531" s="7"/>
      <c r="O531">
        <v>0</v>
      </c>
    </row>
    <row r="532" spans="1:15" x14ac:dyDescent="0.3">
      <c r="A532">
        <v>531</v>
      </c>
      <c r="B532" t="s">
        <v>76</v>
      </c>
      <c r="C532" t="s">
        <v>13</v>
      </c>
      <c r="D532" t="s">
        <v>20</v>
      </c>
      <c r="E532" t="s">
        <v>15</v>
      </c>
      <c r="F532">
        <v>44</v>
      </c>
      <c r="G532" t="s">
        <v>86</v>
      </c>
      <c r="H532" s="7">
        <v>40603</v>
      </c>
      <c r="I532">
        <v>82462</v>
      </c>
      <c r="J532">
        <v>0</v>
      </c>
      <c r="K532">
        <v>82462</v>
      </c>
      <c r="L532" t="s">
        <v>17</v>
      </c>
      <c r="M532" t="s">
        <v>41</v>
      </c>
      <c r="N532" s="7"/>
      <c r="O532">
        <v>0</v>
      </c>
    </row>
    <row r="533" spans="1:15" x14ac:dyDescent="0.3">
      <c r="A533">
        <v>532</v>
      </c>
      <c r="B533" t="s">
        <v>46</v>
      </c>
      <c r="C533" t="s">
        <v>13</v>
      </c>
      <c r="D533" t="s">
        <v>14</v>
      </c>
      <c r="E533" t="s">
        <v>15</v>
      </c>
      <c r="F533">
        <v>53</v>
      </c>
      <c r="G533" t="s">
        <v>83</v>
      </c>
      <c r="H533" s="7">
        <v>40856</v>
      </c>
      <c r="I533">
        <v>198473</v>
      </c>
      <c r="J533">
        <v>0.32</v>
      </c>
      <c r="K533">
        <v>261984.36</v>
      </c>
      <c r="L533" t="s">
        <v>17</v>
      </c>
      <c r="M533" t="s">
        <v>39</v>
      </c>
      <c r="N533" s="7"/>
      <c r="O533">
        <v>0</v>
      </c>
    </row>
    <row r="534" spans="1:15" x14ac:dyDescent="0.3">
      <c r="A534">
        <v>533</v>
      </c>
      <c r="B534" t="s">
        <v>12</v>
      </c>
      <c r="C534" t="s">
        <v>27</v>
      </c>
      <c r="D534" t="s">
        <v>36</v>
      </c>
      <c r="E534" t="s">
        <v>15</v>
      </c>
      <c r="F534">
        <v>43</v>
      </c>
      <c r="G534" t="s">
        <v>86</v>
      </c>
      <c r="H534" s="7">
        <v>39005</v>
      </c>
      <c r="I534">
        <v>153492</v>
      </c>
      <c r="J534">
        <v>0.11</v>
      </c>
      <c r="K534">
        <v>170376.12</v>
      </c>
      <c r="L534" t="s">
        <v>17</v>
      </c>
      <c r="M534" t="s">
        <v>30</v>
      </c>
      <c r="N534" s="7"/>
      <c r="O534">
        <v>0</v>
      </c>
    </row>
    <row r="535" spans="1:15" x14ac:dyDescent="0.3">
      <c r="A535">
        <v>534</v>
      </c>
      <c r="B535" t="s">
        <v>46</v>
      </c>
      <c r="C535" t="s">
        <v>42</v>
      </c>
      <c r="D535" t="s">
        <v>36</v>
      </c>
      <c r="E535" t="s">
        <v>15</v>
      </c>
      <c r="F535">
        <v>28</v>
      </c>
      <c r="G535" t="s">
        <v>84</v>
      </c>
      <c r="H535" s="7">
        <v>43121</v>
      </c>
      <c r="I535">
        <v>208210</v>
      </c>
      <c r="J535">
        <v>0.3</v>
      </c>
      <c r="K535">
        <v>270673</v>
      </c>
      <c r="L535" t="s">
        <v>17</v>
      </c>
      <c r="M535" t="s">
        <v>18</v>
      </c>
      <c r="N535" s="7"/>
      <c r="O535">
        <v>0</v>
      </c>
    </row>
    <row r="536" spans="1:15" x14ac:dyDescent="0.3">
      <c r="A536">
        <v>535</v>
      </c>
      <c r="B536" t="s">
        <v>32</v>
      </c>
      <c r="C536" t="s">
        <v>47</v>
      </c>
      <c r="D536" t="s">
        <v>36</v>
      </c>
      <c r="E536" t="s">
        <v>21</v>
      </c>
      <c r="F536">
        <v>33</v>
      </c>
      <c r="G536" t="s">
        <v>85</v>
      </c>
      <c r="H536" s="7">
        <v>42325</v>
      </c>
      <c r="I536">
        <v>91632</v>
      </c>
      <c r="J536">
        <v>0</v>
      </c>
      <c r="K536">
        <v>91632</v>
      </c>
      <c r="L536" t="s">
        <v>17</v>
      </c>
      <c r="M536" t="s">
        <v>33</v>
      </c>
      <c r="N536" s="7"/>
      <c r="O536">
        <v>0</v>
      </c>
    </row>
    <row r="537" spans="1:15" x14ac:dyDescent="0.3">
      <c r="A537">
        <v>536</v>
      </c>
      <c r="B537" t="s">
        <v>61</v>
      </c>
      <c r="C537" t="s">
        <v>42</v>
      </c>
      <c r="D537" t="s">
        <v>36</v>
      </c>
      <c r="E537" t="s">
        <v>21</v>
      </c>
      <c r="F537">
        <v>31</v>
      </c>
      <c r="G537" t="s">
        <v>85</v>
      </c>
      <c r="H537" s="7">
        <v>43002</v>
      </c>
      <c r="I537">
        <v>71755</v>
      </c>
      <c r="J537">
        <v>0</v>
      </c>
      <c r="K537">
        <v>71755</v>
      </c>
      <c r="L537" t="s">
        <v>23</v>
      </c>
      <c r="M537" t="s">
        <v>24</v>
      </c>
      <c r="N537" s="7"/>
      <c r="O537">
        <v>0</v>
      </c>
    </row>
    <row r="538" spans="1:15" x14ac:dyDescent="0.3">
      <c r="A538">
        <v>537</v>
      </c>
      <c r="B538" t="s">
        <v>37</v>
      </c>
      <c r="C538" t="s">
        <v>40</v>
      </c>
      <c r="D538" t="s">
        <v>36</v>
      </c>
      <c r="E538" t="s">
        <v>15</v>
      </c>
      <c r="F538">
        <v>52</v>
      </c>
      <c r="G538" t="s">
        <v>83</v>
      </c>
      <c r="H538" s="7">
        <v>44519</v>
      </c>
      <c r="I538">
        <v>111006</v>
      </c>
      <c r="J538">
        <v>0.08</v>
      </c>
      <c r="K538">
        <v>119886.48</v>
      </c>
      <c r="L538" t="s">
        <v>23</v>
      </c>
      <c r="M538" t="s">
        <v>24</v>
      </c>
      <c r="N538" s="7"/>
      <c r="O538">
        <v>0</v>
      </c>
    </row>
    <row r="539" spans="1:15" x14ac:dyDescent="0.3">
      <c r="A539">
        <v>538</v>
      </c>
      <c r="B539" t="s">
        <v>66</v>
      </c>
      <c r="C539" t="s">
        <v>13</v>
      </c>
      <c r="D539" t="s">
        <v>36</v>
      </c>
      <c r="E539" t="s">
        <v>21</v>
      </c>
      <c r="F539">
        <v>55</v>
      </c>
      <c r="G539" t="s">
        <v>83</v>
      </c>
      <c r="H539" s="7">
        <v>34692</v>
      </c>
      <c r="I539">
        <v>99774</v>
      </c>
      <c r="J539">
        <v>0</v>
      </c>
      <c r="K539">
        <v>99774</v>
      </c>
      <c r="L539" t="s">
        <v>17</v>
      </c>
      <c r="M539" t="s">
        <v>41</v>
      </c>
      <c r="N539" s="7"/>
      <c r="O539">
        <v>0</v>
      </c>
    </row>
    <row r="540" spans="1:15" x14ac:dyDescent="0.3">
      <c r="A540">
        <v>539</v>
      </c>
      <c r="B540" t="s">
        <v>26</v>
      </c>
      <c r="C540" t="s">
        <v>13</v>
      </c>
      <c r="D540" t="s">
        <v>14</v>
      </c>
      <c r="E540" t="s">
        <v>21</v>
      </c>
      <c r="F540">
        <v>55</v>
      </c>
      <c r="G540" t="s">
        <v>83</v>
      </c>
      <c r="H540" s="7">
        <v>39154</v>
      </c>
      <c r="I540">
        <v>184648</v>
      </c>
      <c r="J540">
        <v>0.24</v>
      </c>
      <c r="K540">
        <v>228963.52</v>
      </c>
      <c r="L540" t="s">
        <v>23</v>
      </c>
      <c r="M540" t="s">
        <v>45</v>
      </c>
      <c r="N540" s="7"/>
      <c r="O540">
        <v>0</v>
      </c>
    </row>
    <row r="541" spans="1:15" x14ac:dyDescent="0.3">
      <c r="A541">
        <v>540</v>
      </c>
      <c r="B541" t="s">
        <v>46</v>
      </c>
      <c r="C541" t="s">
        <v>13</v>
      </c>
      <c r="D541" t="s">
        <v>20</v>
      </c>
      <c r="E541" t="s">
        <v>21</v>
      </c>
      <c r="F541">
        <v>51</v>
      </c>
      <c r="G541" t="s">
        <v>83</v>
      </c>
      <c r="H541" s="7">
        <v>37091</v>
      </c>
      <c r="I541">
        <v>247874</v>
      </c>
      <c r="J541">
        <v>0.33</v>
      </c>
      <c r="K541">
        <v>329672.42</v>
      </c>
      <c r="L541" t="s">
        <v>50</v>
      </c>
      <c r="M541" t="s">
        <v>51</v>
      </c>
      <c r="N541" s="7"/>
      <c r="O541">
        <v>0</v>
      </c>
    </row>
    <row r="542" spans="1:15" x14ac:dyDescent="0.3">
      <c r="A542">
        <v>541</v>
      </c>
      <c r="B542" t="s">
        <v>71</v>
      </c>
      <c r="C542" t="s">
        <v>44</v>
      </c>
      <c r="D542" t="s">
        <v>20</v>
      </c>
      <c r="E542" t="s">
        <v>21</v>
      </c>
      <c r="F542">
        <v>60</v>
      </c>
      <c r="G542" t="s">
        <v>87</v>
      </c>
      <c r="H542" s="7">
        <v>39944</v>
      </c>
      <c r="I542">
        <v>62239</v>
      </c>
      <c r="J542">
        <v>0</v>
      </c>
      <c r="K542">
        <v>62239</v>
      </c>
      <c r="L542" t="s">
        <v>23</v>
      </c>
      <c r="M542" t="s">
        <v>55</v>
      </c>
      <c r="N542" s="7"/>
      <c r="O542">
        <v>0</v>
      </c>
    </row>
    <row r="543" spans="1:15" x14ac:dyDescent="0.3">
      <c r="A543">
        <v>542</v>
      </c>
      <c r="B543" t="s">
        <v>37</v>
      </c>
      <c r="C543" t="s">
        <v>40</v>
      </c>
      <c r="D543" t="s">
        <v>28</v>
      </c>
      <c r="E543" t="s">
        <v>15</v>
      </c>
      <c r="F543">
        <v>31</v>
      </c>
      <c r="G543" t="s">
        <v>85</v>
      </c>
      <c r="H543" s="7">
        <v>41919</v>
      </c>
      <c r="I543">
        <v>114911</v>
      </c>
      <c r="J543">
        <v>7.0000000000000007E-2</v>
      </c>
      <c r="K543">
        <v>122954.77</v>
      </c>
      <c r="L543" t="s">
        <v>17</v>
      </c>
      <c r="M543" t="s">
        <v>30</v>
      </c>
      <c r="N543" s="7"/>
      <c r="O543">
        <v>0</v>
      </c>
    </row>
    <row r="544" spans="1:15" x14ac:dyDescent="0.3">
      <c r="A544">
        <v>543</v>
      </c>
      <c r="B544" t="s">
        <v>54</v>
      </c>
      <c r="C544" t="s">
        <v>44</v>
      </c>
      <c r="D544" t="s">
        <v>36</v>
      </c>
      <c r="E544" t="s">
        <v>21</v>
      </c>
      <c r="F544">
        <v>45</v>
      </c>
      <c r="G544" t="s">
        <v>86</v>
      </c>
      <c r="H544" s="7">
        <v>43217</v>
      </c>
      <c r="I544">
        <v>115490</v>
      </c>
      <c r="J544">
        <v>0.12</v>
      </c>
      <c r="K544">
        <v>129348.8</v>
      </c>
      <c r="L544" t="s">
        <v>17</v>
      </c>
      <c r="M544" t="s">
        <v>30</v>
      </c>
      <c r="N544" s="7"/>
      <c r="O544">
        <v>0</v>
      </c>
    </row>
    <row r="545" spans="1:15" x14ac:dyDescent="0.3">
      <c r="A545">
        <v>544</v>
      </c>
      <c r="B545" t="s">
        <v>37</v>
      </c>
      <c r="C545" t="s">
        <v>40</v>
      </c>
      <c r="D545" t="s">
        <v>28</v>
      </c>
      <c r="E545" t="s">
        <v>21</v>
      </c>
      <c r="F545">
        <v>34</v>
      </c>
      <c r="G545" t="s">
        <v>85</v>
      </c>
      <c r="H545" s="7">
        <v>40952</v>
      </c>
      <c r="I545">
        <v>118708</v>
      </c>
      <c r="J545">
        <v>7.0000000000000007E-2</v>
      </c>
      <c r="K545">
        <v>127017.56</v>
      </c>
      <c r="L545" t="s">
        <v>23</v>
      </c>
      <c r="M545" t="s">
        <v>45</v>
      </c>
      <c r="N545" s="7"/>
      <c r="O545">
        <v>0</v>
      </c>
    </row>
    <row r="546" spans="1:15" x14ac:dyDescent="0.3">
      <c r="A546">
        <v>545</v>
      </c>
      <c r="B546" t="s">
        <v>26</v>
      </c>
      <c r="C546" t="s">
        <v>40</v>
      </c>
      <c r="D546" t="s">
        <v>28</v>
      </c>
      <c r="E546" t="s">
        <v>15</v>
      </c>
      <c r="F546">
        <v>29</v>
      </c>
      <c r="G546" t="s">
        <v>84</v>
      </c>
      <c r="H546" s="7">
        <v>42914</v>
      </c>
      <c r="I546">
        <v>197649</v>
      </c>
      <c r="J546">
        <v>0.2</v>
      </c>
      <c r="K546">
        <v>237178.8</v>
      </c>
      <c r="L546" t="s">
        <v>17</v>
      </c>
      <c r="M546" t="s">
        <v>49</v>
      </c>
      <c r="N546" s="7"/>
      <c r="O546">
        <v>0</v>
      </c>
    </row>
    <row r="547" spans="1:15" x14ac:dyDescent="0.3">
      <c r="A547">
        <v>546</v>
      </c>
      <c r="B547" t="s">
        <v>32</v>
      </c>
      <c r="C547" t="s">
        <v>40</v>
      </c>
      <c r="D547" t="s">
        <v>28</v>
      </c>
      <c r="E547" t="s">
        <v>15</v>
      </c>
      <c r="F547">
        <v>45</v>
      </c>
      <c r="G547" t="s">
        <v>86</v>
      </c>
      <c r="H547" s="7">
        <v>43999</v>
      </c>
      <c r="I547">
        <v>89841</v>
      </c>
      <c r="J547">
        <v>0</v>
      </c>
      <c r="K547">
        <v>89841</v>
      </c>
      <c r="L547" t="s">
        <v>23</v>
      </c>
      <c r="M547" t="s">
        <v>55</v>
      </c>
      <c r="N547" s="7"/>
      <c r="O547">
        <v>0</v>
      </c>
    </row>
    <row r="548" spans="1:15" x14ac:dyDescent="0.3">
      <c r="A548">
        <v>547</v>
      </c>
      <c r="B548" t="s">
        <v>57</v>
      </c>
      <c r="C548" t="s">
        <v>27</v>
      </c>
      <c r="D548" t="s">
        <v>28</v>
      </c>
      <c r="E548" t="s">
        <v>15</v>
      </c>
      <c r="F548">
        <v>52</v>
      </c>
      <c r="G548" t="s">
        <v>83</v>
      </c>
      <c r="H548" s="7">
        <v>43819</v>
      </c>
      <c r="I548">
        <v>61026</v>
      </c>
      <c r="J548">
        <v>0</v>
      </c>
      <c r="K548">
        <v>61026</v>
      </c>
      <c r="L548" t="s">
        <v>17</v>
      </c>
      <c r="M548" t="s">
        <v>33</v>
      </c>
      <c r="N548" s="7"/>
      <c r="O548">
        <v>0</v>
      </c>
    </row>
    <row r="549" spans="1:15" x14ac:dyDescent="0.3">
      <c r="A549">
        <v>548</v>
      </c>
      <c r="B549" t="s">
        <v>43</v>
      </c>
      <c r="C549" t="s">
        <v>44</v>
      </c>
      <c r="D549" t="s">
        <v>28</v>
      </c>
      <c r="E549" t="s">
        <v>15</v>
      </c>
      <c r="F549">
        <v>48</v>
      </c>
      <c r="G549" t="s">
        <v>86</v>
      </c>
      <c r="H549" s="7">
        <v>41907</v>
      </c>
      <c r="I549">
        <v>96693</v>
      </c>
      <c r="J549">
        <v>0</v>
      </c>
      <c r="K549">
        <v>96693</v>
      </c>
      <c r="L549" t="s">
        <v>17</v>
      </c>
      <c r="M549" t="s">
        <v>30</v>
      </c>
      <c r="N549" s="7"/>
      <c r="O549">
        <v>0</v>
      </c>
    </row>
    <row r="550" spans="1:15" x14ac:dyDescent="0.3">
      <c r="A550">
        <v>549</v>
      </c>
      <c r="B550" t="s">
        <v>68</v>
      </c>
      <c r="C550" t="s">
        <v>44</v>
      </c>
      <c r="D550" t="s">
        <v>28</v>
      </c>
      <c r="E550" t="s">
        <v>15</v>
      </c>
      <c r="F550">
        <v>48</v>
      </c>
      <c r="G550" t="s">
        <v>86</v>
      </c>
      <c r="H550" s="7">
        <v>39991</v>
      </c>
      <c r="I550">
        <v>82907</v>
      </c>
      <c r="J550">
        <v>0</v>
      </c>
      <c r="K550">
        <v>82907</v>
      </c>
      <c r="L550" t="s">
        <v>17</v>
      </c>
      <c r="M550" t="s">
        <v>18</v>
      </c>
      <c r="N550" s="7"/>
      <c r="O550">
        <v>0</v>
      </c>
    </row>
    <row r="551" spans="1:15" x14ac:dyDescent="0.3">
      <c r="A551">
        <v>550</v>
      </c>
      <c r="B551" t="s">
        <v>46</v>
      </c>
      <c r="C551" t="s">
        <v>47</v>
      </c>
      <c r="D551" t="s">
        <v>36</v>
      </c>
      <c r="E551" t="s">
        <v>21</v>
      </c>
      <c r="F551">
        <v>41</v>
      </c>
      <c r="G551" t="s">
        <v>86</v>
      </c>
      <c r="H551" s="7">
        <v>41916</v>
      </c>
      <c r="I551">
        <v>257194</v>
      </c>
      <c r="J551">
        <v>0.35</v>
      </c>
      <c r="K551">
        <v>347211.9</v>
      </c>
      <c r="L551" t="s">
        <v>23</v>
      </c>
      <c r="M551" t="s">
        <v>24</v>
      </c>
      <c r="N551" s="7"/>
      <c r="O551">
        <v>0</v>
      </c>
    </row>
    <row r="552" spans="1:15" x14ac:dyDescent="0.3">
      <c r="A552">
        <v>551</v>
      </c>
      <c r="B552" t="s">
        <v>53</v>
      </c>
      <c r="C552" t="s">
        <v>44</v>
      </c>
      <c r="D552" t="s">
        <v>14</v>
      </c>
      <c r="E552" t="s">
        <v>21</v>
      </c>
      <c r="F552">
        <v>41</v>
      </c>
      <c r="G552" t="s">
        <v>86</v>
      </c>
      <c r="H552" s="7">
        <v>40929</v>
      </c>
      <c r="I552">
        <v>94658</v>
      </c>
      <c r="J552">
        <v>0</v>
      </c>
      <c r="K552">
        <v>94658</v>
      </c>
      <c r="L552" t="s">
        <v>17</v>
      </c>
      <c r="M552" t="s">
        <v>39</v>
      </c>
      <c r="N552" s="7"/>
      <c r="O552">
        <v>0</v>
      </c>
    </row>
    <row r="553" spans="1:15" x14ac:dyDescent="0.3">
      <c r="A553">
        <v>552</v>
      </c>
      <c r="B553" t="s">
        <v>53</v>
      </c>
      <c r="C553" t="s">
        <v>44</v>
      </c>
      <c r="D553" t="s">
        <v>14</v>
      </c>
      <c r="E553" t="s">
        <v>21</v>
      </c>
      <c r="F553">
        <v>55</v>
      </c>
      <c r="G553" t="s">
        <v>83</v>
      </c>
      <c r="H553" s="7">
        <v>40663</v>
      </c>
      <c r="I553">
        <v>89419</v>
      </c>
      <c r="J553">
        <v>0</v>
      </c>
      <c r="K553">
        <v>89419</v>
      </c>
      <c r="L553" t="s">
        <v>23</v>
      </c>
      <c r="M553" t="s">
        <v>45</v>
      </c>
      <c r="N553" s="7"/>
      <c r="O553">
        <v>0</v>
      </c>
    </row>
    <row r="554" spans="1:15" x14ac:dyDescent="0.3">
      <c r="A554">
        <v>553</v>
      </c>
      <c r="B554" t="s">
        <v>61</v>
      </c>
      <c r="C554" t="s">
        <v>42</v>
      </c>
      <c r="D554" t="s">
        <v>20</v>
      </c>
      <c r="E554" t="s">
        <v>21</v>
      </c>
      <c r="F554">
        <v>45</v>
      </c>
      <c r="G554" t="s">
        <v>86</v>
      </c>
      <c r="H554" s="7">
        <v>42357</v>
      </c>
      <c r="I554">
        <v>51983</v>
      </c>
      <c r="J554">
        <v>0</v>
      </c>
      <c r="K554">
        <v>51983</v>
      </c>
      <c r="L554" t="s">
        <v>17</v>
      </c>
      <c r="M554" t="s">
        <v>49</v>
      </c>
      <c r="N554" s="7"/>
      <c r="O554">
        <v>0</v>
      </c>
    </row>
    <row r="555" spans="1:15" x14ac:dyDescent="0.3">
      <c r="A555">
        <v>554</v>
      </c>
      <c r="B555" t="s">
        <v>26</v>
      </c>
      <c r="C555" t="s">
        <v>27</v>
      </c>
      <c r="D555" t="s">
        <v>36</v>
      </c>
      <c r="E555" t="s">
        <v>15</v>
      </c>
      <c r="F555">
        <v>53</v>
      </c>
      <c r="G555" t="s">
        <v>83</v>
      </c>
      <c r="H555" s="7">
        <v>37304</v>
      </c>
      <c r="I555">
        <v>179494</v>
      </c>
      <c r="J555">
        <v>0.2</v>
      </c>
      <c r="K555">
        <v>215392.8</v>
      </c>
      <c r="L555" t="s">
        <v>23</v>
      </c>
      <c r="M555" t="s">
        <v>24</v>
      </c>
      <c r="N555" s="7"/>
      <c r="O555">
        <v>0</v>
      </c>
    </row>
    <row r="556" spans="1:15" x14ac:dyDescent="0.3">
      <c r="A556">
        <v>555</v>
      </c>
      <c r="B556" t="s">
        <v>76</v>
      </c>
      <c r="C556" t="s">
        <v>13</v>
      </c>
      <c r="D556" t="s">
        <v>36</v>
      </c>
      <c r="E556" t="s">
        <v>21</v>
      </c>
      <c r="F556">
        <v>49</v>
      </c>
      <c r="G556" t="s">
        <v>86</v>
      </c>
      <c r="H556" s="7">
        <v>42545</v>
      </c>
      <c r="I556">
        <v>68426</v>
      </c>
      <c r="J556">
        <v>0</v>
      </c>
      <c r="K556">
        <v>68426</v>
      </c>
      <c r="L556" t="s">
        <v>50</v>
      </c>
      <c r="M556" t="s">
        <v>52</v>
      </c>
      <c r="N556" s="7"/>
      <c r="O556">
        <v>0</v>
      </c>
    </row>
    <row r="557" spans="1:15" x14ac:dyDescent="0.3">
      <c r="A557">
        <v>556</v>
      </c>
      <c r="B557" t="s">
        <v>12</v>
      </c>
      <c r="C557" t="s">
        <v>27</v>
      </c>
      <c r="D557" t="s">
        <v>36</v>
      </c>
      <c r="E557" t="s">
        <v>15</v>
      </c>
      <c r="F557">
        <v>55</v>
      </c>
      <c r="G557" t="s">
        <v>83</v>
      </c>
      <c r="H557" s="7">
        <v>42772</v>
      </c>
      <c r="I557">
        <v>144986</v>
      </c>
      <c r="J557">
        <v>0.12</v>
      </c>
      <c r="K557">
        <v>162384.32000000001</v>
      </c>
      <c r="L557" t="s">
        <v>17</v>
      </c>
      <c r="M557" t="s">
        <v>33</v>
      </c>
      <c r="N557" s="7"/>
      <c r="O557">
        <v>0</v>
      </c>
    </row>
    <row r="558" spans="1:15" x14ac:dyDescent="0.3">
      <c r="A558">
        <v>557</v>
      </c>
      <c r="B558" t="s">
        <v>34</v>
      </c>
      <c r="C558" t="s">
        <v>35</v>
      </c>
      <c r="D558" t="s">
        <v>28</v>
      </c>
      <c r="E558" t="s">
        <v>15</v>
      </c>
      <c r="F558">
        <v>45</v>
      </c>
      <c r="G558" t="s">
        <v>86</v>
      </c>
      <c r="H558" s="7">
        <v>36754</v>
      </c>
      <c r="I558">
        <v>60113</v>
      </c>
      <c r="J558">
        <v>0</v>
      </c>
      <c r="K558">
        <v>60113</v>
      </c>
      <c r="L558" t="s">
        <v>17</v>
      </c>
      <c r="M558" t="s">
        <v>30</v>
      </c>
      <c r="N558" s="7"/>
      <c r="O558">
        <v>0</v>
      </c>
    </row>
    <row r="559" spans="1:15" x14ac:dyDescent="0.3">
      <c r="A559">
        <v>558</v>
      </c>
      <c r="B559" t="s">
        <v>61</v>
      </c>
      <c r="C559" t="s">
        <v>42</v>
      </c>
      <c r="D559" t="s">
        <v>14</v>
      </c>
      <c r="E559" t="s">
        <v>15</v>
      </c>
      <c r="F559">
        <v>52</v>
      </c>
      <c r="G559" t="s">
        <v>83</v>
      </c>
      <c r="H559" s="7">
        <v>44304</v>
      </c>
      <c r="I559">
        <v>50548</v>
      </c>
      <c r="J559">
        <v>0</v>
      </c>
      <c r="K559">
        <v>50548</v>
      </c>
      <c r="L559" t="s">
        <v>50</v>
      </c>
      <c r="M559" t="s">
        <v>67</v>
      </c>
      <c r="N559" s="7"/>
      <c r="O559">
        <v>0</v>
      </c>
    </row>
    <row r="560" spans="1:15" x14ac:dyDescent="0.3">
      <c r="A560">
        <v>559</v>
      </c>
      <c r="B560" t="s">
        <v>57</v>
      </c>
      <c r="C560" t="s">
        <v>47</v>
      </c>
      <c r="D560" t="s">
        <v>20</v>
      </c>
      <c r="E560" t="s">
        <v>15</v>
      </c>
      <c r="F560">
        <v>33</v>
      </c>
      <c r="G560" t="s">
        <v>85</v>
      </c>
      <c r="H560" s="7">
        <v>43904</v>
      </c>
      <c r="I560">
        <v>68846</v>
      </c>
      <c r="J560">
        <v>0</v>
      </c>
      <c r="K560">
        <v>68846</v>
      </c>
      <c r="L560" t="s">
        <v>17</v>
      </c>
      <c r="M560" t="s">
        <v>30</v>
      </c>
      <c r="N560" s="7"/>
      <c r="O560">
        <v>0</v>
      </c>
    </row>
    <row r="561" spans="1:15" x14ac:dyDescent="0.3">
      <c r="A561">
        <v>560</v>
      </c>
      <c r="B561" t="s">
        <v>75</v>
      </c>
      <c r="C561" t="s">
        <v>13</v>
      </c>
      <c r="D561" t="s">
        <v>36</v>
      </c>
      <c r="E561" t="s">
        <v>15</v>
      </c>
      <c r="F561">
        <v>59</v>
      </c>
      <c r="G561" t="s">
        <v>83</v>
      </c>
      <c r="H561" s="7">
        <v>41717</v>
      </c>
      <c r="I561">
        <v>90901</v>
      </c>
      <c r="J561">
        <v>0</v>
      </c>
      <c r="K561">
        <v>90901</v>
      </c>
      <c r="L561" t="s">
        <v>17</v>
      </c>
      <c r="M561" t="s">
        <v>18</v>
      </c>
      <c r="N561" s="7"/>
      <c r="O561">
        <v>0</v>
      </c>
    </row>
    <row r="562" spans="1:15" x14ac:dyDescent="0.3">
      <c r="A562">
        <v>561</v>
      </c>
      <c r="B562" t="s">
        <v>37</v>
      </c>
      <c r="C562" t="s">
        <v>40</v>
      </c>
      <c r="D562" t="s">
        <v>36</v>
      </c>
      <c r="E562" t="s">
        <v>15</v>
      </c>
      <c r="F562">
        <v>50</v>
      </c>
      <c r="G562" t="s">
        <v>83</v>
      </c>
      <c r="H562" s="7">
        <v>41155</v>
      </c>
      <c r="I562">
        <v>102033</v>
      </c>
      <c r="J562">
        <v>0.08</v>
      </c>
      <c r="K562">
        <v>110195.64</v>
      </c>
      <c r="L562" t="s">
        <v>17</v>
      </c>
      <c r="M562" t="s">
        <v>41</v>
      </c>
      <c r="N562" s="7"/>
      <c r="O562">
        <v>0</v>
      </c>
    </row>
    <row r="563" spans="1:15" x14ac:dyDescent="0.3">
      <c r="A563">
        <v>562</v>
      </c>
      <c r="B563" t="s">
        <v>26</v>
      </c>
      <c r="C563" t="s">
        <v>35</v>
      </c>
      <c r="D563" t="s">
        <v>20</v>
      </c>
      <c r="E563" t="s">
        <v>15</v>
      </c>
      <c r="F563">
        <v>61</v>
      </c>
      <c r="G563" t="s">
        <v>87</v>
      </c>
      <c r="H563" s="7">
        <v>44219</v>
      </c>
      <c r="I563">
        <v>151783</v>
      </c>
      <c r="J563">
        <v>0.26</v>
      </c>
      <c r="K563">
        <v>191246.58000000002</v>
      </c>
      <c r="L563" t="s">
        <v>17</v>
      </c>
      <c r="M563" t="s">
        <v>18</v>
      </c>
      <c r="N563" s="7"/>
      <c r="O563">
        <v>0</v>
      </c>
    </row>
    <row r="564" spans="1:15" x14ac:dyDescent="0.3">
      <c r="A564">
        <v>563</v>
      </c>
      <c r="B564" t="s">
        <v>26</v>
      </c>
      <c r="C564" t="s">
        <v>44</v>
      </c>
      <c r="D564" t="s">
        <v>36</v>
      </c>
      <c r="E564" t="s">
        <v>15</v>
      </c>
      <c r="F564">
        <v>27</v>
      </c>
      <c r="G564" t="s">
        <v>84</v>
      </c>
      <c r="H564" s="7">
        <v>43441</v>
      </c>
      <c r="I564">
        <v>170164</v>
      </c>
      <c r="J564">
        <v>0.17</v>
      </c>
      <c r="K564">
        <v>199091.88</v>
      </c>
      <c r="L564" t="s">
        <v>17</v>
      </c>
      <c r="M564" t="s">
        <v>41</v>
      </c>
      <c r="N564" s="7"/>
      <c r="O564">
        <v>0</v>
      </c>
    </row>
    <row r="565" spans="1:15" x14ac:dyDescent="0.3">
      <c r="A565">
        <v>564</v>
      </c>
      <c r="B565" t="s">
        <v>12</v>
      </c>
      <c r="C565" t="s">
        <v>47</v>
      </c>
      <c r="D565" t="s">
        <v>28</v>
      </c>
      <c r="E565" t="s">
        <v>15</v>
      </c>
      <c r="F565">
        <v>35</v>
      </c>
      <c r="G565" t="s">
        <v>85</v>
      </c>
      <c r="H565" s="7">
        <v>41690</v>
      </c>
      <c r="I565">
        <v>155905</v>
      </c>
      <c r="J565">
        <v>0.14000000000000001</v>
      </c>
      <c r="K565">
        <v>177731.7</v>
      </c>
      <c r="L565" t="s">
        <v>17</v>
      </c>
      <c r="M565" t="s">
        <v>33</v>
      </c>
      <c r="N565" s="7"/>
      <c r="O565">
        <v>0</v>
      </c>
    </row>
    <row r="566" spans="1:15" x14ac:dyDescent="0.3">
      <c r="A566">
        <v>565</v>
      </c>
      <c r="B566" t="s">
        <v>38</v>
      </c>
      <c r="C566" t="s">
        <v>35</v>
      </c>
      <c r="D566" t="s">
        <v>36</v>
      </c>
      <c r="E566" t="s">
        <v>21</v>
      </c>
      <c r="F566">
        <v>40</v>
      </c>
      <c r="G566" t="s">
        <v>86</v>
      </c>
      <c r="H566" s="7">
        <v>42721</v>
      </c>
      <c r="I566">
        <v>50733</v>
      </c>
      <c r="J566">
        <v>0</v>
      </c>
      <c r="K566">
        <v>50733</v>
      </c>
      <c r="L566" t="s">
        <v>17</v>
      </c>
      <c r="M566" t="s">
        <v>39</v>
      </c>
      <c r="N566" s="7"/>
      <c r="O566">
        <v>0</v>
      </c>
    </row>
    <row r="567" spans="1:15" x14ac:dyDescent="0.3">
      <c r="A567">
        <v>566</v>
      </c>
      <c r="B567" t="s">
        <v>60</v>
      </c>
      <c r="C567" t="s">
        <v>42</v>
      </c>
      <c r="D567" t="s">
        <v>36</v>
      </c>
      <c r="E567" t="s">
        <v>15</v>
      </c>
      <c r="F567">
        <v>30</v>
      </c>
      <c r="G567" t="s">
        <v>85</v>
      </c>
      <c r="H567" s="7">
        <v>42761</v>
      </c>
      <c r="I567">
        <v>88663</v>
      </c>
      <c r="J567">
        <v>0</v>
      </c>
      <c r="K567">
        <v>88663</v>
      </c>
      <c r="L567" t="s">
        <v>17</v>
      </c>
      <c r="M567" t="s">
        <v>33</v>
      </c>
      <c r="N567" s="7"/>
      <c r="O567">
        <v>0</v>
      </c>
    </row>
    <row r="568" spans="1:15" x14ac:dyDescent="0.3">
      <c r="A568">
        <v>567</v>
      </c>
      <c r="B568" t="s">
        <v>62</v>
      </c>
      <c r="C568" t="s">
        <v>44</v>
      </c>
      <c r="D568" t="s">
        <v>20</v>
      </c>
      <c r="E568" t="s">
        <v>21</v>
      </c>
      <c r="F568">
        <v>60</v>
      </c>
      <c r="G568" t="s">
        <v>87</v>
      </c>
      <c r="H568" s="7">
        <v>33890</v>
      </c>
      <c r="I568">
        <v>88213</v>
      </c>
      <c r="J568">
        <v>0</v>
      </c>
      <c r="K568">
        <v>88213</v>
      </c>
      <c r="L568" t="s">
        <v>23</v>
      </c>
      <c r="M568" t="s">
        <v>24</v>
      </c>
      <c r="N568" s="7"/>
      <c r="O568">
        <v>0</v>
      </c>
    </row>
    <row r="569" spans="1:15" x14ac:dyDescent="0.3">
      <c r="A569">
        <v>568</v>
      </c>
      <c r="B569" t="s">
        <v>57</v>
      </c>
      <c r="C569" t="s">
        <v>35</v>
      </c>
      <c r="D569" t="s">
        <v>28</v>
      </c>
      <c r="E569" t="s">
        <v>21</v>
      </c>
      <c r="F569">
        <v>55</v>
      </c>
      <c r="G569" t="s">
        <v>83</v>
      </c>
      <c r="H569" s="7">
        <v>44410</v>
      </c>
      <c r="I569">
        <v>67130</v>
      </c>
      <c r="J569">
        <v>0</v>
      </c>
      <c r="K569">
        <v>67130</v>
      </c>
      <c r="L569" t="s">
        <v>17</v>
      </c>
      <c r="M569" t="s">
        <v>39</v>
      </c>
      <c r="N569" s="7"/>
      <c r="O569">
        <v>0</v>
      </c>
    </row>
    <row r="570" spans="1:15" x14ac:dyDescent="0.3">
      <c r="A570">
        <v>569</v>
      </c>
      <c r="B570" t="s">
        <v>32</v>
      </c>
      <c r="C570" t="s">
        <v>27</v>
      </c>
      <c r="D570" t="s">
        <v>28</v>
      </c>
      <c r="E570" t="s">
        <v>15</v>
      </c>
      <c r="F570">
        <v>33</v>
      </c>
      <c r="G570" t="s">
        <v>85</v>
      </c>
      <c r="H570" s="7">
        <v>42285</v>
      </c>
      <c r="I570">
        <v>94876</v>
      </c>
      <c r="J570">
        <v>0</v>
      </c>
      <c r="K570">
        <v>94876</v>
      </c>
      <c r="L570" t="s">
        <v>17</v>
      </c>
      <c r="M570" t="s">
        <v>39</v>
      </c>
      <c r="N570" s="7"/>
      <c r="O570">
        <v>0</v>
      </c>
    </row>
    <row r="571" spans="1:15" x14ac:dyDescent="0.3">
      <c r="A571">
        <v>570</v>
      </c>
      <c r="B571" t="s">
        <v>71</v>
      </c>
      <c r="C571" t="s">
        <v>44</v>
      </c>
      <c r="D571" t="s">
        <v>28</v>
      </c>
      <c r="E571" t="s">
        <v>21</v>
      </c>
      <c r="F571">
        <v>62</v>
      </c>
      <c r="G571" t="s">
        <v>87</v>
      </c>
      <c r="H571" s="7">
        <v>34616</v>
      </c>
      <c r="I571">
        <v>98230</v>
      </c>
      <c r="J571">
        <v>0</v>
      </c>
      <c r="K571">
        <v>98230</v>
      </c>
      <c r="L571" t="s">
        <v>17</v>
      </c>
      <c r="M571" t="s">
        <v>39</v>
      </c>
      <c r="N571" s="7"/>
      <c r="O571">
        <v>0</v>
      </c>
    </row>
    <row r="572" spans="1:15" x14ac:dyDescent="0.3">
      <c r="A572">
        <v>571</v>
      </c>
      <c r="B572" t="s">
        <v>68</v>
      </c>
      <c r="C572" t="s">
        <v>44</v>
      </c>
      <c r="D572" t="s">
        <v>14</v>
      </c>
      <c r="E572" t="s">
        <v>15</v>
      </c>
      <c r="F572">
        <v>36</v>
      </c>
      <c r="G572" t="s">
        <v>85</v>
      </c>
      <c r="H572" s="7">
        <v>43448</v>
      </c>
      <c r="I572">
        <v>96757</v>
      </c>
      <c r="J572">
        <v>0</v>
      </c>
      <c r="K572">
        <v>96757</v>
      </c>
      <c r="L572" t="s">
        <v>17</v>
      </c>
      <c r="M572" t="s">
        <v>49</v>
      </c>
      <c r="N572" s="7"/>
      <c r="O572">
        <v>0</v>
      </c>
    </row>
    <row r="573" spans="1:15" x14ac:dyDescent="0.3">
      <c r="A573">
        <v>572</v>
      </c>
      <c r="B573" t="s">
        <v>57</v>
      </c>
      <c r="C573" t="s">
        <v>47</v>
      </c>
      <c r="D573" t="s">
        <v>20</v>
      </c>
      <c r="E573" t="s">
        <v>21</v>
      </c>
      <c r="F573">
        <v>35</v>
      </c>
      <c r="G573" t="s">
        <v>85</v>
      </c>
      <c r="H573" s="7">
        <v>44015</v>
      </c>
      <c r="I573">
        <v>51513</v>
      </c>
      <c r="J573">
        <v>0</v>
      </c>
      <c r="K573">
        <v>51513</v>
      </c>
      <c r="L573" t="s">
        <v>17</v>
      </c>
      <c r="M573" t="s">
        <v>49</v>
      </c>
      <c r="N573" s="7"/>
      <c r="O573">
        <v>0</v>
      </c>
    </row>
    <row r="574" spans="1:15" x14ac:dyDescent="0.3">
      <c r="A574">
        <v>573</v>
      </c>
      <c r="B574" t="s">
        <v>46</v>
      </c>
      <c r="C574" t="s">
        <v>47</v>
      </c>
      <c r="D574" t="s">
        <v>36</v>
      </c>
      <c r="E574" t="s">
        <v>21</v>
      </c>
      <c r="F574">
        <v>60</v>
      </c>
      <c r="G574" t="s">
        <v>87</v>
      </c>
      <c r="H574" s="7">
        <v>39109</v>
      </c>
      <c r="I574">
        <v>234311</v>
      </c>
      <c r="J574">
        <v>0.37</v>
      </c>
      <c r="K574">
        <v>321006.07</v>
      </c>
      <c r="L574" t="s">
        <v>17</v>
      </c>
      <c r="M574" t="s">
        <v>39</v>
      </c>
      <c r="N574" s="7"/>
      <c r="O574">
        <v>0</v>
      </c>
    </row>
    <row r="575" spans="1:15" x14ac:dyDescent="0.3">
      <c r="A575">
        <v>574</v>
      </c>
      <c r="B575" t="s">
        <v>12</v>
      </c>
      <c r="C575" t="s">
        <v>42</v>
      </c>
      <c r="D575" t="s">
        <v>28</v>
      </c>
      <c r="E575" t="s">
        <v>15</v>
      </c>
      <c r="F575">
        <v>45</v>
      </c>
      <c r="G575" t="s">
        <v>86</v>
      </c>
      <c r="H575" s="7">
        <v>40685</v>
      </c>
      <c r="I575">
        <v>152353</v>
      </c>
      <c r="J575">
        <v>0.14000000000000001</v>
      </c>
      <c r="K575">
        <v>173682.42</v>
      </c>
      <c r="L575" t="s">
        <v>17</v>
      </c>
      <c r="M575" t="s">
        <v>18</v>
      </c>
      <c r="N575" s="7"/>
      <c r="O575">
        <v>0</v>
      </c>
    </row>
    <row r="576" spans="1:15" x14ac:dyDescent="0.3">
      <c r="A576">
        <v>575</v>
      </c>
      <c r="B576" t="s">
        <v>12</v>
      </c>
      <c r="C576" t="s">
        <v>40</v>
      </c>
      <c r="D576" t="s">
        <v>28</v>
      </c>
      <c r="E576" t="s">
        <v>15</v>
      </c>
      <c r="F576">
        <v>48</v>
      </c>
      <c r="G576" t="s">
        <v>86</v>
      </c>
      <c r="H576" s="7">
        <v>40389</v>
      </c>
      <c r="I576">
        <v>124774</v>
      </c>
      <c r="J576">
        <v>0.12</v>
      </c>
      <c r="K576">
        <v>139746.88</v>
      </c>
      <c r="L576" t="s">
        <v>17</v>
      </c>
      <c r="M576" t="s">
        <v>33</v>
      </c>
      <c r="N576" s="7"/>
      <c r="O576">
        <v>0</v>
      </c>
    </row>
    <row r="577" spans="1:15" x14ac:dyDescent="0.3">
      <c r="A577">
        <v>576</v>
      </c>
      <c r="B577" t="s">
        <v>26</v>
      </c>
      <c r="C577" t="s">
        <v>47</v>
      </c>
      <c r="D577" t="s">
        <v>36</v>
      </c>
      <c r="E577" t="s">
        <v>15</v>
      </c>
      <c r="F577">
        <v>36</v>
      </c>
      <c r="G577" t="s">
        <v>85</v>
      </c>
      <c r="H577" s="7">
        <v>40434</v>
      </c>
      <c r="I577">
        <v>157070</v>
      </c>
      <c r="J577">
        <v>0.28000000000000003</v>
      </c>
      <c r="K577">
        <v>201049.60000000001</v>
      </c>
      <c r="L577" t="s">
        <v>23</v>
      </c>
      <c r="M577" t="s">
        <v>24</v>
      </c>
      <c r="N577" s="7"/>
      <c r="O577">
        <v>0</v>
      </c>
    </row>
    <row r="578" spans="1:15" x14ac:dyDescent="0.3">
      <c r="A578">
        <v>577</v>
      </c>
      <c r="B578" t="s">
        <v>12</v>
      </c>
      <c r="C578" t="s">
        <v>27</v>
      </c>
      <c r="D578" t="s">
        <v>28</v>
      </c>
      <c r="E578" t="s">
        <v>21</v>
      </c>
      <c r="F578">
        <v>44</v>
      </c>
      <c r="G578" t="s">
        <v>86</v>
      </c>
      <c r="H578" s="7">
        <v>43685</v>
      </c>
      <c r="I578">
        <v>130133</v>
      </c>
      <c r="J578">
        <v>0.15</v>
      </c>
      <c r="K578">
        <v>149652.95000000001</v>
      </c>
      <c r="L578" t="s">
        <v>17</v>
      </c>
      <c r="M578" t="s">
        <v>41</v>
      </c>
      <c r="N578" s="7">
        <v>44699</v>
      </c>
      <c r="O578">
        <v>1</v>
      </c>
    </row>
    <row r="579" spans="1:15" x14ac:dyDescent="0.3">
      <c r="A579">
        <v>578</v>
      </c>
      <c r="B579" t="s">
        <v>37</v>
      </c>
      <c r="C579" t="s">
        <v>47</v>
      </c>
      <c r="D579" t="s">
        <v>20</v>
      </c>
      <c r="E579" t="s">
        <v>15</v>
      </c>
      <c r="F579">
        <v>64</v>
      </c>
      <c r="G579" t="s">
        <v>87</v>
      </c>
      <c r="H579" s="7">
        <v>43729</v>
      </c>
      <c r="I579">
        <v>108780</v>
      </c>
      <c r="J579">
        <v>0.06</v>
      </c>
      <c r="K579">
        <v>115306.8</v>
      </c>
      <c r="L579" t="s">
        <v>23</v>
      </c>
      <c r="M579" t="s">
        <v>45</v>
      </c>
      <c r="N579" s="7"/>
      <c r="O579">
        <v>0</v>
      </c>
    </row>
    <row r="580" spans="1:15" x14ac:dyDescent="0.3">
      <c r="A580">
        <v>579</v>
      </c>
      <c r="B580" t="s">
        <v>26</v>
      </c>
      <c r="C580" t="s">
        <v>44</v>
      </c>
      <c r="D580" t="s">
        <v>28</v>
      </c>
      <c r="E580" t="s">
        <v>15</v>
      </c>
      <c r="F580">
        <v>46</v>
      </c>
      <c r="G580" t="s">
        <v>86</v>
      </c>
      <c r="H580" s="7">
        <v>44125</v>
      </c>
      <c r="I580">
        <v>151853</v>
      </c>
      <c r="J580">
        <v>0.16</v>
      </c>
      <c r="K580">
        <v>176149.48</v>
      </c>
      <c r="L580" t="s">
        <v>23</v>
      </c>
      <c r="M580" t="s">
        <v>59</v>
      </c>
      <c r="N580" s="7"/>
      <c r="O580">
        <v>0</v>
      </c>
    </row>
    <row r="581" spans="1:15" x14ac:dyDescent="0.3">
      <c r="A581">
        <v>580</v>
      </c>
      <c r="B581" t="s">
        <v>34</v>
      </c>
      <c r="C581" t="s">
        <v>35</v>
      </c>
      <c r="D581" t="s">
        <v>20</v>
      </c>
      <c r="E581" t="s">
        <v>15</v>
      </c>
      <c r="F581">
        <v>62</v>
      </c>
      <c r="G581" t="s">
        <v>87</v>
      </c>
      <c r="H581" s="7">
        <v>38977</v>
      </c>
      <c r="I581">
        <v>64669</v>
      </c>
      <c r="J581">
        <v>0</v>
      </c>
      <c r="K581">
        <v>64669</v>
      </c>
      <c r="L581" t="s">
        <v>23</v>
      </c>
      <c r="M581" t="s">
        <v>24</v>
      </c>
      <c r="N581" s="7"/>
      <c r="O581">
        <v>0</v>
      </c>
    </row>
    <row r="582" spans="1:15" x14ac:dyDescent="0.3">
      <c r="A582">
        <v>581</v>
      </c>
      <c r="B582" t="s">
        <v>57</v>
      </c>
      <c r="C582" t="s">
        <v>47</v>
      </c>
      <c r="D582" t="s">
        <v>14</v>
      </c>
      <c r="E582" t="s">
        <v>21</v>
      </c>
      <c r="F582">
        <v>61</v>
      </c>
      <c r="G582" t="s">
        <v>87</v>
      </c>
      <c r="H582" s="7">
        <v>39568</v>
      </c>
      <c r="I582">
        <v>69352</v>
      </c>
      <c r="J582">
        <v>0</v>
      </c>
      <c r="K582">
        <v>69352</v>
      </c>
      <c r="L582" t="s">
        <v>50</v>
      </c>
      <c r="M582" t="s">
        <v>52</v>
      </c>
      <c r="N582" s="7"/>
      <c r="O582">
        <v>0</v>
      </c>
    </row>
    <row r="583" spans="1:15" x14ac:dyDescent="0.3">
      <c r="A583">
        <v>582</v>
      </c>
      <c r="B583" t="s">
        <v>57</v>
      </c>
      <c r="C583" t="s">
        <v>47</v>
      </c>
      <c r="D583" t="s">
        <v>14</v>
      </c>
      <c r="E583" t="s">
        <v>21</v>
      </c>
      <c r="F583">
        <v>65</v>
      </c>
      <c r="G583" t="s">
        <v>87</v>
      </c>
      <c r="H583" s="7">
        <v>37181</v>
      </c>
      <c r="I583">
        <v>74631</v>
      </c>
      <c r="J583">
        <v>0</v>
      </c>
      <c r="K583">
        <v>74631</v>
      </c>
      <c r="L583" t="s">
        <v>23</v>
      </c>
      <c r="M583" t="s">
        <v>24</v>
      </c>
      <c r="N583" s="7"/>
      <c r="O583">
        <v>0</v>
      </c>
    </row>
    <row r="584" spans="1:15" x14ac:dyDescent="0.3">
      <c r="A584">
        <v>583</v>
      </c>
      <c r="B584" t="s">
        <v>53</v>
      </c>
      <c r="C584" t="s">
        <v>44</v>
      </c>
      <c r="D584" t="s">
        <v>28</v>
      </c>
      <c r="E584" t="s">
        <v>21</v>
      </c>
      <c r="F584">
        <v>54</v>
      </c>
      <c r="G584" t="s">
        <v>83</v>
      </c>
      <c r="H584" s="7">
        <v>41028</v>
      </c>
      <c r="I584">
        <v>96441</v>
      </c>
      <c r="J584">
        <v>0</v>
      </c>
      <c r="K584">
        <v>96441</v>
      </c>
      <c r="L584" t="s">
        <v>50</v>
      </c>
      <c r="M584" t="s">
        <v>67</v>
      </c>
      <c r="N584" s="7"/>
      <c r="O584">
        <v>0</v>
      </c>
    </row>
    <row r="585" spans="1:15" x14ac:dyDescent="0.3">
      <c r="A585">
        <v>584</v>
      </c>
      <c r="B585" t="s">
        <v>54</v>
      </c>
      <c r="C585" t="s">
        <v>44</v>
      </c>
      <c r="D585" t="s">
        <v>28</v>
      </c>
      <c r="E585" t="s">
        <v>21</v>
      </c>
      <c r="F585">
        <v>46</v>
      </c>
      <c r="G585" t="s">
        <v>86</v>
      </c>
      <c r="H585" s="7">
        <v>40836</v>
      </c>
      <c r="I585">
        <v>114250</v>
      </c>
      <c r="J585">
        <v>0.14000000000000001</v>
      </c>
      <c r="K585">
        <v>130245</v>
      </c>
      <c r="L585" t="s">
        <v>23</v>
      </c>
      <c r="M585" t="s">
        <v>59</v>
      </c>
      <c r="N585" s="7"/>
      <c r="O585">
        <v>0</v>
      </c>
    </row>
    <row r="586" spans="1:15" x14ac:dyDescent="0.3">
      <c r="A586">
        <v>585</v>
      </c>
      <c r="B586" t="s">
        <v>31</v>
      </c>
      <c r="C586" t="s">
        <v>13</v>
      </c>
      <c r="D586" t="s">
        <v>36</v>
      </c>
      <c r="E586" t="s">
        <v>21</v>
      </c>
      <c r="F586">
        <v>36</v>
      </c>
      <c r="G586" t="s">
        <v>85</v>
      </c>
      <c r="H586" s="7">
        <v>44192</v>
      </c>
      <c r="I586">
        <v>70165</v>
      </c>
      <c r="J586">
        <v>7.0000000000000007E-2</v>
      </c>
      <c r="K586">
        <v>75076.55</v>
      </c>
      <c r="L586" t="s">
        <v>50</v>
      </c>
      <c r="M586" t="s">
        <v>51</v>
      </c>
      <c r="N586" s="7"/>
      <c r="O586">
        <v>0</v>
      </c>
    </row>
    <row r="587" spans="1:15" x14ac:dyDescent="0.3">
      <c r="A587">
        <v>586</v>
      </c>
      <c r="B587" t="s">
        <v>37</v>
      </c>
      <c r="C587" t="s">
        <v>13</v>
      </c>
      <c r="D587" t="s">
        <v>36</v>
      </c>
      <c r="E587" t="s">
        <v>21</v>
      </c>
      <c r="F587">
        <v>60</v>
      </c>
      <c r="G587" t="s">
        <v>87</v>
      </c>
      <c r="H587" s="7">
        <v>36554</v>
      </c>
      <c r="I587">
        <v>109059</v>
      </c>
      <c r="J587">
        <v>7.0000000000000007E-2</v>
      </c>
      <c r="K587">
        <v>116693.13</v>
      </c>
      <c r="L587" t="s">
        <v>23</v>
      </c>
      <c r="M587" t="s">
        <v>59</v>
      </c>
      <c r="N587" s="7"/>
      <c r="O587">
        <v>0</v>
      </c>
    </row>
    <row r="588" spans="1:15" x14ac:dyDescent="0.3">
      <c r="A588">
        <v>587</v>
      </c>
      <c r="B588" t="s">
        <v>64</v>
      </c>
      <c r="C588" t="s">
        <v>44</v>
      </c>
      <c r="D588" t="s">
        <v>14</v>
      </c>
      <c r="E588" t="s">
        <v>15</v>
      </c>
      <c r="F588">
        <v>30</v>
      </c>
      <c r="G588" t="s">
        <v>85</v>
      </c>
      <c r="H588" s="7">
        <v>42322</v>
      </c>
      <c r="I588">
        <v>77442</v>
      </c>
      <c r="J588">
        <v>0</v>
      </c>
      <c r="K588">
        <v>77442</v>
      </c>
      <c r="L588" t="s">
        <v>17</v>
      </c>
      <c r="M588" t="s">
        <v>49</v>
      </c>
      <c r="N588" s="7"/>
      <c r="O588">
        <v>0</v>
      </c>
    </row>
    <row r="589" spans="1:15" x14ac:dyDescent="0.3">
      <c r="A589">
        <v>588</v>
      </c>
      <c r="B589" t="s">
        <v>57</v>
      </c>
      <c r="C589" t="s">
        <v>35</v>
      </c>
      <c r="D589" t="s">
        <v>36</v>
      </c>
      <c r="E589" t="s">
        <v>15</v>
      </c>
      <c r="F589">
        <v>34</v>
      </c>
      <c r="G589" t="s">
        <v>85</v>
      </c>
      <c r="H589" s="7">
        <v>41066</v>
      </c>
      <c r="I589">
        <v>72126</v>
      </c>
      <c r="J589">
        <v>0</v>
      </c>
      <c r="K589">
        <v>72126</v>
      </c>
      <c r="L589" t="s">
        <v>50</v>
      </c>
      <c r="M589" t="s">
        <v>51</v>
      </c>
      <c r="N589" s="7"/>
      <c r="O589">
        <v>0</v>
      </c>
    </row>
    <row r="590" spans="1:15" x14ac:dyDescent="0.3">
      <c r="A590">
        <v>589</v>
      </c>
      <c r="B590" t="s">
        <v>77</v>
      </c>
      <c r="C590" t="s">
        <v>13</v>
      </c>
      <c r="D590" t="s">
        <v>20</v>
      </c>
      <c r="E590" t="s">
        <v>21</v>
      </c>
      <c r="F590">
        <v>55</v>
      </c>
      <c r="G590" t="s">
        <v>83</v>
      </c>
      <c r="H590" s="7">
        <v>41565</v>
      </c>
      <c r="I590">
        <v>70334</v>
      </c>
      <c r="J590">
        <v>0</v>
      </c>
      <c r="K590">
        <v>70334</v>
      </c>
      <c r="L590" t="s">
        <v>17</v>
      </c>
      <c r="M590" t="s">
        <v>39</v>
      </c>
      <c r="N590" s="7"/>
      <c r="O590">
        <v>0</v>
      </c>
    </row>
    <row r="591" spans="1:15" x14ac:dyDescent="0.3">
      <c r="A591">
        <v>590</v>
      </c>
      <c r="B591" t="s">
        <v>53</v>
      </c>
      <c r="C591" t="s">
        <v>44</v>
      </c>
      <c r="D591" t="s">
        <v>14</v>
      </c>
      <c r="E591" t="s">
        <v>21</v>
      </c>
      <c r="F591">
        <v>59</v>
      </c>
      <c r="G591" t="s">
        <v>83</v>
      </c>
      <c r="H591" s="7">
        <v>40170</v>
      </c>
      <c r="I591">
        <v>78006</v>
      </c>
      <c r="J591">
        <v>0</v>
      </c>
      <c r="K591">
        <v>78006</v>
      </c>
      <c r="L591" t="s">
        <v>17</v>
      </c>
      <c r="M591" t="s">
        <v>39</v>
      </c>
      <c r="N591" s="7"/>
      <c r="O591">
        <v>0</v>
      </c>
    </row>
    <row r="592" spans="1:15" x14ac:dyDescent="0.3">
      <c r="A592">
        <v>591</v>
      </c>
      <c r="B592" t="s">
        <v>26</v>
      </c>
      <c r="C592" t="s">
        <v>13</v>
      </c>
      <c r="D592" t="s">
        <v>20</v>
      </c>
      <c r="E592" t="s">
        <v>15</v>
      </c>
      <c r="F592">
        <v>28</v>
      </c>
      <c r="G592" t="s">
        <v>84</v>
      </c>
      <c r="H592" s="7">
        <v>44221</v>
      </c>
      <c r="I592">
        <v>160385</v>
      </c>
      <c r="J592">
        <v>0.23</v>
      </c>
      <c r="K592">
        <v>197273.55</v>
      </c>
      <c r="L592" t="s">
        <v>17</v>
      </c>
      <c r="M592" t="s">
        <v>39</v>
      </c>
      <c r="N592" s="7">
        <v>44334</v>
      </c>
      <c r="O592">
        <v>1</v>
      </c>
    </row>
    <row r="593" spans="1:15" x14ac:dyDescent="0.3">
      <c r="A593">
        <v>592</v>
      </c>
      <c r="B593" t="s">
        <v>46</v>
      </c>
      <c r="C593" t="s">
        <v>27</v>
      </c>
      <c r="D593" t="s">
        <v>36</v>
      </c>
      <c r="E593" t="s">
        <v>15</v>
      </c>
      <c r="F593">
        <v>36</v>
      </c>
      <c r="G593" t="s">
        <v>85</v>
      </c>
      <c r="H593" s="7">
        <v>41650</v>
      </c>
      <c r="I593">
        <v>202323</v>
      </c>
      <c r="J593">
        <v>0.39</v>
      </c>
      <c r="K593">
        <v>281228.96999999997</v>
      </c>
      <c r="L593" t="s">
        <v>17</v>
      </c>
      <c r="M593" t="s">
        <v>30</v>
      </c>
      <c r="N593" s="7"/>
      <c r="O593">
        <v>0</v>
      </c>
    </row>
    <row r="594" spans="1:15" x14ac:dyDescent="0.3">
      <c r="A594">
        <v>593</v>
      </c>
      <c r="B594" t="s">
        <v>12</v>
      </c>
      <c r="C594" t="s">
        <v>42</v>
      </c>
      <c r="D594" t="s">
        <v>36</v>
      </c>
      <c r="E594" t="s">
        <v>15</v>
      </c>
      <c r="F594">
        <v>29</v>
      </c>
      <c r="G594" t="s">
        <v>84</v>
      </c>
      <c r="H594" s="7">
        <v>44025</v>
      </c>
      <c r="I594">
        <v>141555</v>
      </c>
      <c r="J594">
        <v>0.11</v>
      </c>
      <c r="K594">
        <v>157126.04999999999</v>
      </c>
      <c r="L594" t="s">
        <v>50</v>
      </c>
      <c r="M594" t="s">
        <v>51</v>
      </c>
      <c r="N594" s="7"/>
      <c r="O594">
        <v>0</v>
      </c>
    </row>
    <row r="595" spans="1:15" x14ac:dyDescent="0.3">
      <c r="A595">
        <v>594</v>
      </c>
      <c r="B595" t="s">
        <v>26</v>
      </c>
      <c r="C595" t="s">
        <v>27</v>
      </c>
      <c r="D595" t="s">
        <v>28</v>
      </c>
      <c r="E595" t="s">
        <v>15</v>
      </c>
      <c r="F595">
        <v>34</v>
      </c>
      <c r="G595" t="s">
        <v>85</v>
      </c>
      <c r="H595" s="7">
        <v>44032</v>
      </c>
      <c r="I595">
        <v>184960</v>
      </c>
      <c r="J595">
        <v>0.18</v>
      </c>
      <c r="K595">
        <v>218252.79999999999</v>
      </c>
      <c r="L595" t="s">
        <v>17</v>
      </c>
      <c r="M595" t="s">
        <v>18</v>
      </c>
      <c r="N595" s="7"/>
      <c r="O595">
        <v>0</v>
      </c>
    </row>
    <row r="596" spans="1:15" x14ac:dyDescent="0.3">
      <c r="A596">
        <v>595</v>
      </c>
      <c r="B596" t="s">
        <v>46</v>
      </c>
      <c r="C596" t="s">
        <v>13</v>
      </c>
      <c r="D596" t="s">
        <v>20</v>
      </c>
      <c r="E596" t="s">
        <v>21</v>
      </c>
      <c r="F596">
        <v>37</v>
      </c>
      <c r="G596" t="s">
        <v>85</v>
      </c>
      <c r="H596" s="7">
        <v>40719</v>
      </c>
      <c r="I596">
        <v>221592</v>
      </c>
      <c r="J596">
        <v>0.31</v>
      </c>
      <c r="K596">
        <v>290285.52</v>
      </c>
      <c r="L596" t="s">
        <v>17</v>
      </c>
      <c r="M596" t="s">
        <v>49</v>
      </c>
      <c r="N596" s="7"/>
      <c r="O596">
        <v>0</v>
      </c>
    </row>
    <row r="597" spans="1:15" x14ac:dyDescent="0.3">
      <c r="A597">
        <v>596</v>
      </c>
      <c r="B597" t="s">
        <v>61</v>
      </c>
      <c r="C597" t="s">
        <v>42</v>
      </c>
      <c r="D597" t="s">
        <v>20</v>
      </c>
      <c r="E597" t="s">
        <v>15</v>
      </c>
      <c r="F597">
        <v>44</v>
      </c>
      <c r="G597" t="s">
        <v>86</v>
      </c>
      <c r="H597" s="7">
        <v>39841</v>
      </c>
      <c r="I597">
        <v>53301</v>
      </c>
      <c r="J597">
        <v>0</v>
      </c>
      <c r="K597">
        <v>53301</v>
      </c>
      <c r="L597" t="s">
        <v>17</v>
      </c>
      <c r="M597" t="s">
        <v>18</v>
      </c>
      <c r="N597" s="7"/>
      <c r="O597">
        <v>0</v>
      </c>
    </row>
    <row r="598" spans="1:15" x14ac:dyDescent="0.3">
      <c r="A598">
        <v>597</v>
      </c>
      <c r="B598" t="s">
        <v>66</v>
      </c>
      <c r="C598" t="s">
        <v>13</v>
      </c>
      <c r="D598" t="s">
        <v>36</v>
      </c>
      <c r="E598" t="s">
        <v>21</v>
      </c>
      <c r="F598">
        <v>45</v>
      </c>
      <c r="G598" t="s">
        <v>86</v>
      </c>
      <c r="H598" s="7">
        <v>36587</v>
      </c>
      <c r="I598">
        <v>91276</v>
      </c>
      <c r="J598">
        <v>0</v>
      </c>
      <c r="K598">
        <v>91276</v>
      </c>
      <c r="L598" t="s">
        <v>17</v>
      </c>
      <c r="M598" t="s">
        <v>18</v>
      </c>
      <c r="N598" s="7"/>
      <c r="O598">
        <v>0</v>
      </c>
    </row>
    <row r="599" spans="1:15" x14ac:dyDescent="0.3">
      <c r="A599">
        <v>598</v>
      </c>
      <c r="B599" t="s">
        <v>12</v>
      </c>
      <c r="C599" t="s">
        <v>42</v>
      </c>
      <c r="D599" t="s">
        <v>14</v>
      </c>
      <c r="E599" t="s">
        <v>15</v>
      </c>
      <c r="F599">
        <v>52</v>
      </c>
      <c r="G599" t="s">
        <v>83</v>
      </c>
      <c r="H599" s="7">
        <v>42983</v>
      </c>
      <c r="I599">
        <v>140042</v>
      </c>
      <c r="J599">
        <v>0.13</v>
      </c>
      <c r="K599">
        <v>158247.46</v>
      </c>
      <c r="L599" t="s">
        <v>17</v>
      </c>
      <c r="M599" t="s">
        <v>41</v>
      </c>
      <c r="N599" s="7"/>
      <c r="O599">
        <v>0</v>
      </c>
    </row>
    <row r="600" spans="1:15" x14ac:dyDescent="0.3">
      <c r="A600">
        <v>599</v>
      </c>
      <c r="B600" t="s">
        <v>38</v>
      </c>
      <c r="C600" t="s">
        <v>40</v>
      </c>
      <c r="D600" t="s">
        <v>20</v>
      </c>
      <c r="E600" t="s">
        <v>15</v>
      </c>
      <c r="F600">
        <v>40</v>
      </c>
      <c r="G600" t="s">
        <v>86</v>
      </c>
      <c r="H600" s="7">
        <v>43440</v>
      </c>
      <c r="I600">
        <v>57225</v>
      </c>
      <c r="J600">
        <v>0</v>
      </c>
      <c r="K600">
        <v>57225</v>
      </c>
      <c r="L600" t="s">
        <v>17</v>
      </c>
      <c r="M600" t="s">
        <v>49</v>
      </c>
      <c r="N600" s="7"/>
      <c r="O600">
        <v>0</v>
      </c>
    </row>
    <row r="601" spans="1:15" x14ac:dyDescent="0.3">
      <c r="A601">
        <v>600</v>
      </c>
      <c r="B601" t="s">
        <v>37</v>
      </c>
      <c r="C601" t="s">
        <v>42</v>
      </c>
      <c r="D601" t="s">
        <v>28</v>
      </c>
      <c r="E601" t="s">
        <v>15</v>
      </c>
      <c r="F601">
        <v>55</v>
      </c>
      <c r="G601" t="s">
        <v>83</v>
      </c>
      <c r="H601" s="7">
        <v>40233</v>
      </c>
      <c r="I601">
        <v>102839</v>
      </c>
      <c r="J601">
        <v>0.05</v>
      </c>
      <c r="K601">
        <v>107980.95</v>
      </c>
      <c r="L601" t="s">
        <v>17</v>
      </c>
      <c r="M601" t="s">
        <v>39</v>
      </c>
      <c r="N601" s="7"/>
      <c r="O601">
        <v>0</v>
      </c>
    </row>
    <row r="602" spans="1:15" x14ac:dyDescent="0.3">
      <c r="A602">
        <v>601</v>
      </c>
      <c r="B602" t="s">
        <v>26</v>
      </c>
      <c r="C602" t="s">
        <v>47</v>
      </c>
      <c r="D602" t="s">
        <v>14</v>
      </c>
      <c r="E602" t="s">
        <v>21</v>
      </c>
      <c r="F602">
        <v>29</v>
      </c>
      <c r="G602" t="s">
        <v>84</v>
      </c>
      <c r="H602" s="7">
        <v>44454</v>
      </c>
      <c r="I602">
        <v>199783</v>
      </c>
      <c r="J602">
        <v>0.21</v>
      </c>
      <c r="K602">
        <v>241737.43</v>
      </c>
      <c r="L602" t="s">
        <v>17</v>
      </c>
      <c r="M602" t="s">
        <v>30</v>
      </c>
      <c r="N602" s="7">
        <v>44661</v>
      </c>
      <c r="O602">
        <v>1</v>
      </c>
    </row>
    <row r="603" spans="1:15" x14ac:dyDescent="0.3">
      <c r="A603">
        <v>602</v>
      </c>
      <c r="B603" t="s">
        <v>60</v>
      </c>
      <c r="C603" t="s">
        <v>42</v>
      </c>
      <c r="D603" t="s">
        <v>14</v>
      </c>
      <c r="E603" t="s">
        <v>21</v>
      </c>
      <c r="F603">
        <v>32</v>
      </c>
      <c r="G603" t="s">
        <v>85</v>
      </c>
      <c r="H603" s="7">
        <v>44295</v>
      </c>
      <c r="I603">
        <v>70980</v>
      </c>
      <c r="J603">
        <v>0</v>
      </c>
      <c r="K603">
        <v>70980</v>
      </c>
      <c r="L603" t="s">
        <v>50</v>
      </c>
      <c r="M603" t="s">
        <v>52</v>
      </c>
      <c r="N603" s="7"/>
      <c r="O603">
        <v>0</v>
      </c>
    </row>
    <row r="604" spans="1:15" x14ac:dyDescent="0.3">
      <c r="A604">
        <v>603</v>
      </c>
      <c r="B604" t="s">
        <v>37</v>
      </c>
      <c r="C604" t="s">
        <v>47</v>
      </c>
      <c r="D604" t="s">
        <v>36</v>
      </c>
      <c r="E604" t="s">
        <v>21</v>
      </c>
      <c r="F604">
        <v>51</v>
      </c>
      <c r="G604" t="s">
        <v>83</v>
      </c>
      <c r="H604" s="7">
        <v>35456</v>
      </c>
      <c r="I604">
        <v>104431</v>
      </c>
      <c r="J604">
        <v>7.0000000000000007E-2</v>
      </c>
      <c r="K604">
        <v>111741.17</v>
      </c>
      <c r="L604" t="s">
        <v>17</v>
      </c>
      <c r="M604" t="s">
        <v>33</v>
      </c>
      <c r="N604" s="7"/>
      <c r="O604">
        <v>0</v>
      </c>
    </row>
    <row r="605" spans="1:15" x14ac:dyDescent="0.3">
      <c r="A605">
        <v>604</v>
      </c>
      <c r="B605" t="s">
        <v>65</v>
      </c>
      <c r="C605" t="s">
        <v>42</v>
      </c>
      <c r="D605" t="s">
        <v>28</v>
      </c>
      <c r="E605" t="s">
        <v>21</v>
      </c>
      <c r="F605">
        <v>28</v>
      </c>
      <c r="G605" t="s">
        <v>84</v>
      </c>
      <c r="H605" s="7">
        <v>44374</v>
      </c>
      <c r="I605">
        <v>48510</v>
      </c>
      <c r="J605">
        <v>0</v>
      </c>
      <c r="K605">
        <v>48510</v>
      </c>
      <c r="L605" t="s">
        <v>17</v>
      </c>
      <c r="M605" t="s">
        <v>30</v>
      </c>
      <c r="N605" s="7"/>
      <c r="O605">
        <v>0</v>
      </c>
    </row>
    <row r="606" spans="1:15" x14ac:dyDescent="0.3">
      <c r="A606">
        <v>605</v>
      </c>
      <c r="B606" t="s">
        <v>53</v>
      </c>
      <c r="C606" t="s">
        <v>44</v>
      </c>
      <c r="D606" t="s">
        <v>28</v>
      </c>
      <c r="E606" t="s">
        <v>21</v>
      </c>
      <c r="F606">
        <v>27</v>
      </c>
      <c r="G606" t="s">
        <v>84</v>
      </c>
      <c r="H606" s="7">
        <v>43613</v>
      </c>
      <c r="I606">
        <v>70110</v>
      </c>
      <c r="J606">
        <v>0</v>
      </c>
      <c r="K606">
        <v>70110</v>
      </c>
      <c r="L606" t="s">
        <v>17</v>
      </c>
      <c r="M606" t="s">
        <v>39</v>
      </c>
      <c r="N606" s="7">
        <v>44203</v>
      </c>
      <c r="O606">
        <v>1</v>
      </c>
    </row>
    <row r="607" spans="1:15" x14ac:dyDescent="0.3">
      <c r="A607">
        <v>606</v>
      </c>
      <c r="B607" t="s">
        <v>26</v>
      </c>
      <c r="C607" t="s">
        <v>47</v>
      </c>
      <c r="D607" t="s">
        <v>36</v>
      </c>
      <c r="E607" t="s">
        <v>21</v>
      </c>
      <c r="F607">
        <v>45</v>
      </c>
      <c r="G607" t="s">
        <v>86</v>
      </c>
      <c r="H607" s="7">
        <v>39519</v>
      </c>
      <c r="I607">
        <v>186138</v>
      </c>
      <c r="J607">
        <v>0.28000000000000003</v>
      </c>
      <c r="K607">
        <v>238256.64000000001</v>
      </c>
      <c r="L607" t="s">
        <v>23</v>
      </c>
      <c r="M607" t="s">
        <v>24</v>
      </c>
      <c r="N607" s="7"/>
      <c r="O607">
        <v>0</v>
      </c>
    </row>
    <row r="608" spans="1:15" x14ac:dyDescent="0.3">
      <c r="A608">
        <v>607</v>
      </c>
      <c r="B608" t="s">
        <v>38</v>
      </c>
      <c r="C608" t="s">
        <v>40</v>
      </c>
      <c r="D608" t="s">
        <v>20</v>
      </c>
      <c r="E608" t="s">
        <v>21</v>
      </c>
      <c r="F608">
        <v>58</v>
      </c>
      <c r="G608" t="s">
        <v>83</v>
      </c>
      <c r="H608" s="7">
        <v>40287</v>
      </c>
      <c r="I608">
        <v>56350</v>
      </c>
      <c r="J608">
        <v>0</v>
      </c>
      <c r="K608">
        <v>56350</v>
      </c>
      <c r="L608" t="s">
        <v>50</v>
      </c>
      <c r="M608" t="s">
        <v>52</v>
      </c>
      <c r="N608" s="7"/>
      <c r="O608">
        <v>0</v>
      </c>
    </row>
    <row r="609" spans="1:15" x14ac:dyDescent="0.3">
      <c r="A609">
        <v>608</v>
      </c>
      <c r="B609" t="s">
        <v>12</v>
      </c>
      <c r="C609" t="s">
        <v>27</v>
      </c>
      <c r="D609" t="s">
        <v>14</v>
      </c>
      <c r="E609" t="s">
        <v>15</v>
      </c>
      <c r="F609">
        <v>45</v>
      </c>
      <c r="G609" t="s">
        <v>86</v>
      </c>
      <c r="H609" s="7">
        <v>42379</v>
      </c>
      <c r="I609">
        <v>149761</v>
      </c>
      <c r="J609">
        <v>0.12</v>
      </c>
      <c r="K609">
        <v>167732.32</v>
      </c>
      <c r="L609" t="s">
        <v>17</v>
      </c>
      <c r="M609" t="s">
        <v>49</v>
      </c>
      <c r="N609" s="7"/>
      <c r="O609">
        <v>0</v>
      </c>
    </row>
    <row r="610" spans="1:15" x14ac:dyDescent="0.3">
      <c r="A610">
        <v>609</v>
      </c>
      <c r="B610" t="s">
        <v>12</v>
      </c>
      <c r="C610" t="s">
        <v>27</v>
      </c>
      <c r="D610" t="s">
        <v>36</v>
      </c>
      <c r="E610" t="s">
        <v>21</v>
      </c>
      <c r="F610">
        <v>44</v>
      </c>
      <c r="G610" t="s">
        <v>86</v>
      </c>
      <c r="H610" s="7">
        <v>39305</v>
      </c>
      <c r="I610">
        <v>126277</v>
      </c>
      <c r="J610">
        <v>0.13</v>
      </c>
      <c r="K610">
        <v>142693.01</v>
      </c>
      <c r="L610" t="s">
        <v>50</v>
      </c>
      <c r="M610" t="s">
        <v>51</v>
      </c>
      <c r="N610" s="7"/>
      <c r="O610">
        <v>0</v>
      </c>
    </row>
    <row r="611" spans="1:15" x14ac:dyDescent="0.3">
      <c r="A611">
        <v>610</v>
      </c>
      <c r="B611" t="s">
        <v>37</v>
      </c>
      <c r="C611" t="s">
        <v>35</v>
      </c>
      <c r="D611" t="s">
        <v>28</v>
      </c>
      <c r="E611" t="s">
        <v>21</v>
      </c>
      <c r="F611">
        <v>33</v>
      </c>
      <c r="G611" t="s">
        <v>85</v>
      </c>
      <c r="H611" s="7">
        <v>41446</v>
      </c>
      <c r="I611">
        <v>119631</v>
      </c>
      <c r="J611">
        <v>0.06</v>
      </c>
      <c r="K611">
        <v>126808.86</v>
      </c>
      <c r="L611" t="s">
        <v>17</v>
      </c>
      <c r="M611" t="s">
        <v>33</v>
      </c>
      <c r="N611" s="7"/>
      <c r="O611">
        <v>0</v>
      </c>
    </row>
    <row r="612" spans="1:15" x14ac:dyDescent="0.3">
      <c r="A612">
        <v>611</v>
      </c>
      <c r="B612" t="s">
        <v>46</v>
      </c>
      <c r="C612" t="s">
        <v>13</v>
      </c>
      <c r="D612" t="s">
        <v>14</v>
      </c>
      <c r="E612" t="s">
        <v>21</v>
      </c>
      <c r="F612">
        <v>26</v>
      </c>
      <c r="G612" t="s">
        <v>84</v>
      </c>
      <c r="H612" s="7">
        <v>43960</v>
      </c>
      <c r="I612">
        <v>256561</v>
      </c>
      <c r="J612">
        <v>0.39</v>
      </c>
      <c r="K612">
        <v>356619.79000000004</v>
      </c>
      <c r="L612" t="s">
        <v>17</v>
      </c>
      <c r="M612" t="s">
        <v>41</v>
      </c>
      <c r="N612" s="7"/>
      <c r="O612">
        <v>0</v>
      </c>
    </row>
    <row r="613" spans="1:15" x14ac:dyDescent="0.3">
      <c r="A613">
        <v>612</v>
      </c>
      <c r="B613" t="s">
        <v>75</v>
      </c>
      <c r="C613" t="s">
        <v>13</v>
      </c>
      <c r="D613" t="s">
        <v>28</v>
      </c>
      <c r="E613" t="s">
        <v>15</v>
      </c>
      <c r="F613">
        <v>45</v>
      </c>
      <c r="G613" t="s">
        <v>86</v>
      </c>
      <c r="H613" s="7">
        <v>43937</v>
      </c>
      <c r="I613">
        <v>66958</v>
      </c>
      <c r="J613">
        <v>0</v>
      </c>
      <c r="K613">
        <v>66958</v>
      </c>
      <c r="L613" t="s">
        <v>17</v>
      </c>
      <c r="M613" t="s">
        <v>39</v>
      </c>
      <c r="N613" s="7"/>
      <c r="O613">
        <v>0</v>
      </c>
    </row>
    <row r="614" spans="1:15" x14ac:dyDescent="0.3">
      <c r="A614">
        <v>613</v>
      </c>
      <c r="B614" t="s">
        <v>12</v>
      </c>
      <c r="C614" t="s">
        <v>35</v>
      </c>
      <c r="D614" t="s">
        <v>20</v>
      </c>
      <c r="E614" t="s">
        <v>15</v>
      </c>
      <c r="F614">
        <v>46</v>
      </c>
      <c r="G614" t="s">
        <v>86</v>
      </c>
      <c r="H614" s="7">
        <v>38046</v>
      </c>
      <c r="I614">
        <v>158897</v>
      </c>
      <c r="J614">
        <v>0.1</v>
      </c>
      <c r="K614">
        <v>174786.7</v>
      </c>
      <c r="L614" t="s">
        <v>23</v>
      </c>
      <c r="M614" t="s">
        <v>24</v>
      </c>
      <c r="N614" s="7"/>
      <c r="O614">
        <v>0</v>
      </c>
    </row>
    <row r="615" spans="1:15" x14ac:dyDescent="0.3">
      <c r="A615">
        <v>614</v>
      </c>
      <c r="B615" t="s">
        <v>19</v>
      </c>
      <c r="C615" t="s">
        <v>13</v>
      </c>
      <c r="D615" t="s">
        <v>36</v>
      </c>
      <c r="E615" t="s">
        <v>21</v>
      </c>
      <c r="F615">
        <v>37</v>
      </c>
      <c r="G615" t="s">
        <v>85</v>
      </c>
      <c r="H615" s="7">
        <v>39493</v>
      </c>
      <c r="I615">
        <v>71695</v>
      </c>
      <c r="J615">
        <v>0</v>
      </c>
      <c r="K615">
        <v>71695</v>
      </c>
      <c r="L615" t="s">
        <v>17</v>
      </c>
      <c r="M615" t="s">
        <v>33</v>
      </c>
      <c r="N615" s="7"/>
      <c r="O615">
        <v>0</v>
      </c>
    </row>
    <row r="616" spans="1:15" x14ac:dyDescent="0.3">
      <c r="A616">
        <v>615</v>
      </c>
      <c r="B616" t="s">
        <v>32</v>
      </c>
      <c r="C616" t="s">
        <v>47</v>
      </c>
      <c r="D616" t="s">
        <v>36</v>
      </c>
      <c r="E616" t="s">
        <v>21</v>
      </c>
      <c r="F616">
        <v>40</v>
      </c>
      <c r="G616" t="s">
        <v>86</v>
      </c>
      <c r="H616" s="7">
        <v>41904</v>
      </c>
      <c r="I616">
        <v>73779</v>
      </c>
      <c r="J616">
        <v>0</v>
      </c>
      <c r="K616">
        <v>73779</v>
      </c>
      <c r="L616" t="s">
        <v>23</v>
      </c>
      <c r="M616" t="s">
        <v>24</v>
      </c>
      <c r="N616" s="7">
        <v>43594</v>
      </c>
      <c r="O616">
        <v>1</v>
      </c>
    </row>
    <row r="617" spans="1:15" x14ac:dyDescent="0.3">
      <c r="A617">
        <v>616</v>
      </c>
      <c r="B617" t="s">
        <v>37</v>
      </c>
      <c r="C617" t="s">
        <v>35</v>
      </c>
      <c r="D617" t="s">
        <v>28</v>
      </c>
      <c r="E617" t="s">
        <v>15</v>
      </c>
      <c r="F617">
        <v>45</v>
      </c>
      <c r="G617" t="s">
        <v>86</v>
      </c>
      <c r="H617" s="7">
        <v>40836</v>
      </c>
      <c r="I617">
        <v>123640</v>
      </c>
      <c r="J617">
        <v>7.0000000000000007E-2</v>
      </c>
      <c r="K617">
        <v>132294.79999999999</v>
      </c>
      <c r="L617" t="s">
        <v>23</v>
      </c>
      <c r="M617" t="s">
        <v>45</v>
      </c>
      <c r="N617" s="7"/>
      <c r="O617">
        <v>0</v>
      </c>
    </row>
    <row r="618" spans="1:15" x14ac:dyDescent="0.3">
      <c r="A618">
        <v>617</v>
      </c>
      <c r="B618" t="s">
        <v>38</v>
      </c>
      <c r="C618" t="s">
        <v>35</v>
      </c>
      <c r="D618" t="s">
        <v>28</v>
      </c>
      <c r="E618" t="s">
        <v>15</v>
      </c>
      <c r="F618">
        <v>33</v>
      </c>
      <c r="G618" t="s">
        <v>85</v>
      </c>
      <c r="H618" s="7">
        <v>41742</v>
      </c>
      <c r="I618">
        <v>46878</v>
      </c>
      <c r="J618">
        <v>0</v>
      </c>
      <c r="K618">
        <v>46878</v>
      </c>
      <c r="L618" t="s">
        <v>17</v>
      </c>
      <c r="M618" t="s">
        <v>39</v>
      </c>
      <c r="N618" s="7"/>
      <c r="O618">
        <v>0</v>
      </c>
    </row>
    <row r="619" spans="1:15" x14ac:dyDescent="0.3">
      <c r="A619">
        <v>618</v>
      </c>
      <c r="B619" t="s">
        <v>38</v>
      </c>
      <c r="C619" t="s">
        <v>47</v>
      </c>
      <c r="D619" t="s">
        <v>28</v>
      </c>
      <c r="E619" t="s">
        <v>15</v>
      </c>
      <c r="F619">
        <v>64</v>
      </c>
      <c r="G619" t="s">
        <v>87</v>
      </c>
      <c r="H619" s="7">
        <v>37662</v>
      </c>
      <c r="I619">
        <v>57032</v>
      </c>
      <c r="J619">
        <v>0</v>
      </c>
      <c r="K619">
        <v>57032</v>
      </c>
      <c r="L619" t="s">
        <v>17</v>
      </c>
      <c r="M619" t="s">
        <v>39</v>
      </c>
      <c r="N619" s="7"/>
      <c r="O619">
        <v>0</v>
      </c>
    </row>
    <row r="620" spans="1:15" x14ac:dyDescent="0.3">
      <c r="A620">
        <v>619</v>
      </c>
      <c r="B620" t="s">
        <v>32</v>
      </c>
      <c r="C620" t="s">
        <v>35</v>
      </c>
      <c r="D620" t="s">
        <v>20</v>
      </c>
      <c r="E620" t="s">
        <v>15</v>
      </c>
      <c r="F620">
        <v>57</v>
      </c>
      <c r="G620" t="s">
        <v>83</v>
      </c>
      <c r="H620" s="7">
        <v>39357</v>
      </c>
      <c r="I620">
        <v>98150</v>
      </c>
      <c r="J620">
        <v>0</v>
      </c>
      <c r="K620">
        <v>98150</v>
      </c>
      <c r="L620" t="s">
        <v>50</v>
      </c>
      <c r="M620" t="s">
        <v>52</v>
      </c>
      <c r="N620" s="7"/>
      <c r="O620">
        <v>0</v>
      </c>
    </row>
    <row r="621" spans="1:15" x14ac:dyDescent="0.3">
      <c r="A621">
        <v>620</v>
      </c>
      <c r="B621" t="s">
        <v>26</v>
      </c>
      <c r="C621" t="s">
        <v>47</v>
      </c>
      <c r="D621" t="s">
        <v>20</v>
      </c>
      <c r="E621" t="s">
        <v>15</v>
      </c>
      <c r="F621">
        <v>35</v>
      </c>
      <c r="G621" t="s">
        <v>85</v>
      </c>
      <c r="H621" s="7">
        <v>42800</v>
      </c>
      <c r="I621">
        <v>171426</v>
      </c>
      <c r="J621">
        <v>0.15</v>
      </c>
      <c r="K621">
        <v>197139.9</v>
      </c>
      <c r="L621" t="s">
        <v>23</v>
      </c>
      <c r="M621" t="s">
        <v>55</v>
      </c>
      <c r="N621" s="7">
        <v>43000</v>
      </c>
      <c r="O621">
        <v>1</v>
      </c>
    </row>
    <row r="622" spans="1:15" x14ac:dyDescent="0.3">
      <c r="A622">
        <v>621</v>
      </c>
      <c r="B622" t="s">
        <v>38</v>
      </c>
      <c r="C622" t="s">
        <v>27</v>
      </c>
      <c r="D622" t="s">
        <v>20</v>
      </c>
      <c r="E622" t="s">
        <v>15</v>
      </c>
      <c r="F622">
        <v>55</v>
      </c>
      <c r="G622" t="s">
        <v>83</v>
      </c>
      <c r="H622" s="7">
        <v>44302</v>
      </c>
      <c r="I622">
        <v>48266</v>
      </c>
      <c r="J622">
        <v>0</v>
      </c>
      <c r="K622">
        <v>48266</v>
      </c>
      <c r="L622" t="s">
        <v>17</v>
      </c>
      <c r="M622" t="s">
        <v>30</v>
      </c>
      <c r="N622" s="7"/>
      <c r="O622">
        <v>0</v>
      </c>
    </row>
    <row r="623" spans="1:15" x14ac:dyDescent="0.3">
      <c r="A623">
        <v>622</v>
      </c>
      <c r="B623" t="s">
        <v>46</v>
      </c>
      <c r="C623" t="s">
        <v>27</v>
      </c>
      <c r="D623" t="s">
        <v>14</v>
      </c>
      <c r="E623" t="s">
        <v>21</v>
      </c>
      <c r="F623">
        <v>36</v>
      </c>
      <c r="G623" t="s">
        <v>85</v>
      </c>
      <c r="H623" s="7">
        <v>43330</v>
      </c>
      <c r="I623">
        <v>223404</v>
      </c>
      <c r="J623">
        <v>0.32</v>
      </c>
      <c r="K623">
        <v>294893.28000000003</v>
      </c>
      <c r="L623" t="s">
        <v>17</v>
      </c>
      <c r="M623" t="s">
        <v>49</v>
      </c>
      <c r="N623" s="7"/>
      <c r="O623">
        <v>0</v>
      </c>
    </row>
    <row r="624" spans="1:15" x14ac:dyDescent="0.3">
      <c r="A624">
        <v>623</v>
      </c>
      <c r="B624" t="s">
        <v>73</v>
      </c>
      <c r="C624" t="s">
        <v>13</v>
      </c>
      <c r="D624" t="s">
        <v>28</v>
      </c>
      <c r="E624" t="s">
        <v>15</v>
      </c>
      <c r="F624">
        <v>57</v>
      </c>
      <c r="G624" t="s">
        <v>83</v>
      </c>
      <c r="H624" s="7">
        <v>41649</v>
      </c>
      <c r="I624">
        <v>74854</v>
      </c>
      <c r="J624">
        <v>0</v>
      </c>
      <c r="K624">
        <v>74854</v>
      </c>
      <c r="L624" t="s">
        <v>17</v>
      </c>
      <c r="M624" t="s">
        <v>18</v>
      </c>
      <c r="N624" s="7"/>
      <c r="O624">
        <v>0</v>
      </c>
    </row>
    <row r="625" spans="1:15" x14ac:dyDescent="0.3">
      <c r="A625">
        <v>624</v>
      </c>
      <c r="B625" t="s">
        <v>46</v>
      </c>
      <c r="C625" t="s">
        <v>40</v>
      </c>
      <c r="D625" t="s">
        <v>28</v>
      </c>
      <c r="E625" t="s">
        <v>15</v>
      </c>
      <c r="F625">
        <v>48</v>
      </c>
      <c r="G625" t="s">
        <v>86</v>
      </c>
      <c r="H625" s="7">
        <v>39197</v>
      </c>
      <c r="I625">
        <v>217783</v>
      </c>
      <c r="J625">
        <v>0.36</v>
      </c>
      <c r="K625">
        <v>296184.88</v>
      </c>
      <c r="L625" t="s">
        <v>17</v>
      </c>
      <c r="M625" t="s">
        <v>18</v>
      </c>
      <c r="N625" s="7"/>
      <c r="O625">
        <v>0</v>
      </c>
    </row>
    <row r="626" spans="1:15" x14ac:dyDescent="0.3">
      <c r="A626">
        <v>625</v>
      </c>
      <c r="B626" t="s">
        <v>74</v>
      </c>
      <c r="C626" t="s">
        <v>13</v>
      </c>
      <c r="D626" t="s">
        <v>20</v>
      </c>
      <c r="E626" t="s">
        <v>15</v>
      </c>
      <c r="F626">
        <v>53</v>
      </c>
      <c r="G626" t="s">
        <v>83</v>
      </c>
      <c r="H626" s="7">
        <v>38214</v>
      </c>
      <c r="I626">
        <v>44735</v>
      </c>
      <c r="J626">
        <v>0</v>
      </c>
      <c r="K626">
        <v>44735</v>
      </c>
      <c r="L626" t="s">
        <v>50</v>
      </c>
      <c r="M626" t="s">
        <v>51</v>
      </c>
      <c r="N626" s="7"/>
      <c r="O626">
        <v>0</v>
      </c>
    </row>
    <row r="627" spans="1:15" x14ac:dyDescent="0.3">
      <c r="A627">
        <v>626</v>
      </c>
      <c r="B627" t="s">
        <v>57</v>
      </c>
      <c r="C627" t="s">
        <v>27</v>
      </c>
      <c r="D627" t="s">
        <v>20</v>
      </c>
      <c r="E627" t="s">
        <v>15</v>
      </c>
      <c r="F627">
        <v>41</v>
      </c>
      <c r="G627" t="s">
        <v>86</v>
      </c>
      <c r="H627" s="7">
        <v>39091</v>
      </c>
      <c r="I627">
        <v>50685</v>
      </c>
      <c r="J627">
        <v>0</v>
      </c>
      <c r="K627">
        <v>50685</v>
      </c>
      <c r="L627" t="s">
        <v>17</v>
      </c>
      <c r="M627" t="s">
        <v>49</v>
      </c>
      <c r="N627" s="7"/>
      <c r="O627">
        <v>0</v>
      </c>
    </row>
    <row r="628" spans="1:15" x14ac:dyDescent="0.3">
      <c r="A628">
        <v>627</v>
      </c>
      <c r="B628" t="s">
        <v>57</v>
      </c>
      <c r="C628" t="s">
        <v>35</v>
      </c>
      <c r="D628" t="s">
        <v>14</v>
      </c>
      <c r="E628" t="s">
        <v>21</v>
      </c>
      <c r="F628">
        <v>34</v>
      </c>
      <c r="G628" t="s">
        <v>85</v>
      </c>
      <c r="H628" s="7">
        <v>43169</v>
      </c>
      <c r="I628">
        <v>58993</v>
      </c>
      <c r="J628">
        <v>0</v>
      </c>
      <c r="K628">
        <v>58993</v>
      </c>
      <c r="L628" t="s">
        <v>17</v>
      </c>
      <c r="M628" t="s">
        <v>41</v>
      </c>
      <c r="N628" s="7"/>
      <c r="O628">
        <v>0</v>
      </c>
    </row>
    <row r="629" spans="1:15" x14ac:dyDescent="0.3">
      <c r="A629">
        <v>628</v>
      </c>
      <c r="B629" t="s">
        <v>64</v>
      </c>
      <c r="C629" t="s">
        <v>44</v>
      </c>
      <c r="D629" t="s">
        <v>36</v>
      </c>
      <c r="E629" t="s">
        <v>21</v>
      </c>
      <c r="F629">
        <v>47</v>
      </c>
      <c r="G629" t="s">
        <v>86</v>
      </c>
      <c r="H629" s="7">
        <v>43990</v>
      </c>
      <c r="I629">
        <v>115765</v>
      </c>
      <c r="J629">
        <v>0</v>
      </c>
      <c r="K629">
        <v>115765</v>
      </c>
      <c r="L629" t="s">
        <v>17</v>
      </c>
      <c r="M629" t="s">
        <v>39</v>
      </c>
      <c r="N629" s="7">
        <v>44229</v>
      </c>
      <c r="O629">
        <v>1</v>
      </c>
    </row>
    <row r="630" spans="1:15" x14ac:dyDescent="0.3">
      <c r="A630">
        <v>629</v>
      </c>
      <c r="B630" t="s">
        <v>26</v>
      </c>
      <c r="C630" t="s">
        <v>40</v>
      </c>
      <c r="D630" t="s">
        <v>20</v>
      </c>
      <c r="E630" t="s">
        <v>15</v>
      </c>
      <c r="F630">
        <v>63</v>
      </c>
      <c r="G630" t="s">
        <v>87</v>
      </c>
      <c r="H630" s="7">
        <v>39147</v>
      </c>
      <c r="I630">
        <v>193044</v>
      </c>
      <c r="J630">
        <v>0.15</v>
      </c>
      <c r="K630">
        <v>222000.6</v>
      </c>
      <c r="L630" t="s">
        <v>17</v>
      </c>
      <c r="M630" t="s">
        <v>39</v>
      </c>
      <c r="N630" s="7"/>
      <c r="O630">
        <v>0</v>
      </c>
    </row>
    <row r="631" spans="1:15" x14ac:dyDescent="0.3">
      <c r="A631">
        <v>630</v>
      </c>
      <c r="B631" t="s">
        <v>38</v>
      </c>
      <c r="C631" t="s">
        <v>47</v>
      </c>
      <c r="D631" t="s">
        <v>14</v>
      </c>
      <c r="E631" t="s">
        <v>15</v>
      </c>
      <c r="F631">
        <v>65</v>
      </c>
      <c r="G631" t="s">
        <v>87</v>
      </c>
      <c r="H631" s="7">
        <v>40711</v>
      </c>
      <c r="I631">
        <v>56686</v>
      </c>
      <c r="J631">
        <v>0</v>
      </c>
      <c r="K631">
        <v>56686</v>
      </c>
      <c r="L631" t="s">
        <v>17</v>
      </c>
      <c r="M631" t="s">
        <v>18</v>
      </c>
      <c r="N631" s="7">
        <v>42164</v>
      </c>
      <c r="O631">
        <v>1</v>
      </c>
    </row>
    <row r="632" spans="1:15" x14ac:dyDescent="0.3">
      <c r="A632">
        <v>631</v>
      </c>
      <c r="B632" t="s">
        <v>12</v>
      </c>
      <c r="C632" t="s">
        <v>27</v>
      </c>
      <c r="D632" t="s">
        <v>20</v>
      </c>
      <c r="E632" t="s">
        <v>15</v>
      </c>
      <c r="F632">
        <v>33</v>
      </c>
      <c r="G632" t="s">
        <v>85</v>
      </c>
      <c r="H632" s="7">
        <v>43763</v>
      </c>
      <c r="I632">
        <v>131652</v>
      </c>
      <c r="J632">
        <v>0.11</v>
      </c>
      <c r="K632">
        <v>146133.72</v>
      </c>
      <c r="L632" t="s">
        <v>17</v>
      </c>
      <c r="M632" t="s">
        <v>18</v>
      </c>
      <c r="N632" s="7"/>
      <c r="O632">
        <v>0</v>
      </c>
    </row>
    <row r="633" spans="1:15" x14ac:dyDescent="0.3">
      <c r="A633">
        <v>632</v>
      </c>
      <c r="B633" t="s">
        <v>26</v>
      </c>
      <c r="C633" t="s">
        <v>47</v>
      </c>
      <c r="D633" t="s">
        <v>20</v>
      </c>
      <c r="E633" t="s">
        <v>15</v>
      </c>
      <c r="F633">
        <v>45</v>
      </c>
      <c r="G633" t="s">
        <v>86</v>
      </c>
      <c r="H633" s="7">
        <v>39507</v>
      </c>
      <c r="I633">
        <v>150577</v>
      </c>
      <c r="J633">
        <v>0.25</v>
      </c>
      <c r="K633">
        <v>188221.25</v>
      </c>
      <c r="L633" t="s">
        <v>17</v>
      </c>
      <c r="M633" t="s">
        <v>39</v>
      </c>
      <c r="N633" s="7"/>
      <c r="O633">
        <v>0</v>
      </c>
    </row>
    <row r="634" spans="1:15" x14ac:dyDescent="0.3">
      <c r="A634">
        <v>633</v>
      </c>
      <c r="B634" t="s">
        <v>54</v>
      </c>
      <c r="C634" t="s">
        <v>44</v>
      </c>
      <c r="D634" t="s">
        <v>14</v>
      </c>
      <c r="E634" t="s">
        <v>15</v>
      </c>
      <c r="F634">
        <v>37</v>
      </c>
      <c r="G634" t="s">
        <v>85</v>
      </c>
      <c r="H634" s="7">
        <v>43461</v>
      </c>
      <c r="I634">
        <v>87359</v>
      </c>
      <c r="J634">
        <v>0.11</v>
      </c>
      <c r="K634">
        <v>96968.49</v>
      </c>
      <c r="L634" t="s">
        <v>50</v>
      </c>
      <c r="M634" t="s">
        <v>52</v>
      </c>
      <c r="N634" s="7"/>
      <c r="O634">
        <v>0</v>
      </c>
    </row>
    <row r="635" spans="1:15" x14ac:dyDescent="0.3">
      <c r="A635">
        <v>634</v>
      </c>
      <c r="B635" t="s">
        <v>57</v>
      </c>
      <c r="C635" t="s">
        <v>35</v>
      </c>
      <c r="D635" t="s">
        <v>28</v>
      </c>
      <c r="E635" t="s">
        <v>15</v>
      </c>
      <c r="F635">
        <v>60</v>
      </c>
      <c r="G635" t="s">
        <v>87</v>
      </c>
      <c r="H635" s="7">
        <v>41647</v>
      </c>
      <c r="I635">
        <v>51877</v>
      </c>
      <c r="J635">
        <v>0</v>
      </c>
      <c r="K635">
        <v>51877</v>
      </c>
      <c r="L635" t="s">
        <v>23</v>
      </c>
      <c r="M635" t="s">
        <v>55</v>
      </c>
      <c r="N635" s="7"/>
      <c r="O635">
        <v>0</v>
      </c>
    </row>
    <row r="636" spans="1:15" x14ac:dyDescent="0.3">
      <c r="A636">
        <v>635</v>
      </c>
      <c r="B636" t="s">
        <v>75</v>
      </c>
      <c r="C636" t="s">
        <v>13</v>
      </c>
      <c r="D636" t="s">
        <v>20</v>
      </c>
      <c r="E636" t="s">
        <v>21</v>
      </c>
      <c r="F636">
        <v>43</v>
      </c>
      <c r="G636" t="s">
        <v>86</v>
      </c>
      <c r="H636" s="7">
        <v>42753</v>
      </c>
      <c r="I636">
        <v>86417</v>
      </c>
      <c r="J636">
        <v>0</v>
      </c>
      <c r="K636">
        <v>86417</v>
      </c>
      <c r="L636" t="s">
        <v>17</v>
      </c>
      <c r="M636" t="s">
        <v>30</v>
      </c>
      <c r="N636" s="7"/>
      <c r="O636">
        <v>0</v>
      </c>
    </row>
    <row r="637" spans="1:15" x14ac:dyDescent="0.3">
      <c r="A637">
        <v>636</v>
      </c>
      <c r="B637" t="s">
        <v>73</v>
      </c>
      <c r="C637" t="s">
        <v>13</v>
      </c>
      <c r="D637" t="s">
        <v>14</v>
      </c>
      <c r="E637" t="s">
        <v>15</v>
      </c>
      <c r="F637">
        <v>65</v>
      </c>
      <c r="G637" t="s">
        <v>87</v>
      </c>
      <c r="H637" s="7">
        <v>37749</v>
      </c>
      <c r="I637">
        <v>96548</v>
      </c>
      <c r="J637">
        <v>0</v>
      </c>
      <c r="K637">
        <v>96548</v>
      </c>
      <c r="L637" t="s">
        <v>17</v>
      </c>
      <c r="M637" t="s">
        <v>41</v>
      </c>
      <c r="N637" s="7"/>
      <c r="O637">
        <v>0</v>
      </c>
    </row>
    <row r="638" spans="1:15" x14ac:dyDescent="0.3">
      <c r="A638">
        <v>637</v>
      </c>
      <c r="B638" t="s">
        <v>32</v>
      </c>
      <c r="C638" t="s">
        <v>40</v>
      </c>
      <c r="D638" t="s">
        <v>20</v>
      </c>
      <c r="E638" t="s">
        <v>15</v>
      </c>
      <c r="F638">
        <v>43</v>
      </c>
      <c r="G638" t="s">
        <v>86</v>
      </c>
      <c r="H638" s="7">
        <v>41662</v>
      </c>
      <c r="I638">
        <v>92940</v>
      </c>
      <c r="J638">
        <v>0</v>
      </c>
      <c r="K638">
        <v>92940</v>
      </c>
      <c r="L638" t="s">
        <v>23</v>
      </c>
      <c r="M638" t="s">
        <v>59</v>
      </c>
      <c r="N638" s="7"/>
      <c r="O638">
        <v>0</v>
      </c>
    </row>
    <row r="639" spans="1:15" x14ac:dyDescent="0.3">
      <c r="A639">
        <v>638</v>
      </c>
      <c r="B639" t="s">
        <v>57</v>
      </c>
      <c r="C639" t="s">
        <v>40</v>
      </c>
      <c r="D639" t="s">
        <v>28</v>
      </c>
      <c r="E639" t="s">
        <v>21</v>
      </c>
      <c r="F639">
        <v>28</v>
      </c>
      <c r="G639" t="s">
        <v>84</v>
      </c>
      <c r="H639" s="7">
        <v>43336</v>
      </c>
      <c r="I639">
        <v>61410</v>
      </c>
      <c r="J639">
        <v>0</v>
      </c>
      <c r="K639">
        <v>61410</v>
      </c>
      <c r="L639" t="s">
        <v>17</v>
      </c>
      <c r="M639" t="s">
        <v>33</v>
      </c>
      <c r="N639" s="7"/>
      <c r="O639">
        <v>0</v>
      </c>
    </row>
    <row r="640" spans="1:15" x14ac:dyDescent="0.3">
      <c r="A640">
        <v>639</v>
      </c>
      <c r="B640" t="s">
        <v>37</v>
      </c>
      <c r="C640" t="s">
        <v>27</v>
      </c>
      <c r="D640" t="s">
        <v>28</v>
      </c>
      <c r="E640" t="s">
        <v>15</v>
      </c>
      <c r="F640">
        <v>61</v>
      </c>
      <c r="G640" t="s">
        <v>87</v>
      </c>
      <c r="H640" s="7">
        <v>40293</v>
      </c>
      <c r="I640">
        <v>110302</v>
      </c>
      <c r="J640">
        <v>0.06</v>
      </c>
      <c r="K640">
        <v>116920.12</v>
      </c>
      <c r="L640" t="s">
        <v>17</v>
      </c>
      <c r="M640" t="s">
        <v>39</v>
      </c>
      <c r="N640" s="7"/>
      <c r="O640">
        <v>0</v>
      </c>
    </row>
    <row r="641" spans="1:15" x14ac:dyDescent="0.3">
      <c r="A641">
        <v>640</v>
      </c>
      <c r="B641" t="s">
        <v>26</v>
      </c>
      <c r="C641" t="s">
        <v>44</v>
      </c>
      <c r="D641" t="s">
        <v>28</v>
      </c>
      <c r="E641" t="s">
        <v>15</v>
      </c>
      <c r="F641">
        <v>45</v>
      </c>
      <c r="G641" t="s">
        <v>86</v>
      </c>
      <c r="H641" s="7">
        <v>43212</v>
      </c>
      <c r="I641">
        <v>187205</v>
      </c>
      <c r="J641">
        <v>0.24</v>
      </c>
      <c r="K641">
        <v>232134.2</v>
      </c>
      <c r="L641" t="s">
        <v>17</v>
      </c>
      <c r="M641" t="s">
        <v>49</v>
      </c>
      <c r="N641" s="7">
        <v>44732</v>
      </c>
      <c r="O641">
        <v>1</v>
      </c>
    </row>
    <row r="642" spans="1:15" x14ac:dyDescent="0.3">
      <c r="A642">
        <v>641</v>
      </c>
      <c r="B642" t="s">
        <v>32</v>
      </c>
      <c r="C642" t="s">
        <v>35</v>
      </c>
      <c r="D642" t="s">
        <v>36</v>
      </c>
      <c r="E642" t="s">
        <v>21</v>
      </c>
      <c r="F642">
        <v>45</v>
      </c>
      <c r="G642" t="s">
        <v>86</v>
      </c>
      <c r="H642" s="7">
        <v>40618</v>
      </c>
      <c r="I642">
        <v>81687</v>
      </c>
      <c r="J642">
        <v>0</v>
      </c>
      <c r="K642">
        <v>81687</v>
      </c>
      <c r="L642" t="s">
        <v>17</v>
      </c>
      <c r="M642" t="s">
        <v>33</v>
      </c>
      <c r="N642" s="7"/>
      <c r="O642">
        <v>0</v>
      </c>
    </row>
    <row r="643" spans="1:15" x14ac:dyDescent="0.3">
      <c r="A643">
        <v>642</v>
      </c>
      <c r="B643" t="s">
        <v>46</v>
      </c>
      <c r="C643" t="s">
        <v>13</v>
      </c>
      <c r="D643" t="s">
        <v>28</v>
      </c>
      <c r="E643" t="s">
        <v>21</v>
      </c>
      <c r="F643">
        <v>54</v>
      </c>
      <c r="G643" t="s">
        <v>83</v>
      </c>
      <c r="H643" s="7">
        <v>40040</v>
      </c>
      <c r="I643">
        <v>241083</v>
      </c>
      <c r="J643">
        <v>0.39</v>
      </c>
      <c r="K643">
        <v>335105.37</v>
      </c>
      <c r="L643" t="s">
        <v>17</v>
      </c>
      <c r="M643" t="s">
        <v>49</v>
      </c>
      <c r="N643" s="7"/>
      <c r="O643">
        <v>0</v>
      </c>
    </row>
    <row r="644" spans="1:15" x14ac:dyDescent="0.3">
      <c r="A644">
        <v>643</v>
      </c>
      <c r="B644" t="s">
        <v>46</v>
      </c>
      <c r="C644" t="s">
        <v>27</v>
      </c>
      <c r="D644" t="s">
        <v>28</v>
      </c>
      <c r="E644" t="s">
        <v>15</v>
      </c>
      <c r="F644">
        <v>38</v>
      </c>
      <c r="G644" t="s">
        <v>85</v>
      </c>
      <c r="H644" s="7">
        <v>43413</v>
      </c>
      <c r="I644">
        <v>223805</v>
      </c>
      <c r="J644">
        <v>0.36</v>
      </c>
      <c r="K644">
        <v>304374.8</v>
      </c>
      <c r="L644" t="s">
        <v>17</v>
      </c>
      <c r="M644" t="s">
        <v>30</v>
      </c>
      <c r="N644" s="7"/>
      <c r="O644">
        <v>0</v>
      </c>
    </row>
    <row r="645" spans="1:15" x14ac:dyDescent="0.3">
      <c r="A645">
        <v>644</v>
      </c>
      <c r="B645" t="s">
        <v>26</v>
      </c>
      <c r="C645" t="s">
        <v>40</v>
      </c>
      <c r="D645" t="s">
        <v>36</v>
      </c>
      <c r="E645" t="s">
        <v>15</v>
      </c>
      <c r="F645">
        <v>27</v>
      </c>
      <c r="G645" t="s">
        <v>84</v>
      </c>
      <c r="H645" s="7">
        <v>44393</v>
      </c>
      <c r="I645">
        <v>161759</v>
      </c>
      <c r="J645">
        <v>0.16</v>
      </c>
      <c r="K645">
        <v>187640.44</v>
      </c>
      <c r="L645" t="s">
        <v>17</v>
      </c>
      <c r="M645" t="s">
        <v>39</v>
      </c>
      <c r="N645" s="7"/>
      <c r="O645">
        <v>0</v>
      </c>
    </row>
    <row r="646" spans="1:15" x14ac:dyDescent="0.3">
      <c r="A646">
        <v>645</v>
      </c>
      <c r="B646" t="s">
        <v>31</v>
      </c>
      <c r="C646" t="s">
        <v>13</v>
      </c>
      <c r="D646" t="s">
        <v>14</v>
      </c>
      <c r="E646" t="s">
        <v>21</v>
      </c>
      <c r="F646">
        <v>40</v>
      </c>
      <c r="G646" t="s">
        <v>86</v>
      </c>
      <c r="H646" s="7">
        <v>43520</v>
      </c>
      <c r="I646">
        <v>95899</v>
      </c>
      <c r="J646">
        <v>0.1</v>
      </c>
      <c r="K646">
        <v>105488.9</v>
      </c>
      <c r="L646" t="s">
        <v>17</v>
      </c>
      <c r="M646" t="s">
        <v>49</v>
      </c>
      <c r="N646" s="7">
        <v>44263</v>
      </c>
      <c r="O646">
        <v>1</v>
      </c>
    </row>
    <row r="647" spans="1:15" x14ac:dyDescent="0.3">
      <c r="A647">
        <v>646</v>
      </c>
      <c r="B647" t="s">
        <v>32</v>
      </c>
      <c r="C647" t="s">
        <v>27</v>
      </c>
      <c r="D647" t="s">
        <v>36</v>
      </c>
      <c r="E647" t="s">
        <v>21</v>
      </c>
      <c r="F647">
        <v>49</v>
      </c>
      <c r="G647" t="s">
        <v>86</v>
      </c>
      <c r="H647" s="7">
        <v>43623</v>
      </c>
      <c r="I647">
        <v>80700</v>
      </c>
      <c r="J647">
        <v>0</v>
      </c>
      <c r="K647">
        <v>80700</v>
      </c>
      <c r="L647" t="s">
        <v>17</v>
      </c>
      <c r="M647" t="s">
        <v>49</v>
      </c>
      <c r="N647" s="7"/>
      <c r="O647">
        <v>0</v>
      </c>
    </row>
    <row r="648" spans="1:15" x14ac:dyDescent="0.3">
      <c r="A648">
        <v>647</v>
      </c>
      <c r="B648" t="s">
        <v>37</v>
      </c>
      <c r="C648" t="s">
        <v>42</v>
      </c>
      <c r="D648" t="s">
        <v>28</v>
      </c>
      <c r="E648" t="s">
        <v>21</v>
      </c>
      <c r="F648">
        <v>54</v>
      </c>
      <c r="G648" t="s">
        <v>83</v>
      </c>
      <c r="H648" s="7">
        <v>35500</v>
      </c>
      <c r="I648">
        <v>128136</v>
      </c>
      <c r="J648">
        <v>0.05</v>
      </c>
      <c r="K648">
        <v>134542.79999999999</v>
      </c>
      <c r="L648" t="s">
        <v>23</v>
      </c>
      <c r="M648" t="s">
        <v>55</v>
      </c>
      <c r="N648" s="7"/>
      <c r="O648">
        <v>0</v>
      </c>
    </row>
    <row r="649" spans="1:15" x14ac:dyDescent="0.3">
      <c r="A649">
        <v>648</v>
      </c>
      <c r="B649" t="s">
        <v>57</v>
      </c>
      <c r="C649" t="s">
        <v>47</v>
      </c>
      <c r="D649" t="s">
        <v>36</v>
      </c>
      <c r="E649" t="s">
        <v>15</v>
      </c>
      <c r="F649">
        <v>39</v>
      </c>
      <c r="G649" t="s">
        <v>85</v>
      </c>
      <c r="H649" s="7">
        <v>42843</v>
      </c>
      <c r="I649">
        <v>58745</v>
      </c>
      <c r="J649">
        <v>0</v>
      </c>
      <c r="K649">
        <v>58745</v>
      </c>
      <c r="L649" t="s">
        <v>17</v>
      </c>
      <c r="M649" t="s">
        <v>41</v>
      </c>
      <c r="N649" s="7"/>
      <c r="O649">
        <v>0</v>
      </c>
    </row>
    <row r="650" spans="1:15" x14ac:dyDescent="0.3">
      <c r="A650">
        <v>649</v>
      </c>
      <c r="B650" t="s">
        <v>19</v>
      </c>
      <c r="C650" t="s">
        <v>13</v>
      </c>
      <c r="D650" t="s">
        <v>36</v>
      </c>
      <c r="E650" t="s">
        <v>15</v>
      </c>
      <c r="F650">
        <v>57</v>
      </c>
      <c r="G650" t="s">
        <v>83</v>
      </c>
      <c r="H650" s="7">
        <v>33728</v>
      </c>
      <c r="I650">
        <v>76202</v>
      </c>
      <c r="J650">
        <v>0</v>
      </c>
      <c r="K650">
        <v>76202</v>
      </c>
      <c r="L650" t="s">
        <v>17</v>
      </c>
      <c r="M650" t="s">
        <v>41</v>
      </c>
      <c r="N650" s="7">
        <v>34686</v>
      </c>
      <c r="O650">
        <v>1</v>
      </c>
    </row>
    <row r="651" spans="1:15" x14ac:dyDescent="0.3">
      <c r="A651">
        <v>650</v>
      </c>
      <c r="B651" t="s">
        <v>46</v>
      </c>
      <c r="C651" t="s">
        <v>35</v>
      </c>
      <c r="D651" t="s">
        <v>28</v>
      </c>
      <c r="E651" t="s">
        <v>21</v>
      </c>
      <c r="F651">
        <v>36</v>
      </c>
      <c r="G651" t="s">
        <v>85</v>
      </c>
      <c r="H651" s="7">
        <v>43178</v>
      </c>
      <c r="I651">
        <v>195200</v>
      </c>
      <c r="J651">
        <v>0.36</v>
      </c>
      <c r="K651">
        <v>265472</v>
      </c>
      <c r="L651" t="s">
        <v>17</v>
      </c>
      <c r="M651" t="s">
        <v>41</v>
      </c>
      <c r="N651" s="7"/>
      <c r="O651">
        <v>0</v>
      </c>
    </row>
    <row r="652" spans="1:15" x14ac:dyDescent="0.3">
      <c r="A652">
        <v>651</v>
      </c>
      <c r="B652" t="s">
        <v>57</v>
      </c>
      <c r="C652" t="s">
        <v>27</v>
      </c>
      <c r="D652" t="s">
        <v>20</v>
      </c>
      <c r="E652" t="s">
        <v>15</v>
      </c>
      <c r="F652">
        <v>45</v>
      </c>
      <c r="G652" t="s">
        <v>86</v>
      </c>
      <c r="H652" s="7">
        <v>42711</v>
      </c>
      <c r="I652">
        <v>71454</v>
      </c>
      <c r="J652">
        <v>0</v>
      </c>
      <c r="K652">
        <v>71454</v>
      </c>
      <c r="L652" t="s">
        <v>23</v>
      </c>
      <c r="M652" t="s">
        <v>45</v>
      </c>
      <c r="N652" s="7"/>
      <c r="O652">
        <v>0</v>
      </c>
    </row>
    <row r="653" spans="1:15" x14ac:dyDescent="0.3">
      <c r="A653">
        <v>652</v>
      </c>
      <c r="B653" t="s">
        <v>66</v>
      </c>
      <c r="C653" t="s">
        <v>13</v>
      </c>
      <c r="D653" t="s">
        <v>20</v>
      </c>
      <c r="E653" t="s">
        <v>15</v>
      </c>
      <c r="F653">
        <v>30</v>
      </c>
      <c r="G653" t="s">
        <v>85</v>
      </c>
      <c r="H653" s="7">
        <v>43864</v>
      </c>
      <c r="I653">
        <v>94652</v>
      </c>
      <c r="J653">
        <v>0</v>
      </c>
      <c r="K653">
        <v>94652</v>
      </c>
      <c r="L653" t="s">
        <v>17</v>
      </c>
      <c r="M653" t="s">
        <v>18</v>
      </c>
      <c r="N653" s="7"/>
      <c r="O653">
        <v>0</v>
      </c>
    </row>
    <row r="654" spans="1:15" x14ac:dyDescent="0.3">
      <c r="A654">
        <v>653</v>
      </c>
      <c r="B654" t="s">
        <v>19</v>
      </c>
      <c r="C654" t="s">
        <v>13</v>
      </c>
      <c r="D654" t="s">
        <v>20</v>
      </c>
      <c r="E654" t="s">
        <v>21</v>
      </c>
      <c r="F654">
        <v>34</v>
      </c>
      <c r="G654" t="s">
        <v>85</v>
      </c>
      <c r="H654" s="7">
        <v>42416</v>
      </c>
      <c r="I654">
        <v>63411</v>
      </c>
      <c r="J654">
        <v>0</v>
      </c>
      <c r="K654">
        <v>63411</v>
      </c>
      <c r="L654" t="s">
        <v>17</v>
      </c>
      <c r="M654" t="s">
        <v>39</v>
      </c>
      <c r="N654" s="7"/>
      <c r="O654">
        <v>0</v>
      </c>
    </row>
    <row r="655" spans="1:15" x14ac:dyDescent="0.3">
      <c r="A655">
        <v>654</v>
      </c>
      <c r="B655" t="s">
        <v>57</v>
      </c>
      <c r="C655" t="s">
        <v>35</v>
      </c>
      <c r="D655" t="s">
        <v>28</v>
      </c>
      <c r="E655" t="s">
        <v>21</v>
      </c>
      <c r="F655">
        <v>31</v>
      </c>
      <c r="G655" t="s">
        <v>85</v>
      </c>
      <c r="H655" s="7">
        <v>43878</v>
      </c>
      <c r="I655">
        <v>67171</v>
      </c>
      <c r="J655">
        <v>0</v>
      </c>
      <c r="K655">
        <v>67171</v>
      </c>
      <c r="L655" t="s">
        <v>23</v>
      </c>
      <c r="M655" t="s">
        <v>24</v>
      </c>
      <c r="N655" s="7">
        <v>44317</v>
      </c>
      <c r="O655">
        <v>1</v>
      </c>
    </row>
    <row r="656" spans="1:15" x14ac:dyDescent="0.3">
      <c r="A656">
        <v>655</v>
      </c>
      <c r="B656" t="s">
        <v>12</v>
      </c>
      <c r="C656" t="s">
        <v>40</v>
      </c>
      <c r="D656" t="s">
        <v>28</v>
      </c>
      <c r="E656" t="s">
        <v>15</v>
      </c>
      <c r="F656">
        <v>28</v>
      </c>
      <c r="G656" t="s">
        <v>84</v>
      </c>
      <c r="H656" s="7">
        <v>43652</v>
      </c>
      <c r="I656">
        <v>152036</v>
      </c>
      <c r="J656">
        <v>0.15</v>
      </c>
      <c r="K656">
        <v>174841.4</v>
      </c>
      <c r="L656" t="s">
        <v>50</v>
      </c>
      <c r="M656" t="s">
        <v>52</v>
      </c>
      <c r="N656" s="7"/>
      <c r="O656">
        <v>0</v>
      </c>
    </row>
    <row r="657" spans="1:15" x14ac:dyDescent="0.3">
      <c r="A657">
        <v>656</v>
      </c>
      <c r="B657" t="s">
        <v>43</v>
      </c>
      <c r="C657" t="s">
        <v>44</v>
      </c>
      <c r="D657" t="s">
        <v>20</v>
      </c>
      <c r="E657" t="s">
        <v>15</v>
      </c>
      <c r="F657">
        <v>55</v>
      </c>
      <c r="G657" t="s">
        <v>83</v>
      </c>
      <c r="H657" s="7">
        <v>44276</v>
      </c>
      <c r="I657">
        <v>95562</v>
      </c>
      <c r="J657">
        <v>0</v>
      </c>
      <c r="K657">
        <v>95562</v>
      </c>
      <c r="L657" t="s">
        <v>17</v>
      </c>
      <c r="M657" t="s">
        <v>30</v>
      </c>
      <c r="N657" s="7"/>
      <c r="O657">
        <v>0</v>
      </c>
    </row>
    <row r="658" spans="1:15" x14ac:dyDescent="0.3">
      <c r="A658">
        <v>657</v>
      </c>
      <c r="B658" t="s">
        <v>32</v>
      </c>
      <c r="C658" t="s">
        <v>35</v>
      </c>
      <c r="D658" t="s">
        <v>14</v>
      </c>
      <c r="E658" t="s">
        <v>21</v>
      </c>
      <c r="F658">
        <v>30</v>
      </c>
      <c r="G658" t="s">
        <v>85</v>
      </c>
      <c r="H658" s="7">
        <v>43773</v>
      </c>
      <c r="I658">
        <v>96092</v>
      </c>
      <c r="J658">
        <v>0</v>
      </c>
      <c r="K658">
        <v>96092</v>
      </c>
      <c r="L658" t="s">
        <v>17</v>
      </c>
      <c r="M658" t="s">
        <v>41</v>
      </c>
      <c r="N658" s="7"/>
      <c r="O658">
        <v>0</v>
      </c>
    </row>
    <row r="659" spans="1:15" x14ac:dyDescent="0.3">
      <c r="A659">
        <v>658</v>
      </c>
      <c r="B659" t="s">
        <v>46</v>
      </c>
      <c r="C659" t="s">
        <v>44</v>
      </c>
      <c r="D659" t="s">
        <v>20</v>
      </c>
      <c r="E659" t="s">
        <v>21</v>
      </c>
      <c r="F659">
        <v>63</v>
      </c>
      <c r="G659" t="s">
        <v>87</v>
      </c>
      <c r="H659" s="7">
        <v>41428</v>
      </c>
      <c r="I659">
        <v>254289</v>
      </c>
      <c r="J659">
        <v>0.39</v>
      </c>
      <c r="K659">
        <v>353461.71</v>
      </c>
      <c r="L659" t="s">
        <v>17</v>
      </c>
      <c r="M659" t="s">
        <v>30</v>
      </c>
      <c r="N659" s="7"/>
      <c r="O659">
        <v>0</v>
      </c>
    </row>
    <row r="660" spans="1:15" x14ac:dyDescent="0.3">
      <c r="A660">
        <v>659</v>
      </c>
      <c r="B660" t="s">
        <v>31</v>
      </c>
      <c r="C660" t="s">
        <v>13</v>
      </c>
      <c r="D660" t="s">
        <v>14</v>
      </c>
      <c r="E660" t="s">
        <v>21</v>
      </c>
      <c r="F660">
        <v>26</v>
      </c>
      <c r="G660" t="s">
        <v>84</v>
      </c>
      <c r="H660" s="7">
        <v>43656</v>
      </c>
      <c r="I660">
        <v>69110</v>
      </c>
      <c r="J660">
        <v>0.05</v>
      </c>
      <c r="K660">
        <v>72565.5</v>
      </c>
      <c r="L660" t="s">
        <v>17</v>
      </c>
      <c r="M660" t="s">
        <v>30</v>
      </c>
      <c r="N660" s="7"/>
      <c r="O660">
        <v>0</v>
      </c>
    </row>
    <row r="661" spans="1:15" x14ac:dyDescent="0.3">
      <c r="A661">
        <v>660</v>
      </c>
      <c r="B661" t="s">
        <v>46</v>
      </c>
      <c r="C661" t="s">
        <v>47</v>
      </c>
      <c r="D661" t="s">
        <v>28</v>
      </c>
      <c r="E661" t="s">
        <v>21</v>
      </c>
      <c r="F661">
        <v>52</v>
      </c>
      <c r="G661" t="s">
        <v>83</v>
      </c>
      <c r="H661" s="7">
        <v>37418</v>
      </c>
      <c r="I661">
        <v>236314</v>
      </c>
      <c r="J661">
        <v>0.34</v>
      </c>
      <c r="K661">
        <v>316660.76</v>
      </c>
      <c r="L661" t="s">
        <v>17</v>
      </c>
      <c r="M661" t="s">
        <v>39</v>
      </c>
      <c r="N661" s="7"/>
      <c r="O661">
        <v>0</v>
      </c>
    </row>
    <row r="662" spans="1:15" x14ac:dyDescent="0.3">
      <c r="A662">
        <v>661</v>
      </c>
      <c r="B662" t="s">
        <v>38</v>
      </c>
      <c r="C662" t="s">
        <v>47</v>
      </c>
      <c r="D662" t="s">
        <v>36</v>
      </c>
      <c r="E662" t="s">
        <v>21</v>
      </c>
      <c r="F662">
        <v>51</v>
      </c>
      <c r="G662" t="s">
        <v>83</v>
      </c>
      <c r="H662" s="7">
        <v>39252</v>
      </c>
      <c r="I662">
        <v>45206</v>
      </c>
      <c r="J662">
        <v>0</v>
      </c>
      <c r="K662">
        <v>45206</v>
      </c>
      <c r="L662" t="s">
        <v>17</v>
      </c>
      <c r="M662" t="s">
        <v>49</v>
      </c>
      <c r="N662" s="7"/>
      <c r="O662">
        <v>0</v>
      </c>
    </row>
    <row r="663" spans="1:15" x14ac:dyDescent="0.3">
      <c r="A663">
        <v>662</v>
      </c>
      <c r="B663" t="s">
        <v>46</v>
      </c>
      <c r="C663" t="s">
        <v>27</v>
      </c>
      <c r="D663" t="s">
        <v>14</v>
      </c>
      <c r="E663" t="s">
        <v>15</v>
      </c>
      <c r="F663">
        <v>25</v>
      </c>
      <c r="G663" t="s">
        <v>84</v>
      </c>
      <c r="H663" s="7">
        <v>44515</v>
      </c>
      <c r="I663">
        <v>210708</v>
      </c>
      <c r="J663">
        <v>0.33</v>
      </c>
      <c r="K663">
        <v>280241.64</v>
      </c>
      <c r="L663" t="s">
        <v>17</v>
      </c>
      <c r="M663" t="s">
        <v>30</v>
      </c>
      <c r="N663" s="7"/>
      <c r="O663">
        <v>0</v>
      </c>
    </row>
    <row r="664" spans="1:15" x14ac:dyDescent="0.3">
      <c r="A664">
        <v>663</v>
      </c>
      <c r="B664" t="s">
        <v>73</v>
      </c>
      <c r="C664" t="s">
        <v>13</v>
      </c>
      <c r="D664" t="s">
        <v>36</v>
      </c>
      <c r="E664" t="s">
        <v>21</v>
      </c>
      <c r="F664">
        <v>40</v>
      </c>
      <c r="G664" t="s">
        <v>86</v>
      </c>
      <c r="H664" s="7">
        <v>44465</v>
      </c>
      <c r="I664">
        <v>87770</v>
      </c>
      <c r="J664">
        <v>0</v>
      </c>
      <c r="K664">
        <v>87770</v>
      </c>
      <c r="L664" t="s">
        <v>17</v>
      </c>
      <c r="M664" t="s">
        <v>41</v>
      </c>
      <c r="N664" s="7"/>
      <c r="O664">
        <v>0</v>
      </c>
    </row>
    <row r="665" spans="1:15" x14ac:dyDescent="0.3">
      <c r="A665">
        <v>664</v>
      </c>
      <c r="B665" t="s">
        <v>37</v>
      </c>
      <c r="C665" t="s">
        <v>40</v>
      </c>
      <c r="D665" t="s">
        <v>36</v>
      </c>
      <c r="E665" t="s">
        <v>15</v>
      </c>
      <c r="F665">
        <v>38</v>
      </c>
      <c r="G665" t="s">
        <v>85</v>
      </c>
      <c r="H665" s="7">
        <v>42228</v>
      </c>
      <c r="I665">
        <v>106858</v>
      </c>
      <c r="J665">
        <v>0.05</v>
      </c>
      <c r="K665">
        <v>112200.9</v>
      </c>
      <c r="L665" t="s">
        <v>17</v>
      </c>
      <c r="M665" t="s">
        <v>18</v>
      </c>
      <c r="N665" s="7"/>
      <c r="O665">
        <v>0</v>
      </c>
    </row>
    <row r="666" spans="1:15" x14ac:dyDescent="0.3">
      <c r="A666">
        <v>665</v>
      </c>
      <c r="B666" t="s">
        <v>26</v>
      </c>
      <c r="C666" t="s">
        <v>42</v>
      </c>
      <c r="D666" t="s">
        <v>36</v>
      </c>
      <c r="E666" t="s">
        <v>21</v>
      </c>
      <c r="F666">
        <v>60</v>
      </c>
      <c r="G666" t="s">
        <v>87</v>
      </c>
      <c r="H666" s="7">
        <v>42108</v>
      </c>
      <c r="I666">
        <v>155788</v>
      </c>
      <c r="J666">
        <v>0.17</v>
      </c>
      <c r="K666">
        <v>182271.96</v>
      </c>
      <c r="L666" t="s">
        <v>17</v>
      </c>
      <c r="M666" t="s">
        <v>18</v>
      </c>
      <c r="N666" s="7"/>
      <c r="O666">
        <v>0</v>
      </c>
    </row>
    <row r="667" spans="1:15" x14ac:dyDescent="0.3">
      <c r="A667">
        <v>666</v>
      </c>
      <c r="B667" t="s">
        <v>60</v>
      </c>
      <c r="C667" t="s">
        <v>42</v>
      </c>
      <c r="D667" t="s">
        <v>28</v>
      </c>
      <c r="E667" t="s">
        <v>15</v>
      </c>
      <c r="F667">
        <v>45</v>
      </c>
      <c r="G667" t="s">
        <v>86</v>
      </c>
      <c r="H667" s="7">
        <v>43581</v>
      </c>
      <c r="I667">
        <v>74891</v>
      </c>
      <c r="J667">
        <v>0</v>
      </c>
      <c r="K667">
        <v>74891</v>
      </c>
      <c r="L667" t="s">
        <v>50</v>
      </c>
      <c r="M667" t="s">
        <v>52</v>
      </c>
      <c r="N667" s="7"/>
      <c r="O667">
        <v>0</v>
      </c>
    </row>
    <row r="668" spans="1:15" x14ac:dyDescent="0.3">
      <c r="A668">
        <v>667</v>
      </c>
      <c r="B668" t="s">
        <v>43</v>
      </c>
      <c r="C668" t="s">
        <v>44</v>
      </c>
      <c r="D668" t="s">
        <v>36</v>
      </c>
      <c r="E668" t="s">
        <v>21</v>
      </c>
      <c r="F668">
        <v>28</v>
      </c>
      <c r="G668" t="s">
        <v>84</v>
      </c>
      <c r="H668" s="7">
        <v>44548</v>
      </c>
      <c r="I668">
        <v>95670</v>
      </c>
      <c r="J668">
        <v>0</v>
      </c>
      <c r="K668">
        <v>95670</v>
      </c>
      <c r="L668" t="s">
        <v>17</v>
      </c>
      <c r="M668" t="s">
        <v>33</v>
      </c>
      <c r="N668" s="7"/>
      <c r="O668">
        <v>0</v>
      </c>
    </row>
    <row r="669" spans="1:15" x14ac:dyDescent="0.3">
      <c r="A669">
        <v>668</v>
      </c>
      <c r="B669" t="s">
        <v>34</v>
      </c>
      <c r="C669" t="s">
        <v>35</v>
      </c>
      <c r="D669" t="s">
        <v>14</v>
      </c>
      <c r="E669" t="s">
        <v>15</v>
      </c>
      <c r="F669">
        <v>65</v>
      </c>
      <c r="G669" t="s">
        <v>87</v>
      </c>
      <c r="H669" s="7">
        <v>36798</v>
      </c>
      <c r="I669">
        <v>67837</v>
      </c>
      <c r="J669">
        <v>0</v>
      </c>
      <c r="K669">
        <v>67837</v>
      </c>
      <c r="L669" t="s">
        <v>17</v>
      </c>
      <c r="M669" t="s">
        <v>41</v>
      </c>
      <c r="N669" s="7"/>
      <c r="O669">
        <v>0</v>
      </c>
    </row>
    <row r="670" spans="1:15" x14ac:dyDescent="0.3">
      <c r="A670">
        <v>669</v>
      </c>
      <c r="B670" t="s">
        <v>57</v>
      </c>
      <c r="C670" t="s">
        <v>35</v>
      </c>
      <c r="D670" t="s">
        <v>14</v>
      </c>
      <c r="E670" t="s">
        <v>21</v>
      </c>
      <c r="F670">
        <v>41</v>
      </c>
      <c r="G670" t="s">
        <v>86</v>
      </c>
      <c r="H670" s="7">
        <v>40333</v>
      </c>
      <c r="I670">
        <v>72425</v>
      </c>
      <c r="J670">
        <v>0</v>
      </c>
      <c r="K670">
        <v>72425</v>
      </c>
      <c r="L670" t="s">
        <v>23</v>
      </c>
      <c r="M670" t="s">
        <v>55</v>
      </c>
      <c r="N670" s="7"/>
      <c r="O670">
        <v>0</v>
      </c>
    </row>
    <row r="671" spans="1:15" x14ac:dyDescent="0.3">
      <c r="A671">
        <v>670</v>
      </c>
      <c r="B671" t="s">
        <v>32</v>
      </c>
      <c r="C671" t="s">
        <v>35</v>
      </c>
      <c r="D671" t="s">
        <v>36</v>
      </c>
      <c r="E671" t="s">
        <v>15</v>
      </c>
      <c r="F671">
        <v>52</v>
      </c>
      <c r="G671" t="s">
        <v>83</v>
      </c>
      <c r="H671" s="7">
        <v>34623</v>
      </c>
      <c r="I671">
        <v>93103</v>
      </c>
      <c r="J671">
        <v>0</v>
      </c>
      <c r="K671">
        <v>93103</v>
      </c>
      <c r="L671" t="s">
        <v>17</v>
      </c>
      <c r="M671" t="s">
        <v>33</v>
      </c>
      <c r="N671" s="7"/>
      <c r="O671">
        <v>0</v>
      </c>
    </row>
    <row r="672" spans="1:15" x14ac:dyDescent="0.3">
      <c r="A672">
        <v>671</v>
      </c>
      <c r="B672" t="s">
        <v>43</v>
      </c>
      <c r="C672" t="s">
        <v>44</v>
      </c>
      <c r="D672" t="s">
        <v>36</v>
      </c>
      <c r="E672" t="s">
        <v>15</v>
      </c>
      <c r="F672">
        <v>56</v>
      </c>
      <c r="G672" t="s">
        <v>83</v>
      </c>
      <c r="H672" s="7">
        <v>42291</v>
      </c>
      <c r="I672">
        <v>76272</v>
      </c>
      <c r="J672">
        <v>0</v>
      </c>
      <c r="K672">
        <v>76272</v>
      </c>
      <c r="L672" t="s">
        <v>17</v>
      </c>
      <c r="M672" t="s">
        <v>39</v>
      </c>
      <c r="N672" s="7">
        <v>44491</v>
      </c>
      <c r="O672">
        <v>1</v>
      </c>
    </row>
    <row r="673" spans="1:15" x14ac:dyDescent="0.3">
      <c r="A673">
        <v>672</v>
      </c>
      <c r="B673" t="s">
        <v>57</v>
      </c>
      <c r="C673" t="s">
        <v>27</v>
      </c>
      <c r="D673" t="s">
        <v>20</v>
      </c>
      <c r="E673" t="s">
        <v>15</v>
      </c>
      <c r="F673">
        <v>48</v>
      </c>
      <c r="G673" t="s">
        <v>86</v>
      </c>
      <c r="H673" s="7">
        <v>37796</v>
      </c>
      <c r="I673">
        <v>55760</v>
      </c>
      <c r="J673">
        <v>0</v>
      </c>
      <c r="K673">
        <v>55760</v>
      </c>
      <c r="L673" t="s">
        <v>17</v>
      </c>
      <c r="M673" t="s">
        <v>41</v>
      </c>
      <c r="N673" s="7"/>
      <c r="O673">
        <v>0</v>
      </c>
    </row>
    <row r="674" spans="1:15" x14ac:dyDescent="0.3">
      <c r="A674">
        <v>673</v>
      </c>
      <c r="B674" t="s">
        <v>46</v>
      </c>
      <c r="C674" t="s">
        <v>40</v>
      </c>
      <c r="D674" t="s">
        <v>36</v>
      </c>
      <c r="E674" t="s">
        <v>15</v>
      </c>
      <c r="F674">
        <v>36</v>
      </c>
      <c r="G674" t="s">
        <v>85</v>
      </c>
      <c r="H674" s="7">
        <v>43843</v>
      </c>
      <c r="I674">
        <v>253294</v>
      </c>
      <c r="J674">
        <v>0.4</v>
      </c>
      <c r="K674">
        <v>354611.6</v>
      </c>
      <c r="L674" t="s">
        <v>17</v>
      </c>
      <c r="M674" t="s">
        <v>39</v>
      </c>
      <c r="N674" s="7"/>
      <c r="O674">
        <v>0</v>
      </c>
    </row>
    <row r="675" spans="1:15" x14ac:dyDescent="0.3">
      <c r="A675">
        <v>674</v>
      </c>
      <c r="B675" t="s">
        <v>57</v>
      </c>
      <c r="C675" t="s">
        <v>27</v>
      </c>
      <c r="D675" t="s">
        <v>36</v>
      </c>
      <c r="E675" t="s">
        <v>21</v>
      </c>
      <c r="F675">
        <v>60</v>
      </c>
      <c r="G675" t="s">
        <v>87</v>
      </c>
      <c r="H675" s="7">
        <v>39310</v>
      </c>
      <c r="I675">
        <v>58671</v>
      </c>
      <c r="J675">
        <v>0</v>
      </c>
      <c r="K675">
        <v>58671</v>
      </c>
      <c r="L675" t="s">
        <v>17</v>
      </c>
      <c r="M675" t="s">
        <v>49</v>
      </c>
      <c r="N675" s="7"/>
      <c r="O675">
        <v>0</v>
      </c>
    </row>
    <row r="676" spans="1:15" x14ac:dyDescent="0.3">
      <c r="A676">
        <v>675</v>
      </c>
      <c r="B676" t="s">
        <v>34</v>
      </c>
      <c r="C676" t="s">
        <v>35</v>
      </c>
      <c r="D676" t="s">
        <v>14</v>
      </c>
      <c r="E676" t="s">
        <v>15</v>
      </c>
      <c r="F676">
        <v>40</v>
      </c>
      <c r="G676" t="s">
        <v>86</v>
      </c>
      <c r="H676" s="7">
        <v>43175</v>
      </c>
      <c r="I676">
        <v>55457</v>
      </c>
      <c r="J676">
        <v>0</v>
      </c>
      <c r="K676">
        <v>55457</v>
      </c>
      <c r="L676" t="s">
        <v>17</v>
      </c>
      <c r="M676" t="s">
        <v>49</v>
      </c>
      <c r="N676" s="7"/>
      <c r="O676">
        <v>0</v>
      </c>
    </row>
    <row r="677" spans="1:15" x14ac:dyDescent="0.3">
      <c r="A677">
        <v>676</v>
      </c>
      <c r="B677" t="s">
        <v>34</v>
      </c>
      <c r="C677" t="s">
        <v>35</v>
      </c>
      <c r="D677" t="s">
        <v>20</v>
      </c>
      <c r="E677" t="s">
        <v>15</v>
      </c>
      <c r="F677">
        <v>63</v>
      </c>
      <c r="G677" t="s">
        <v>87</v>
      </c>
      <c r="H677" s="7">
        <v>43004</v>
      </c>
      <c r="I677">
        <v>72340</v>
      </c>
      <c r="J677">
        <v>0</v>
      </c>
      <c r="K677">
        <v>72340</v>
      </c>
      <c r="L677" t="s">
        <v>17</v>
      </c>
      <c r="M677" t="s">
        <v>33</v>
      </c>
      <c r="N677" s="7">
        <v>43558</v>
      </c>
      <c r="O677">
        <v>1</v>
      </c>
    </row>
    <row r="678" spans="1:15" x14ac:dyDescent="0.3">
      <c r="A678">
        <v>677</v>
      </c>
      <c r="B678" t="s">
        <v>37</v>
      </c>
      <c r="C678" t="s">
        <v>47</v>
      </c>
      <c r="D678" t="s">
        <v>36</v>
      </c>
      <c r="E678" t="s">
        <v>15</v>
      </c>
      <c r="F678">
        <v>29</v>
      </c>
      <c r="G678" t="s">
        <v>84</v>
      </c>
      <c r="H678" s="7">
        <v>42676</v>
      </c>
      <c r="I678">
        <v>122054</v>
      </c>
      <c r="J678">
        <v>0.06</v>
      </c>
      <c r="K678">
        <v>129377.24</v>
      </c>
      <c r="L678" t="s">
        <v>17</v>
      </c>
      <c r="M678" t="s">
        <v>33</v>
      </c>
      <c r="N678" s="7"/>
      <c r="O678">
        <v>0</v>
      </c>
    </row>
    <row r="679" spans="1:15" x14ac:dyDescent="0.3">
      <c r="A679">
        <v>678</v>
      </c>
      <c r="B679" t="s">
        <v>26</v>
      </c>
      <c r="C679" t="s">
        <v>13</v>
      </c>
      <c r="D679" t="s">
        <v>20</v>
      </c>
      <c r="E679" t="s">
        <v>15</v>
      </c>
      <c r="F679">
        <v>27</v>
      </c>
      <c r="G679" t="s">
        <v>84</v>
      </c>
      <c r="H679" s="7">
        <v>43103</v>
      </c>
      <c r="I679">
        <v>167100</v>
      </c>
      <c r="J679">
        <v>0.2</v>
      </c>
      <c r="K679">
        <v>200520</v>
      </c>
      <c r="L679" t="s">
        <v>23</v>
      </c>
      <c r="M679" t="s">
        <v>59</v>
      </c>
      <c r="N679" s="7"/>
      <c r="O679">
        <v>0</v>
      </c>
    </row>
    <row r="680" spans="1:15" x14ac:dyDescent="0.3">
      <c r="A680">
        <v>679</v>
      </c>
      <c r="B680" t="s">
        <v>19</v>
      </c>
      <c r="C680" t="s">
        <v>13</v>
      </c>
      <c r="D680" t="s">
        <v>36</v>
      </c>
      <c r="E680" t="s">
        <v>15</v>
      </c>
      <c r="F680">
        <v>53</v>
      </c>
      <c r="G680" t="s">
        <v>83</v>
      </c>
      <c r="H680" s="7">
        <v>35543</v>
      </c>
      <c r="I680">
        <v>78153</v>
      </c>
      <c r="J680">
        <v>0</v>
      </c>
      <c r="K680">
        <v>78153</v>
      </c>
      <c r="L680" t="s">
        <v>17</v>
      </c>
      <c r="M680" t="s">
        <v>39</v>
      </c>
      <c r="N680" s="7"/>
      <c r="O680">
        <v>0</v>
      </c>
    </row>
    <row r="681" spans="1:15" x14ac:dyDescent="0.3">
      <c r="A681">
        <v>680</v>
      </c>
      <c r="B681" t="s">
        <v>37</v>
      </c>
      <c r="C681" t="s">
        <v>27</v>
      </c>
      <c r="D681" t="s">
        <v>20</v>
      </c>
      <c r="E681" t="s">
        <v>15</v>
      </c>
      <c r="F681">
        <v>37</v>
      </c>
      <c r="G681" t="s">
        <v>85</v>
      </c>
      <c r="H681" s="7">
        <v>43935</v>
      </c>
      <c r="I681">
        <v>103524</v>
      </c>
      <c r="J681">
        <v>0.09</v>
      </c>
      <c r="K681">
        <v>112841.16</v>
      </c>
      <c r="L681" t="s">
        <v>17</v>
      </c>
      <c r="M681" t="s">
        <v>33</v>
      </c>
      <c r="N681" s="7"/>
      <c r="O681">
        <v>0</v>
      </c>
    </row>
    <row r="682" spans="1:15" x14ac:dyDescent="0.3">
      <c r="A682">
        <v>681</v>
      </c>
      <c r="B682" t="s">
        <v>37</v>
      </c>
      <c r="C682" t="s">
        <v>13</v>
      </c>
      <c r="D682" t="s">
        <v>36</v>
      </c>
      <c r="E682" t="s">
        <v>21</v>
      </c>
      <c r="F682">
        <v>30</v>
      </c>
      <c r="G682" t="s">
        <v>85</v>
      </c>
      <c r="H682" s="7">
        <v>42952</v>
      </c>
      <c r="I682">
        <v>119906</v>
      </c>
      <c r="J682">
        <v>0.05</v>
      </c>
      <c r="K682">
        <v>125901.3</v>
      </c>
      <c r="L682" t="s">
        <v>17</v>
      </c>
      <c r="M682" t="s">
        <v>49</v>
      </c>
      <c r="N682" s="7"/>
      <c r="O682">
        <v>0</v>
      </c>
    </row>
    <row r="683" spans="1:15" x14ac:dyDescent="0.3">
      <c r="A683">
        <v>682</v>
      </c>
      <c r="B683" t="s">
        <v>38</v>
      </c>
      <c r="C683" t="s">
        <v>47</v>
      </c>
      <c r="D683" t="s">
        <v>28</v>
      </c>
      <c r="E683" t="s">
        <v>15</v>
      </c>
      <c r="F683">
        <v>28</v>
      </c>
      <c r="G683" t="s">
        <v>84</v>
      </c>
      <c r="H683" s="7">
        <v>43847</v>
      </c>
      <c r="I683">
        <v>45061</v>
      </c>
      <c r="J683">
        <v>0</v>
      </c>
      <c r="K683">
        <v>45061</v>
      </c>
      <c r="L683" t="s">
        <v>17</v>
      </c>
      <c r="M683" t="s">
        <v>39</v>
      </c>
      <c r="N683" s="7"/>
      <c r="O683">
        <v>0</v>
      </c>
    </row>
    <row r="684" spans="1:15" x14ac:dyDescent="0.3">
      <c r="A684">
        <v>683</v>
      </c>
      <c r="B684" t="s">
        <v>76</v>
      </c>
      <c r="C684" t="s">
        <v>13</v>
      </c>
      <c r="D684" t="s">
        <v>36</v>
      </c>
      <c r="E684" t="s">
        <v>21</v>
      </c>
      <c r="F684">
        <v>51</v>
      </c>
      <c r="G684" t="s">
        <v>83</v>
      </c>
      <c r="H684" s="7">
        <v>37638</v>
      </c>
      <c r="I684">
        <v>91399</v>
      </c>
      <c r="J684">
        <v>0</v>
      </c>
      <c r="K684">
        <v>91399</v>
      </c>
      <c r="L684" t="s">
        <v>17</v>
      </c>
      <c r="M684" t="s">
        <v>18</v>
      </c>
      <c r="N684" s="7"/>
      <c r="O684">
        <v>0</v>
      </c>
    </row>
    <row r="685" spans="1:15" x14ac:dyDescent="0.3">
      <c r="A685">
        <v>684</v>
      </c>
      <c r="B685" t="s">
        <v>58</v>
      </c>
      <c r="C685" t="s">
        <v>13</v>
      </c>
      <c r="D685" t="s">
        <v>14</v>
      </c>
      <c r="E685" t="s">
        <v>21</v>
      </c>
      <c r="F685">
        <v>28</v>
      </c>
      <c r="G685" t="s">
        <v>84</v>
      </c>
      <c r="H685" s="7">
        <v>43006</v>
      </c>
      <c r="I685">
        <v>97336</v>
      </c>
      <c r="J685">
        <v>0</v>
      </c>
      <c r="K685">
        <v>97336</v>
      </c>
      <c r="L685" t="s">
        <v>17</v>
      </c>
      <c r="M685" t="s">
        <v>41</v>
      </c>
      <c r="N685" s="7"/>
      <c r="O685">
        <v>0</v>
      </c>
    </row>
    <row r="686" spans="1:15" x14ac:dyDescent="0.3">
      <c r="A686">
        <v>685</v>
      </c>
      <c r="B686" t="s">
        <v>12</v>
      </c>
      <c r="C686" t="s">
        <v>40</v>
      </c>
      <c r="D686" t="s">
        <v>36</v>
      </c>
      <c r="E686" t="s">
        <v>15</v>
      </c>
      <c r="F686">
        <v>31</v>
      </c>
      <c r="G686" t="s">
        <v>85</v>
      </c>
      <c r="H686" s="7">
        <v>42755</v>
      </c>
      <c r="I686">
        <v>124629</v>
      </c>
      <c r="J686">
        <v>0.1</v>
      </c>
      <c r="K686">
        <v>137091.9</v>
      </c>
      <c r="L686" t="s">
        <v>17</v>
      </c>
      <c r="M686" t="s">
        <v>49</v>
      </c>
      <c r="N686" s="7"/>
      <c r="O686">
        <v>0</v>
      </c>
    </row>
    <row r="687" spans="1:15" x14ac:dyDescent="0.3">
      <c r="A687">
        <v>686</v>
      </c>
      <c r="B687" t="s">
        <v>46</v>
      </c>
      <c r="C687" t="s">
        <v>42</v>
      </c>
      <c r="D687" t="s">
        <v>28</v>
      </c>
      <c r="E687" t="s">
        <v>15</v>
      </c>
      <c r="F687">
        <v>28</v>
      </c>
      <c r="G687" t="s">
        <v>84</v>
      </c>
      <c r="H687" s="7">
        <v>44402</v>
      </c>
      <c r="I687">
        <v>231850</v>
      </c>
      <c r="J687">
        <v>0.39</v>
      </c>
      <c r="K687">
        <v>322271.5</v>
      </c>
      <c r="L687" t="s">
        <v>17</v>
      </c>
      <c r="M687" t="s">
        <v>39</v>
      </c>
      <c r="N687" s="7"/>
      <c r="O687">
        <v>0</v>
      </c>
    </row>
    <row r="688" spans="1:15" x14ac:dyDescent="0.3">
      <c r="A688">
        <v>687</v>
      </c>
      <c r="B688" t="s">
        <v>37</v>
      </c>
      <c r="C688" t="s">
        <v>40</v>
      </c>
      <c r="D688" t="s">
        <v>14</v>
      </c>
      <c r="E688" t="s">
        <v>21</v>
      </c>
      <c r="F688">
        <v>34</v>
      </c>
      <c r="G688" t="s">
        <v>85</v>
      </c>
      <c r="H688" s="7">
        <v>43255</v>
      </c>
      <c r="I688">
        <v>128329</v>
      </c>
      <c r="J688">
        <v>0.08</v>
      </c>
      <c r="K688">
        <v>138595.32</v>
      </c>
      <c r="L688" t="s">
        <v>17</v>
      </c>
      <c r="M688" t="s">
        <v>33</v>
      </c>
      <c r="N688" s="7"/>
      <c r="O688">
        <v>0</v>
      </c>
    </row>
    <row r="689" spans="1:15" x14ac:dyDescent="0.3">
      <c r="A689">
        <v>688</v>
      </c>
      <c r="B689" t="s">
        <v>46</v>
      </c>
      <c r="C689" t="s">
        <v>47</v>
      </c>
      <c r="D689" t="s">
        <v>28</v>
      </c>
      <c r="E689" t="s">
        <v>21</v>
      </c>
      <c r="F689">
        <v>44</v>
      </c>
      <c r="G689" t="s">
        <v>86</v>
      </c>
      <c r="H689" s="7">
        <v>44283</v>
      </c>
      <c r="I689">
        <v>186033</v>
      </c>
      <c r="J689">
        <v>0.34</v>
      </c>
      <c r="K689">
        <v>249284.22</v>
      </c>
      <c r="L689" t="s">
        <v>50</v>
      </c>
      <c r="M689" t="s">
        <v>67</v>
      </c>
      <c r="N689" s="7"/>
      <c r="O689">
        <v>0</v>
      </c>
    </row>
    <row r="690" spans="1:15" x14ac:dyDescent="0.3">
      <c r="A690">
        <v>689</v>
      </c>
      <c r="B690" t="s">
        <v>12</v>
      </c>
      <c r="C690" t="s">
        <v>47</v>
      </c>
      <c r="D690" t="s">
        <v>20</v>
      </c>
      <c r="E690" t="s">
        <v>21</v>
      </c>
      <c r="F690">
        <v>60</v>
      </c>
      <c r="G690" t="s">
        <v>87</v>
      </c>
      <c r="H690" s="7">
        <v>44403</v>
      </c>
      <c r="I690">
        <v>121480</v>
      </c>
      <c r="J690">
        <v>0.14000000000000001</v>
      </c>
      <c r="K690">
        <v>138487.20000000001</v>
      </c>
      <c r="L690" t="s">
        <v>17</v>
      </c>
      <c r="M690" t="s">
        <v>33</v>
      </c>
      <c r="N690" s="7"/>
      <c r="O690">
        <v>0</v>
      </c>
    </row>
    <row r="691" spans="1:15" x14ac:dyDescent="0.3">
      <c r="A691">
        <v>690</v>
      </c>
      <c r="B691" t="s">
        <v>26</v>
      </c>
      <c r="C691" t="s">
        <v>42</v>
      </c>
      <c r="D691" t="s">
        <v>28</v>
      </c>
      <c r="E691" t="s">
        <v>15</v>
      </c>
      <c r="F691">
        <v>41</v>
      </c>
      <c r="G691" t="s">
        <v>86</v>
      </c>
      <c r="H691" s="7">
        <v>40319</v>
      </c>
      <c r="I691">
        <v>153275</v>
      </c>
      <c r="J691">
        <v>0.24</v>
      </c>
      <c r="K691">
        <v>190061</v>
      </c>
      <c r="L691" t="s">
        <v>17</v>
      </c>
      <c r="M691" t="s">
        <v>49</v>
      </c>
      <c r="N691" s="7"/>
      <c r="O691">
        <v>0</v>
      </c>
    </row>
    <row r="692" spans="1:15" x14ac:dyDescent="0.3">
      <c r="A692">
        <v>691</v>
      </c>
      <c r="B692" t="s">
        <v>32</v>
      </c>
      <c r="C692" t="s">
        <v>35</v>
      </c>
      <c r="D692" t="s">
        <v>14</v>
      </c>
      <c r="E692" t="s">
        <v>15</v>
      </c>
      <c r="F692">
        <v>62</v>
      </c>
      <c r="G692" t="s">
        <v>87</v>
      </c>
      <c r="H692" s="7">
        <v>43969</v>
      </c>
      <c r="I692">
        <v>97830</v>
      </c>
      <c r="J692">
        <v>0</v>
      </c>
      <c r="K692">
        <v>97830</v>
      </c>
      <c r="L692" t="s">
        <v>17</v>
      </c>
      <c r="M692" t="s">
        <v>41</v>
      </c>
      <c r="N692" s="7"/>
      <c r="O692">
        <v>0</v>
      </c>
    </row>
    <row r="693" spans="1:15" x14ac:dyDescent="0.3">
      <c r="A693">
        <v>692</v>
      </c>
      <c r="B693" t="s">
        <v>46</v>
      </c>
      <c r="C693" t="s">
        <v>47</v>
      </c>
      <c r="D693" t="s">
        <v>36</v>
      </c>
      <c r="E693" t="s">
        <v>15</v>
      </c>
      <c r="F693">
        <v>47</v>
      </c>
      <c r="G693" t="s">
        <v>86</v>
      </c>
      <c r="H693" s="7">
        <v>36232</v>
      </c>
      <c r="I693">
        <v>239394</v>
      </c>
      <c r="J693">
        <v>0.32</v>
      </c>
      <c r="K693">
        <v>316000.08</v>
      </c>
      <c r="L693" t="s">
        <v>17</v>
      </c>
      <c r="M693" t="s">
        <v>41</v>
      </c>
      <c r="N693" s="7"/>
      <c r="O693">
        <v>0</v>
      </c>
    </row>
    <row r="694" spans="1:15" x14ac:dyDescent="0.3">
      <c r="A694">
        <v>693</v>
      </c>
      <c r="B694" t="s">
        <v>38</v>
      </c>
      <c r="C694" t="s">
        <v>27</v>
      </c>
      <c r="D694" t="s">
        <v>28</v>
      </c>
      <c r="E694" t="s">
        <v>15</v>
      </c>
      <c r="F694">
        <v>62</v>
      </c>
      <c r="G694" t="s">
        <v>87</v>
      </c>
      <c r="H694" s="7">
        <v>37519</v>
      </c>
      <c r="I694">
        <v>49738</v>
      </c>
      <c r="J694">
        <v>0</v>
      </c>
      <c r="K694">
        <v>49738</v>
      </c>
      <c r="L694" t="s">
        <v>23</v>
      </c>
      <c r="M694" t="s">
        <v>55</v>
      </c>
      <c r="N694" s="7"/>
      <c r="O694">
        <v>0</v>
      </c>
    </row>
    <row r="695" spans="1:15" x14ac:dyDescent="0.3">
      <c r="A695">
        <v>694</v>
      </c>
      <c r="B695" t="s">
        <v>38</v>
      </c>
      <c r="C695" t="s">
        <v>40</v>
      </c>
      <c r="D695" t="s">
        <v>20</v>
      </c>
      <c r="E695" t="s">
        <v>15</v>
      </c>
      <c r="F695">
        <v>33</v>
      </c>
      <c r="G695" t="s">
        <v>85</v>
      </c>
      <c r="H695" s="7">
        <v>43247</v>
      </c>
      <c r="I695">
        <v>45049</v>
      </c>
      <c r="J695">
        <v>0</v>
      </c>
      <c r="K695">
        <v>45049</v>
      </c>
      <c r="L695" t="s">
        <v>17</v>
      </c>
      <c r="M695" t="s">
        <v>18</v>
      </c>
      <c r="N695" s="7"/>
      <c r="O695">
        <v>0</v>
      </c>
    </row>
    <row r="696" spans="1:15" x14ac:dyDescent="0.3">
      <c r="A696">
        <v>695</v>
      </c>
      <c r="B696" t="s">
        <v>26</v>
      </c>
      <c r="C696" t="s">
        <v>27</v>
      </c>
      <c r="D696" t="s">
        <v>14</v>
      </c>
      <c r="E696" t="s">
        <v>15</v>
      </c>
      <c r="F696">
        <v>27</v>
      </c>
      <c r="G696" t="s">
        <v>84</v>
      </c>
      <c r="H696" s="7">
        <v>43977</v>
      </c>
      <c r="I696">
        <v>153628</v>
      </c>
      <c r="J696">
        <v>0.28999999999999998</v>
      </c>
      <c r="K696">
        <v>198180.12</v>
      </c>
      <c r="L696" t="s">
        <v>23</v>
      </c>
      <c r="M696" t="s">
        <v>24</v>
      </c>
      <c r="N696" s="7">
        <v>44177</v>
      </c>
      <c r="O696">
        <v>1</v>
      </c>
    </row>
    <row r="697" spans="1:15" x14ac:dyDescent="0.3">
      <c r="A697">
        <v>696</v>
      </c>
      <c r="B697" t="s">
        <v>12</v>
      </c>
      <c r="C697" t="s">
        <v>35</v>
      </c>
      <c r="D697" t="s">
        <v>20</v>
      </c>
      <c r="E697" t="s">
        <v>21</v>
      </c>
      <c r="F697">
        <v>25</v>
      </c>
      <c r="G697" t="s">
        <v>84</v>
      </c>
      <c r="H697" s="7">
        <v>44362</v>
      </c>
      <c r="I697">
        <v>142731</v>
      </c>
      <c r="J697">
        <v>0.11</v>
      </c>
      <c r="K697">
        <v>158431.41</v>
      </c>
      <c r="L697" t="s">
        <v>23</v>
      </c>
      <c r="M697" t="s">
        <v>45</v>
      </c>
      <c r="N697" s="7">
        <v>44715</v>
      </c>
      <c r="O697">
        <v>1</v>
      </c>
    </row>
    <row r="698" spans="1:15" x14ac:dyDescent="0.3">
      <c r="A698">
        <v>697</v>
      </c>
      <c r="B698" t="s">
        <v>12</v>
      </c>
      <c r="C698" t="s">
        <v>47</v>
      </c>
      <c r="D698" t="s">
        <v>28</v>
      </c>
      <c r="E698" t="s">
        <v>15</v>
      </c>
      <c r="F698">
        <v>29</v>
      </c>
      <c r="G698" t="s">
        <v>84</v>
      </c>
      <c r="H698" s="7">
        <v>43966</v>
      </c>
      <c r="I698">
        <v>137106</v>
      </c>
      <c r="J698">
        <v>0.12</v>
      </c>
      <c r="K698">
        <v>153558.72</v>
      </c>
      <c r="L698" t="s">
        <v>50</v>
      </c>
      <c r="M698" t="s">
        <v>67</v>
      </c>
      <c r="N698" s="7"/>
      <c r="O698">
        <v>0</v>
      </c>
    </row>
    <row r="699" spans="1:15" x14ac:dyDescent="0.3">
      <c r="A699">
        <v>698</v>
      </c>
      <c r="B699" t="s">
        <v>46</v>
      </c>
      <c r="C699" t="s">
        <v>27</v>
      </c>
      <c r="D699" t="s">
        <v>36</v>
      </c>
      <c r="E699" t="s">
        <v>15</v>
      </c>
      <c r="F699">
        <v>54</v>
      </c>
      <c r="G699" t="s">
        <v>83</v>
      </c>
      <c r="H699" s="7">
        <v>39330</v>
      </c>
      <c r="I699">
        <v>183239</v>
      </c>
      <c r="J699">
        <v>0.32</v>
      </c>
      <c r="K699">
        <v>241875.48</v>
      </c>
      <c r="L699" t="s">
        <v>17</v>
      </c>
      <c r="M699" t="s">
        <v>18</v>
      </c>
      <c r="N699" s="7"/>
      <c r="O699">
        <v>0</v>
      </c>
    </row>
    <row r="700" spans="1:15" x14ac:dyDescent="0.3">
      <c r="A700">
        <v>699</v>
      </c>
      <c r="B700" t="s">
        <v>38</v>
      </c>
      <c r="C700" t="s">
        <v>40</v>
      </c>
      <c r="D700" t="s">
        <v>20</v>
      </c>
      <c r="E700" t="s">
        <v>15</v>
      </c>
      <c r="F700">
        <v>28</v>
      </c>
      <c r="G700" t="s">
        <v>84</v>
      </c>
      <c r="H700" s="7">
        <v>43610</v>
      </c>
      <c r="I700">
        <v>45819</v>
      </c>
      <c r="J700">
        <v>0</v>
      </c>
      <c r="K700">
        <v>45819</v>
      </c>
      <c r="L700" t="s">
        <v>17</v>
      </c>
      <c r="M700" t="s">
        <v>39</v>
      </c>
      <c r="N700" s="7"/>
      <c r="O700">
        <v>0</v>
      </c>
    </row>
    <row r="701" spans="1:15" x14ac:dyDescent="0.3">
      <c r="A701">
        <v>700</v>
      </c>
      <c r="B701" t="s">
        <v>38</v>
      </c>
      <c r="C701" t="s">
        <v>40</v>
      </c>
      <c r="D701" t="s">
        <v>14</v>
      </c>
      <c r="E701" t="s">
        <v>15</v>
      </c>
      <c r="F701">
        <v>54</v>
      </c>
      <c r="G701" t="s">
        <v>83</v>
      </c>
      <c r="H701" s="7">
        <v>39080</v>
      </c>
      <c r="I701">
        <v>55518</v>
      </c>
      <c r="J701">
        <v>0</v>
      </c>
      <c r="K701">
        <v>55518</v>
      </c>
      <c r="L701" t="s">
        <v>17</v>
      </c>
      <c r="M701" t="s">
        <v>49</v>
      </c>
      <c r="N701" s="7"/>
      <c r="O701">
        <v>0</v>
      </c>
    </row>
    <row r="702" spans="1:15" x14ac:dyDescent="0.3">
      <c r="A702">
        <v>701</v>
      </c>
      <c r="B702" t="s">
        <v>37</v>
      </c>
      <c r="C702" t="s">
        <v>47</v>
      </c>
      <c r="D702" t="s">
        <v>20</v>
      </c>
      <c r="E702" t="s">
        <v>15</v>
      </c>
      <c r="F702">
        <v>50</v>
      </c>
      <c r="G702" t="s">
        <v>83</v>
      </c>
      <c r="H702" s="7">
        <v>40979</v>
      </c>
      <c r="I702">
        <v>108134</v>
      </c>
      <c r="J702">
        <v>0.1</v>
      </c>
      <c r="K702">
        <v>118947.4</v>
      </c>
      <c r="L702" t="s">
        <v>23</v>
      </c>
      <c r="M702" t="s">
        <v>45</v>
      </c>
      <c r="N702" s="7"/>
      <c r="O702">
        <v>0</v>
      </c>
    </row>
    <row r="703" spans="1:15" x14ac:dyDescent="0.3">
      <c r="A703">
        <v>702</v>
      </c>
      <c r="B703" t="s">
        <v>37</v>
      </c>
      <c r="C703" t="s">
        <v>47</v>
      </c>
      <c r="D703" t="s">
        <v>14</v>
      </c>
      <c r="E703" t="s">
        <v>15</v>
      </c>
      <c r="F703">
        <v>55</v>
      </c>
      <c r="G703" t="s">
        <v>83</v>
      </c>
      <c r="H703" s="7">
        <v>33958</v>
      </c>
      <c r="I703">
        <v>113950</v>
      </c>
      <c r="J703">
        <v>0.09</v>
      </c>
      <c r="K703">
        <v>124205.5</v>
      </c>
      <c r="L703" t="s">
        <v>17</v>
      </c>
      <c r="M703" t="s">
        <v>39</v>
      </c>
      <c r="N703" s="7"/>
      <c r="O703">
        <v>0</v>
      </c>
    </row>
    <row r="704" spans="1:15" x14ac:dyDescent="0.3">
      <c r="A704">
        <v>703</v>
      </c>
      <c r="B704" t="s">
        <v>46</v>
      </c>
      <c r="C704" t="s">
        <v>47</v>
      </c>
      <c r="D704" t="s">
        <v>28</v>
      </c>
      <c r="E704" t="s">
        <v>15</v>
      </c>
      <c r="F704">
        <v>52</v>
      </c>
      <c r="G704" t="s">
        <v>83</v>
      </c>
      <c r="H704" s="7">
        <v>35886</v>
      </c>
      <c r="I704">
        <v>182035</v>
      </c>
      <c r="J704">
        <v>0.3</v>
      </c>
      <c r="K704">
        <v>236645.5</v>
      </c>
      <c r="L704" t="s">
        <v>17</v>
      </c>
      <c r="M704" t="s">
        <v>30</v>
      </c>
      <c r="N704" s="7"/>
      <c r="O704">
        <v>0</v>
      </c>
    </row>
    <row r="705" spans="1:15" x14ac:dyDescent="0.3">
      <c r="A705">
        <v>704</v>
      </c>
      <c r="B705" t="s">
        <v>26</v>
      </c>
      <c r="C705" t="s">
        <v>40</v>
      </c>
      <c r="D705" t="s">
        <v>28</v>
      </c>
      <c r="E705" t="s">
        <v>21</v>
      </c>
      <c r="F705">
        <v>35</v>
      </c>
      <c r="G705" t="s">
        <v>85</v>
      </c>
      <c r="H705" s="7">
        <v>42963</v>
      </c>
      <c r="I705">
        <v>181356</v>
      </c>
      <c r="J705">
        <v>0.23</v>
      </c>
      <c r="K705">
        <v>223067.88</v>
      </c>
      <c r="L705" t="s">
        <v>23</v>
      </c>
      <c r="M705" t="s">
        <v>55</v>
      </c>
      <c r="N705" s="7"/>
      <c r="O705">
        <v>0</v>
      </c>
    </row>
    <row r="706" spans="1:15" x14ac:dyDescent="0.3">
      <c r="A706">
        <v>705</v>
      </c>
      <c r="B706" t="s">
        <v>34</v>
      </c>
      <c r="C706" t="s">
        <v>35</v>
      </c>
      <c r="D706" t="s">
        <v>36</v>
      </c>
      <c r="E706" t="s">
        <v>15</v>
      </c>
      <c r="F706">
        <v>26</v>
      </c>
      <c r="G706" t="s">
        <v>84</v>
      </c>
      <c r="H706" s="7">
        <v>43698</v>
      </c>
      <c r="I706">
        <v>66084</v>
      </c>
      <c r="J706">
        <v>0</v>
      </c>
      <c r="K706">
        <v>66084</v>
      </c>
      <c r="L706" t="s">
        <v>17</v>
      </c>
      <c r="M706" t="s">
        <v>18</v>
      </c>
      <c r="N706" s="7"/>
      <c r="O706">
        <v>0</v>
      </c>
    </row>
    <row r="707" spans="1:15" x14ac:dyDescent="0.3">
      <c r="A707">
        <v>706</v>
      </c>
      <c r="B707" t="s">
        <v>75</v>
      </c>
      <c r="C707" t="s">
        <v>13</v>
      </c>
      <c r="D707" t="s">
        <v>28</v>
      </c>
      <c r="E707" t="s">
        <v>15</v>
      </c>
      <c r="F707">
        <v>43</v>
      </c>
      <c r="G707" t="s">
        <v>86</v>
      </c>
      <c r="H707" s="7">
        <v>40290</v>
      </c>
      <c r="I707">
        <v>76912</v>
      </c>
      <c r="J707">
        <v>0</v>
      </c>
      <c r="K707">
        <v>76912</v>
      </c>
      <c r="L707" t="s">
        <v>50</v>
      </c>
      <c r="M707" t="s">
        <v>67</v>
      </c>
      <c r="N707" s="7"/>
      <c r="O707">
        <v>0</v>
      </c>
    </row>
    <row r="708" spans="1:15" x14ac:dyDescent="0.3">
      <c r="A708">
        <v>707</v>
      </c>
      <c r="B708" t="s">
        <v>68</v>
      </c>
      <c r="C708" t="s">
        <v>44</v>
      </c>
      <c r="D708" t="s">
        <v>14</v>
      </c>
      <c r="E708" t="s">
        <v>15</v>
      </c>
      <c r="F708">
        <v>63</v>
      </c>
      <c r="G708" t="s">
        <v>87</v>
      </c>
      <c r="H708" s="7">
        <v>43227</v>
      </c>
      <c r="I708">
        <v>67987</v>
      </c>
      <c r="J708">
        <v>0</v>
      </c>
      <c r="K708">
        <v>67987</v>
      </c>
      <c r="L708" t="s">
        <v>17</v>
      </c>
      <c r="M708" t="s">
        <v>39</v>
      </c>
      <c r="N708" s="7"/>
      <c r="O708">
        <v>0</v>
      </c>
    </row>
    <row r="709" spans="1:15" x14ac:dyDescent="0.3">
      <c r="A709">
        <v>708</v>
      </c>
      <c r="B709" t="s">
        <v>57</v>
      </c>
      <c r="C709" t="s">
        <v>47</v>
      </c>
      <c r="D709" t="s">
        <v>20</v>
      </c>
      <c r="E709" t="s">
        <v>21</v>
      </c>
      <c r="F709">
        <v>65</v>
      </c>
      <c r="G709" t="s">
        <v>87</v>
      </c>
      <c r="H709" s="7">
        <v>38584</v>
      </c>
      <c r="I709">
        <v>59833</v>
      </c>
      <c r="J709">
        <v>0</v>
      </c>
      <c r="K709">
        <v>59833</v>
      </c>
      <c r="L709" t="s">
        <v>17</v>
      </c>
      <c r="M709" t="s">
        <v>49</v>
      </c>
      <c r="N709" s="7"/>
      <c r="O709">
        <v>0</v>
      </c>
    </row>
    <row r="710" spans="1:15" x14ac:dyDescent="0.3">
      <c r="A710">
        <v>709</v>
      </c>
      <c r="B710" t="s">
        <v>12</v>
      </c>
      <c r="C710" t="s">
        <v>47</v>
      </c>
      <c r="D710" t="s">
        <v>28</v>
      </c>
      <c r="E710" t="s">
        <v>21</v>
      </c>
      <c r="F710">
        <v>45</v>
      </c>
      <c r="G710" t="s">
        <v>86</v>
      </c>
      <c r="H710" s="7">
        <v>38453</v>
      </c>
      <c r="I710">
        <v>128468</v>
      </c>
      <c r="J710">
        <v>0.11</v>
      </c>
      <c r="K710">
        <v>142599.48000000001</v>
      </c>
      <c r="L710" t="s">
        <v>17</v>
      </c>
      <c r="M710" t="s">
        <v>30</v>
      </c>
      <c r="N710" s="7"/>
      <c r="O710">
        <v>0</v>
      </c>
    </row>
    <row r="711" spans="1:15" x14ac:dyDescent="0.3">
      <c r="A711">
        <v>710</v>
      </c>
      <c r="B711" t="s">
        <v>37</v>
      </c>
      <c r="C711" t="s">
        <v>35</v>
      </c>
      <c r="D711" t="s">
        <v>36</v>
      </c>
      <c r="E711" t="s">
        <v>21</v>
      </c>
      <c r="F711">
        <v>42</v>
      </c>
      <c r="G711" t="s">
        <v>86</v>
      </c>
      <c r="H711" s="7">
        <v>40692</v>
      </c>
      <c r="I711">
        <v>102440</v>
      </c>
      <c r="J711">
        <v>0.06</v>
      </c>
      <c r="K711">
        <v>108586.4</v>
      </c>
      <c r="L711" t="s">
        <v>17</v>
      </c>
      <c r="M711" t="s">
        <v>30</v>
      </c>
      <c r="N711" s="7"/>
      <c r="O711">
        <v>0</v>
      </c>
    </row>
    <row r="712" spans="1:15" x14ac:dyDescent="0.3">
      <c r="A712">
        <v>711</v>
      </c>
      <c r="B712" t="s">
        <v>46</v>
      </c>
      <c r="C712" t="s">
        <v>13</v>
      </c>
      <c r="D712" t="s">
        <v>28</v>
      </c>
      <c r="E712" t="s">
        <v>21</v>
      </c>
      <c r="F712">
        <v>59</v>
      </c>
      <c r="G712" t="s">
        <v>83</v>
      </c>
      <c r="H712" s="7">
        <v>40542</v>
      </c>
      <c r="I712">
        <v>246619</v>
      </c>
      <c r="J712">
        <v>0.36</v>
      </c>
      <c r="K712">
        <v>335401.83999999997</v>
      </c>
      <c r="L712" t="s">
        <v>17</v>
      </c>
      <c r="M712" t="s">
        <v>39</v>
      </c>
      <c r="N712" s="7"/>
      <c r="O712">
        <v>0</v>
      </c>
    </row>
    <row r="713" spans="1:15" x14ac:dyDescent="0.3">
      <c r="A713">
        <v>712</v>
      </c>
      <c r="B713" t="s">
        <v>37</v>
      </c>
      <c r="C713" t="s">
        <v>42</v>
      </c>
      <c r="D713" t="s">
        <v>36</v>
      </c>
      <c r="E713" t="s">
        <v>15</v>
      </c>
      <c r="F713">
        <v>42</v>
      </c>
      <c r="G713" t="s">
        <v>86</v>
      </c>
      <c r="H713" s="7">
        <v>43058</v>
      </c>
      <c r="I713">
        <v>101143</v>
      </c>
      <c r="J713">
        <v>0.06</v>
      </c>
      <c r="K713">
        <v>107211.58</v>
      </c>
      <c r="L713" t="s">
        <v>17</v>
      </c>
      <c r="M713" t="s">
        <v>39</v>
      </c>
      <c r="N713" s="7"/>
      <c r="O713">
        <v>0</v>
      </c>
    </row>
    <row r="714" spans="1:15" x14ac:dyDescent="0.3">
      <c r="A714">
        <v>713</v>
      </c>
      <c r="B714" t="s">
        <v>65</v>
      </c>
      <c r="C714" t="s">
        <v>42</v>
      </c>
      <c r="D714" t="s">
        <v>20</v>
      </c>
      <c r="E714" t="s">
        <v>15</v>
      </c>
      <c r="F714">
        <v>45</v>
      </c>
      <c r="G714" t="s">
        <v>86</v>
      </c>
      <c r="H714" s="7">
        <v>38639</v>
      </c>
      <c r="I714">
        <v>51404</v>
      </c>
      <c r="J714">
        <v>0</v>
      </c>
      <c r="K714">
        <v>51404</v>
      </c>
      <c r="L714" t="s">
        <v>50</v>
      </c>
      <c r="M714" t="s">
        <v>51</v>
      </c>
      <c r="N714" s="7">
        <v>40153</v>
      </c>
      <c r="O714">
        <v>1</v>
      </c>
    </row>
    <row r="715" spans="1:15" x14ac:dyDescent="0.3">
      <c r="A715">
        <v>714</v>
      </c>
      <c r="B715" t="s">
        <v>62</v>
      </c>
      <c r="C715" t="s">
        <v>44</v>
      </c>
      <c r="D715" t="s">
        <v>28</v>
      </c>
      <c r="E715" t="s">
        <v>21</v>
      </c>
      <c r="F715">
        <v>45</v>
      </c>
      <c r="G715" t="s">
        <v>86</v>
      </c>
      <c r="H715" s="7">
        <v>42329</v>
      </c>
      <c r="I715">
        <v>87292</v>
      </c>
      <c r="J715">
        <v>0</v>
      </c>
      <c r="K715">
        <v>87292</v>
      </c>
      <c r="L715" t="s">
        <v>17</v>
      </c>
      <c r="M715" t="s">
        <v>49</v>
      </c>
      <c r="N715" s="7"/>
      <c r="O715">
        <v>0</v>
      </c>
    </row>
    <row r="716" spans="1:15" x14ac:dyDescent="0.3">
      <c r="A716">
        <v>715</v>
      </c>
      <c r="B716" t="s">
        <v>26</v>
      </c>
      <c r="C716" t="s">
        <v>47</v>
      </c>
      <c r="D716" t="s">
        <v>28</v>
      </c>
      <c r="E716" t="s">
        <v>15</v>
      </c>
      <c r="F716">
        <v>28</v>
      </c>
      <c r="G716" t="s">
        <v>84</v>
      </c>
      <c r="H716" s="7">
        <v>43810</v>
      </c>
      <c r="I716">
        <v>182321</v>
      </c>
      <c r="J716">
        <v>0.28000000000000003</v>
      </c>
      <c r="K716">
        <v>233370.88</v>
      </c>
      <c r="L716" t="s">
        <v>23</v>
      </c>
      <c r="M716" t="s">
        <v>55</v>
      </c>
      <c r="N716" s="7"/>
      <c r="O716">
        <v>0</v>
      </c>
    </row>
    <row r="717" spans="1:15" x14ac:dyDescent="0.3">
      <c r="A717">
        <v>716</v>
      </c>
      <c r="B717" t="s">
        <v>74</v>
      </c>
      <c r="C717" t="s">
        <v>13</v>
      </c>
      <c r="D717" t="s">
        <v>36</v>
      </c>
      <c r="E717" t="s">
        <v>21</v>
      </c>
      <c r="F717">
        <v>51</v>
      </c>
      <c r="G717" t="s">
        <v>83</v>
      </c>
      <c r="H717" s="7">
        <v>41697</v>
      </c>
      <c r="I717">
        <v>53929</v>
      </c>
      <c r="J717">
        <v>0</v>
      </c>
      <c r="K717">
        <v>53929</v>
      </c>
      <c r="L717" t="s">
        <v>17</v>
      </c>
      <c r="M717" t="s">
        <v>39</v>
      </c>
      <c r="N717" s="7">
        <v>43091</v>
      </c>
      <c r="O717">
        <v>1</v>
      </c>
    </row>
    <row r="718" spans="1:15" x14ac:dyDescent="0.3">
      <c r="A718">
        <v>717</v>
      </c>
      <c r="B718" t="s">
        <v>46</v>
      </c>
      <c r="C718" t="s">
        <v>40</v>
      </c>
      <c r="D718" t="s">
        <v>20</v>
      </c>
      <c r="E718" t="s">
        <v>15</v>
      </c>
      <c r="F718">
        <v>38</v>
      </c>
      <c r="G718" t="s">
        <v>85</v>
      </c>
      <c r="H718" s="7">
        <v>41256</v>
      </c>
      <c r="I718">
        <v>191571</v>
      </c>
      <c r="J718">
        <v>0.32</v>
      </c>
      <c r="K718">
        <v>252873.72</v>
      </c>
      <c r="L718" t="s">
        <v>17</v>
      </c>
      <c r="M718" t="s">
        <v>41</v>
      </c>
      <c r="N718" s="7"/>
      <c r="O718">
        <v>0</v>
      </c>
    </row>
    <row r="719" spans="1:15" x14ac:dyDescent="0.3">
      <c r="A719">
        <v>718</v>
      </c>
      <c r="B719" t="s">
        <v>12</v>
      </c>
      <c r="C719" t="s">
        <v>40</v>
      </c>
      <c r="D719" t="s">
        <v>36</v>
      </c>
      <c r="E719" t="s">
        <v>15</v>
      </c>
      <c r="F719">
        <v>62</v>
      </c>
      <c r="G719" t="s">
        <v>87</v>
      </c>
      <c r="H719" s="7">
        <v>39843</v>
      </c>
      <c r="I719">
        <v>150555</v>
      </c>
      <c r="J719">
        <v>0.13</v>
      </c>
      <c r="K719">
        <v>170127.15</v>
      </c>
      <c r="L719" t="s">
        <v>17</v>
      </c>
      <c r="M719" t="s">
        <v>33</v>
      </c>
      <c r="N719" s="7"/>
      <c r="O719">
        <v>0</v>
      </c>
    </row>
    <row r="720" spans="1:15" x14ac:dyDescent="0.3">
      <c r="A720">
        <v>719</v>
      </c>
      <c r="B720" t="s">
        <v>37</v>
      </c>
      <c r="C720" t="s">
        <v>27</v>
      </c>
      <c r="D720" t="s">
        <v>36</v>
      </c>
      <c r="E720" t="s">
        <v>21</v>
      </c>
      <c r="F720">
        <v>52</v>
      </c>
      <c r="G720" t="s">
        <v>83</v>
      </c>
      <c r="H720" s="7">
        <v>40091</v>
      </c>
      <c r="I720">
        <v>122890</v>
      </c>
      <c r="J720">
        <v>7.0000000000000007E-2</v>
      </c>
      <c r="K720">
        <v>131492.29999999999</v>
      </c>
      <c r="L720" t="s">
        <v>23</v>
      </c>
      <c r="M720" t="s">
        <v>45</v>
      </c>
      <c r="N720" s="7"/>
      <c r="O720">
        <v>0</v>
      </c>
    </row>
    <row r="721" spans="1:15" x14ac:dyDescent="0.3">
      <c r="A721">
        <v>720</v>
      </c>
      <c r="B721" t="s">
        <v>46</v>
      </c>
      <c r="C721" t="s">
        <v>27</v>
      </c>
      <c r="D721" t="s">
        <v>14</v>
      </c>
      <c r="E721" t="s">
        <v>21</v>
      </c>
      <c r="F721">
        <v>52</v>
      </c>
      <c r="G721" t="s">
        <v>83</v>
      </c>
      <c r="H721" s="7">
        <v>35576</v>
      </c>
      <c r="I721">
        <v>216999</v>
      </c>
      <c r="J721">
        <v>0.37</v>
      </c>
      <c r="K721">
        <v>297288.63</v>
      </c>
      <c r="L721" t="s">
        <v>17</v>
      </c>
      <c r="M721" t="s">
        <v>39</v>
      </c>
      <c r="N721" s="7"/>
      <c r="O721">
        <v>0</v>
      </c>
    </row>
    <row r="722" spans="1:15" x14ac:dyDescent="0.3">
      <c r="A722">
        <v>721</v>
      </c>
      <c r="B722" t="s">
        <v>37</v>
      </c>
      <c r="C722" t="s">
        <v>42</v>
      </c>
      <c r="D722" t="s">
        <v>36</v>
      </c>
      <c r="E722" t="s">
        <v>21</v>
      </c>
      <c r="F722">
        <v>48</v>
      </c>
      <c r="G722" t="s">
        <v>86</v>
      </c>
      <c r="H722" s="7">
        <v>42201</v>
      </c>
      <c r="I722">
        <v>110565</v>
      </c>
      <c r="J722">
        <v>0.09</v>
      </c>
      <c r="K722">
        <v>120515.85</v>
      </c>
      <c r="L722" t="s">
        <v>23</v>
      </c>
      <c r="M722" t="s">
        <v>55</v>
      </c>
      <c r="N722" s="7"/>
      <c r="O722">
        <v>0</v>
      </c>
    </row>
    <row r="723" spans="1:15" x14ac:dyDescent="0.3">
      <c r="A723">
        <v>722</v>
      </c>
      <c r="B723" t="s">
        <v>56</v>
      </c>
      <c r="C723" t="s">
        <v>13</v>
      </c>
      <c r="D723" t="s">
        <v>28</v>
      </c>
      <c r="E723" t="s">
        <v>21</v>
      </c>
      <c r="F723">
        <v>38</v>
      </c>
      <c r="G723" t="s">
        <v>85</v>
      </c>
      <c r="H723" s="7">
        <v>42113</v>
      </c>
      <c r="I723">
        <v>48762</v>
      </c>
      <c r="J723">
        <v>0</v>
      </c>
      <c r="K723">
        <v>48762</v>
      </c>
      <c r="L723" t="s">
        <v>17</v>
      </c>
      <c r="M723" t="s">
        <v>18</v>
      </c>
      <c r="N723" s="7"/>
      <c r="O723">
        <v>0</v>
      </c>
    </row>
    <row r="724" spans="1:15" x14ac:dyDescent="0.3">
      <c r="A724">
        <v>723</v>
      </c>
      <c r="B724" t="s">
        <v>71</v>
      </c>
      <c r="C724" t="s">
        <v>44</v>
      </c>
      <c r="D724" t="s">
        <v>28</v>
      </c>
      <c r="E724" t="s">
        <v>15</v>
      </c>
      <c r="F724">
        <v>51</v>
      </c>
      <c r="G724" t="s">
        <v>83</v>
      </c>
      <c r="H724" s="7">
        <v>42777</v>
      </c>
      <c r="I724">
        <v>87036</v>
      </c>
      <c r="J724">
        <v>0</v>
      </c>
      <c r="K724">
        <v>87036</v>
      </c>
      <c r="L724" t="s">
        <v>23</v>
      </c>
      <c r="M724" t="s">
        <v>24</v>
      </c>
      <c r="N724" s="7"/>
      <c r="O724">
        <v>0</v>
      </c>
    </row>
    <row r="725" spans="1:15" x14ac:dyDescent="0.3">
      <c r="A725">
        <v>724</v>
      </c>
      <c r="B725" t="s">
        <v>26</v>
      </c>
      <c r="C725" t="s">
        <v>47</v>
      </c>
      <c r="D725" t="s">
        <v>28</v>
      </c>
      <c r="E725" t="s">
        <v>21</v>
      </c>
      <c r="F725">
        <v>32</v>
      </c>
      <c r="G725" t="s">
        <v>85</v>
      </c>
      <c r="H725" s="7">
        <v>42702</v>
      </c>
      <c r="I725">
        <v>177443</v>
      </c>
      <c r="J725">
        <v>0.16</v>
      </c>
      <c r="K725">
        <v>205833.88</v>
      </c>
      <c r="L725" t="s">
        <v>17</v>
      </c>
      <c r="M725" t="s">
        <v>18</v>
      </c>
      <c r="N725" s="7"/>
      <c r="O725">
        <v>0</v>
      </c>
    </row>
    <row r="726" spans="1:15" x14ac:dyDescent="0.3">
      <c r="A726">
        <v>725</v>
      </c>
      <c r="B726" t="s">
        <v>58</v>
      </c>
      <c r="C726" t="s">
        <v>13</v>
      </c>
      <c r="D726" t="s">
        <v>14</v>
      </c>
      <c r="E726" t="s">
        <v>15</v>
      </c>
      <c r="F726">
        <v>36</v>
      </c>
      <c r="G726" t="s">
        <v>85</v>
      </c>
      <c r="H726" s="7">
        <v>42489</v>
      </c>
      <c r="I726">
        <v>75862</v>
      </c>
      <c r="J726">
        <v>0</v>
      </c>
      <c r="K726">
        <v>75862</v>
      </c>
      <c r="L726" t="s">
        <v>17</v>
      </c>
      <c r="M726" t="s">
        <v>41</v>
      </c>
      <c r="N726" s="7"/>
      <c r="O726">
        <v>0</v>
      </c>
    </row>
    <row r="727" spans="1:15" x14ac:dyDescent="0.3">
      <c r="A727">
        <v>726</v>
      </c>
      <c r="B727" t="s">
        <v>60</v>
      </c>
      <c r="C727" t="s">
        <v>42</v>
      </c>
      <c r="D727" t="s">
        <v>14</v>
      </c>
      <c r="E727" t="s">
        <v>15</v>
      </c>
      <c r="F727">
        <v>45</v>
      </c>
      <c r="G727" t="s">
        <v>86</v>
      </c>
      <c r="H727" s="7">
        <v>43581</v>
      </c>
      <c r="I727">
        <v>90870</v>
      </c>
      <c r="J727">
        <v>0</v>
      </c>
      <c r="K727">
        <v>90870</v>
      </c>
      <c r="L727" t="s">
        <v>17</v>
      </c>
      <c r="M727" t="s">
        <v>30</v>
      </c>
      <c r="N727" s="7"/>
      <c r="O727">
        <v>0</v>
      </c>
    </row>
    <row r="728" spans="1:15" x14ac:dyDescent="0.3">
      <c r="A728">
        <v>727</v>
      </c>
      <c r="B728" t="s">
        <v>54</v>
      </c>
      <c r="C728" t="s">
        <v>44</v>
      </c>
      <c r="D728" t="s">
        <v>36</v>
      </c>
      <c r="E728" t="s">
        <v>15</v>
      </c>
      <c r="F728">
        <v>32</v>
      </c>
      <c r="G728" t="s">
        <v>85</v>
      </c>
      <c r="H728" s="7">
        <v>41977</v>
      </c>
      <c r="I728">
        <v>99202</v>
      </c>
      <c r="J728">
        <v>0.11</v>
      </c>
      <c r="K728">
        <v>110114.22</v>
      </c>
      <c r="L728" t="s">
        <v>17</v>
      </c>
      <c r="M728" t="s">
        <v>33</v>
      </c>
      <c r="N728" s="7"/>
      <c r="O728">
        <v>0</v>
      </c>
    </row>
    <row r="729" spans="1:15" x14ac:dyDescent="0.3">
      <c r="A729">
        <v>728</v>
      </c>
      <c r="B729" t="s">
        <v>32</v>
      </c>
      <c r="C729" t="s">
        <v>47</v>
      </c>
      <c r="D729" t="s">
        <v>36</v>
      </c>
      <c r="E729" t="s">
        <v>21</v>
      </c>
      <c r="F729">
        <v>45</v>
      </c>
      <c r="G729" t="s">
        <v>86</v>
      </c>
      <c r="H729" s="7">
        <v>39347</v>
      </c>
      <c r="I729">
        <v>92293</v>
      </c>
      <c r="J729">
        <v>0</v>
      </c>
      <c r="K729">
        <v>92293</v>
      </c>
      <c r="L729" t="s">
        <v>23</v>
      </c>
      <c r="M729" t="s">
        <v>59</v>
      </c>
      <c r="N729" s="7"/>
      <c r="O729">
        <v>0</v>
      </c>
    </row>
    <row r="730" spans="1:15" x14ac:dyDescent="0.3">
      <c r="A730">
        <v>729</v>
      </c>
      <c r="B730" t="s">
        <v>75</v>
      </c>
      <c r="C730" t="s">
        <v>13</v>
      </c>
      <c r="D730" t="s">
        <v>36</v>
      </c>
      <c r="E730" t="s">
        <v>21</v>
      </c>
      <c r="F730">
        <v>54</v>
      </c>
      <c r="G730" t="s">
        <v>83</v>
      </c>
      <c r="H730" s="7">
        <v>33785</v>
      </c>
      <c r="I730">
        <v>63196</v>
      </c>
      <c r="J730">
        <v>0</v>
      </c>
      <c r="K730">
        <v>63196</v>
      </c>
      <c r="L730" t="s">
        <v>17</v>
      </c>
      <c r="M730" t="s">
        <v>30</v>
      </c>
      <c r="N730" s="7">
        <v>41938</v>
      </c>
      <c r="O730">
        <v>1</v>
      </c>
    </row>
    <row r="731" spans="1:15" x14ac:dyDescent="0.3">
      <c r="A731">
        <v>730</v>
      </c>
      <c r="B731" t="s">
        <v>71</v>
      </c>
      <c r="C731" t="s">
        <v>44</v>
      </c>
      <c r="D731" t="s">
        <v>28</v>
      </c>
      <c r="E731" t="s">
        <v>15</v>
      </c>
      <c r="F731">
        <v>48</v>
      </c>
      <c r="G731" t="s">
        <v>86</v>
      </c>
      <c r="H731" s="7">
        <v>41032</v>
      </c>
      <c r="I731">
        <v>65340</v>
      </c>
      <c r="J731">
        <v>0</v>
      </c>
      <c r="K731">
        <v>65340</v>
      </c>
      <c r="L731" t="s">
        <v>23</v>
      </c>
      <c r="M731" t="s">
        <v>45</v>
      </c>
      <c r="N731" s="7">
        <v>43229</v>
      </c>
      <c r="O731">
        <v>1</v>
      </c>
    </row>
    <row r="732" spans="1:15" x14ac:dyDescent="0.3">
      <c r="A732">
        <v>731</v>
      </c>
      <c r="B732" t="s">
        <v>46</v>
      </c>
      <c r="C732" t="s">
        <v>47</v>
      </c>
      <c r="D732" t="s">
        <v>36</v>
      </c>
      <c r="E732" t="s">
        <v>21</v>
      </c>
      <c r="F732">
        <v>45</v>
      </c>
      <c r="G732" t="s">
        <v>86</v>
      </c>
      <c r="H732" s="7">
        <v>42271</v>
      </c>
      <c r="I732">
        <v>202680</v>
      </c>
      <c r="J732">
        <v>0.32</v>
      </c>
      <c r="K732">
        <v>267537.59999999998</v>
      </c>
      <c r="L732" t="s">
        <v>17</v>
      </c>
      <c r="M732" t="s">
        <v>33</v>
      </c>
      <c r="N732" s="7">
        <v>44790</v>
      </c>
      <c r="O732">
        <v>1</v>
      </c>
    </row>
    <row r="733" spans="1:15" x14ac:dyDescent="0.3">
      <c r="A733">
        <v>732</v>
      </c>
      <c r="B733" t="s">
        <v>31</v>
      </c>
      <c r="C733" t="s">
        <v>13</v>
      </c>
      <c r="D733" t="s">
        <v>20</v>
      </c>
      <c r="E733" t="s">
        <v>15</v>
      </c>
      <c r="F733">
        <v>46</v>
      </c>
      <c r="G733" t="s">
        <v>86</v>
      </c>
      <c r="H733" s="7">
        <v>42849</v>
      </c>
      <c r="I733">
        <v>77461</v>
      </c>
      <c r="J733">
        <v>0.09</v>
      </c>
      <c r="K733">
        <v>84432.49</v>
      </c>
      <c r="L733" t="s">
        <v>50</v>
      </c>
      <c r="M733" t="s">
        <v>67</v>
      </c>
      <c r="N733" s="7"/>
      <c r="O733">
        <v>0</v>
      </c>
    </row>
    <row r="734" spans="1:15" x14ac:dyDescent="0.3">
      <c r="A734">
        <v>733</v>
      </c>
      <c r="B734" t="s">
        <v>64</v>
      </c>
      <c r="C734" t="s">
        <v>44</v>
      </c>
      <c r="D734" t="s">
        <v>14</v>
      </c>
      <c r="E734" t="s">
        <v>15</v>
      </c>
      <c r="F734">
        <v>40</v>
      </c>
      <c r="G734" t="s">
        <v>86</v>
      </c>
      <c r="H734" s="7">
        <v>42622</v>
      </c>
      <c r="I734">
        <v>109680</v>
      </c>
      <c r="J734">
        <v>0</v>
      </c>
      <c r="K734">
        <v>109680</v>
      </c>
      <c r="L734" t="s">
        <v>23</v>
      </c>
      <c r="M734" t="s">
        <v>59</v>
      </c>
      <c r="N734" s="7"/>
      <c r="O734">
        <v>0</v>
      </c>
    </row>
    <row r="735" spans="1:15" x14ac:dyDescent="0.3">
      <c r="A735">
        <v>734</v>
      </c>
      <c r="B735" t="s">
        <v>26</v>
      </c>
      <c r="C735" t="s">
        <v>35</v>
      </c>
      <c r="D735" t="s">
        <v>20</v>
      </c>
      <c r="E735" t="s">
        <v>15</v>
      </c>
      <c r="F735">
        <v>61</v>
      </c>
      <c r="G735" t="s">
        <v>87</v>
      </c>
      <c r="H735" s="7">
        <v>35661</v>
      </c>
      <c r="I735">
        <v>159567</v>
      </c>
      <c r="J735">
        <v>0.28000000000000003</v>
      </c>
      <c r="K735">
        <v>204245.76000000001</v>
      </c>
      <c r="L735" t="s">
        <v>17</v>
      </c>
      <c r="M735" t="s">
        <v>33</v>
      </c>
      <c r="N735" s="7"/>
      <c r="O735">
        <v>0</v>
      </c>
    </row>
    <row r="736" spans="1:15" x14ac:dyDescent="0.3">
      <c r="A736">
        <v>735</v>
      </c>
      <c r="B736" t="s">
        <v>71</v>
      </c>
      <c r="C736" t="s">
        <v>44</v>
      </c>
      <c r="D736" t="s">
        <v>28</v>
      </c>
      <c r="E736" t="s">
        <v>21</v>
      </c>
      <c r="F736">
        <v>54</v>
      </c>
      <c r="G736" t="s">
        <v>83</v>
      </c>
      <c r="H736" s="7">
        <v>41237</v>
      </c>
      <c r="I736">
        <v>94407</v>
      </c>
      <c r="J736">
        <v>0</v>
      </c>
      <c r="K736">
        <v>94407</v>
      </c>
      <c r="L736" t="s">
        <v>50</v>
      </c>
      <c r="M736" t="s">
        <v>67</v>
      </c>
      <c r="N736" s="7"/>
      <c r="O736">
        <v>0</v>
      </c>
    </row>
    <row r="737" spans="1:15" x14ac:dyDescent="0.3">
      <c r="A737">
        <v>736</v>
      </c>
      <c r="B737" t="s">
        <v>46</v>
      </c>
      <c r="C737" t="s">
        <v>42</v>
      </c>
      <c r="D737" t="s">
        <v>36</v>
      </c>
      <c r="E737" t="s">
        <v>21</v>
      </c>
      <c r="F737">
        <v>62</v>
      </c>
      <c r="G737" t="s">
        <v>87</v>
      </c>
      <c r="H737" s="7">
        <v>37484</v>
      </c>
      <c r="I737">
        <v>234594</v>
      </c>
      <c r="J737">
        <v>0.33</v>
      </c>
      <c r="K737">
        <v>312010.02</v>
      </c>
      <c r="L737" t="s">
        <v>17</v>
      </c>
      <c r="M737" t="s">
        <v>18</v>
      </c>
      <c r="N737" s="7"/>
      <c r="O737">
        <v>0</v>
      </c>
    </row>
    <row r="738" spans="1:15" x14ac:dyDescent="0.3">
      <c r="A738">
        <v>737</v>
      </c>
      <c r="B738" t="s">
        <v>74</v>
      </c>
      <c r="C738" t="s">
        <v>13</v>
      </c>
      <c r="D738" t="s">
        <v>28</v>
      </c>
      <c r="E738" t="s">
        <v>21</v>
      </c>
      <c r="F738">
        <v>48</v>
      </c>
      <c r="G738" t="s">
        <v>86</v>
      </c>
      <c r="H738" s="7">
        <v>37298</v>
      </c>
      <c r="I738">
        <v>43080</v>
      </c>
      <c r="J738">
        <v>0</v>
      </c>
      <c r="K738">
        <v>43080</v>
      </c>
      <c r="L738" t="s">
        <v>17</v>
      </c>
      <c r="M738" t="s">
        <v>41</v>
      </c>
      <c r="N738" s="7"/>
      <c r="O738">
        <v>0</v>
      </c>
    </row>
    <row r="739" spans="1:15" x14ac:dyDescent="0.3">
      <c r="A739">
        <v>738</v>
      </c>
      <c r="B739" t="s">
        <v>37</v>
      </c>
      <c r="C739" t="s">
        <v>47</v>
      </c>
      <c r="D739" t="s">
        <v>20</v>
      </c>
      <c r="E739" t="s">
        <v>15</v>
      </c>
      <c r="F739">
        <v>29</v>
      </c>
      <c r="G739" t="s">
        <v>84</v>
      </c>
      <c r="H739" s="7">
        <v>44325</v>
      </c>
      <c r="I739">
        <v>129541</v>
      </c>
      <c r="J739">
        <v>0.08</v>
      </c>
      <c r="K739">
        <v>139904.28</v>
      </c>
      <c r="L739" t="s">
        <v>17</v>
      </c>
      <c r="M739" t="s">
        <v>33</v>
      </c>
      <c r="N739" s="7">
        <v>44340</v>
      </c>
      <c r="O739">
        <v>1</v>
      </c>
    </row>
    <row r="740" spans="1:15" x14ac:dyDescent="0.3">
      <c r="A740">
        <v>739</v>
      </c>
      <c r="B740" t="s">
        <v>26</v>
      </c>
      <c r="C740" t="s">
        <v>35</v>
      </c>
      <c r="D740" t="s">
        <v>14</v>
      </c>
      <c r="E740" t="s">
        <v>21</v>
      </c>
      <c r="F740">
        <v>39</v>
      </c>
      <c r="G740" t="s">
        <v>85</v>
      </c>
      <c r="H740" s="7">
        <v>41635</v>
      </c>
      <c r="I740">
        <v>165756</v>
      </c>
      <c r="J740">
        <v>0.28000000000000003</v>
      </c>
      <c r="K740">
        <v>212167.67999999999</v>
      </c>
      <c r="L740" t="s">
        <v>17</v>
      </c>
      <c r="M740" t="s">
        <v>49</v>
      </c>
      <c r="N740" s="7">
        <v>43991</v>
      </c>
      <c r="O740">
        <v>1</v>
      </c>
    </row>
    <row r="741" spans="1:15" x14ac:dyDescent="0.3">
      <c r="A741">
        <v>740</v>
      </c>
      <c r="B741" t="s">
        <v>12</v>
      </c>
      <c r="C741" t="s">
        <v>27</v>
      </c>
      <c r="D741" t="s">
        <v>28</v>
      </c>
      <c r="E741" t="s">
        <v>21</v>
      </c>
      <c r="F741">
        <v>44</v>
      </c>
      <c r="G741" t="s">
        <v>86</v>
      </c>
      <c r="H741" s="7">
        <v>40274</v>
      </c>
      <c r="I741">
        <v>142878</v>
      </c>
      <c r="J741">
        <v>0.12</v>
      </c>
      <c r="K741">
        <v>160023.35999999999</v>
      </c>
      <c r="L741" t="s">
        <v>17</v>
      </c>
      <c r="M741" t="s">
        <v>49</v>
      </c>
      <c r="N741" s="7"/>
      <c r="O741">
        <v>0</v>
      </c>
    </row>
    <row r="742" spans="1:15" x14ac:dyDescent="0.3">
      <c r="A742">
        <v>741</v>
      </c>
      <c r="B742" t="s">
        <v>26</v>
      </c>
      <c r="C742" t="s">
        <v>44</v>
      </c>
      <c r="D742" t="s">
        <v>20</v>
      </c>
      <c r="E742" t="s">
        <v>21</v>
      </c>
      <c r="F742">
        <v>52</v>
      </c>
      <c r="G742" t="s">
        <v>83</v>
      </c>
      <c r="H742" s="7">
        <v>39018</v>
      </c>
      <c r="I742">
        <v>187992</v>
      </c>
      <c r="J742">
        <v>0.28000000000000003</v>
      </c>
      <c r="K742">
        <v>240629.76000000001</v>
      </c>
      <c r="L742" t="s">
        <v>17</v>
      </c>
      <c r="M742" t="s">
        <v>39</v>
      </c>
      <c r="N742" s="7"/>
      <c r="O742">
        <v>0</v>
      </c>
    </row>
    <row r="743" spans="1:15" x14ac:dyDescent="0.3">
      <c r="A743">
        <v>742</v>
      </c>
      <c r="B743" t="s">
        <v>46</v>
      </c>
      <c r="C743" t="s">
        <v>42</v>
      </c>
      <c r="D743" t="s">
        <v>28</v>
      </c>
      <c r="E743" t="s">
        <v>15</v>
      </c>
      <c r="F743">
        <v>45</v>
      </c>
      <c r="G743" t="s">
        <v>86</v>
      </c>
      <c r="H743" s="7">
        <v>43521</v>
      </c>
      <c r="I743">
        <v>249801</v>
      </c>
      <c r="J743">
        <v>0.39</v>
      </c>
      <c r="K743">
        <v>347223.39</v>
      </c>
      <c r="L743" t="s">
        <v>50</v>
      </c>
      <c r="M743" t="s">
        <v>67</v>
      </c>
      <c r="N743" s="7"/>
      <c r="O743">
        <v>0</v>
      </c>
    </row>
    <row r="744" spans="1:15" x14ac:dyDescent="0.3">
      <c r="A744">
        <v>743</v>
      </c>
      <c r="B744" t="s">
        <v>78</v>
      </c>
      <c r="C744" t="s">
        <v>13</v>
      </c>
      <c r="D744" t="s">
        <v>14</v>
      </c>
      <c r="E744" t="s">
        <v>21</v>
      </c>
      <c r="F744">
        <v>48</v>
      </c>
      <c r="G744" t="s">
        <v>86</v>
      </c>
      <c r="H744" s="7">
        <v>38987</v>
      </c>
      <c r="I744">
        <v>76505</v>
      </c>
      <c r="J744">
        <v>0</v>
      </c>
      <c r="K744">
        <v>76505</v>
      </c>
      <c r="L744" t="s">
        <v>17</v>
      </c>
      <c r="M744" t="s">
        <v>18</v>
      </c>
      <c r="N744" s="7">
        <v>39180</v>
      </c>
      <c r="O744">
        <v>1</v>
      </c>
    </row>
    <row r="745" spans="1:15" x14ac:dyDescent="0.3">
      <c r="A745">
        <v>744</v>
      </c>
      <c r="B745" t="s">
        <v>77</v>
      </c>
      <c r="C745" t="s">
        <v>13</v>
      </c>
      <c r="D745" t="s">
        <v>36</v>
      </c>
      <c r="E745" t="s">
        <v>21</v>
      </c>
      <c r="F745">
        <v>39</v>
      </c>
      <c r="G745" t="s">
        <v>85</v>
      </c>
      <c r="H745" s="7">
        <v>42664</v>
      </c>
      <c r="I745">
        <v>84297</v>
      </c>
      <c r="J745">
        <v>0</v>
      </c>
      <c r="K745">
        <v>84297</v>
      </c>
      <c r="L745" t="s">
        <v>50</v>
      </c>
      <c r="M745" t="s">
        <v>51</v>
      </c>
      <c r="N745" s="7"/>
      <c r="O745">
        <v>0</v>
      </c>
    </row>
    <row r="746" spans="1:15" x14ac:dyDescent="0.3">
      <c r="A746">
        <v>745</v>
      </c>
      <c r="B746" t="s">
        <v>32</v>
      </c>
      <c r="C746" t="s">
        <v>35</v>
      </c>
      <c r="D746" t="s">
        <v>28</v>
      </c>
      <c r="E746" t="s">
        <v>15</v>
      </c>
      <c r="F746">
        <v>53</v>
      </c>
      <c r="G746" t="s">
        <v>83</v>
      </c>
      <c r="H746" s="7">
        <v>42744</v>
      </c>
      <c r="I746">
        <v>75769</v>
      </c>
      <c r="J746">
        <v>0</v>
      </c>
      <c r="K746">
        <v>75769</v>
      </c>
      <c r="L746" t="s">
        <v>50</v>
      </c>
      <c r="M746" t="s">
        <v>51</v>
      </c>
      <c r="N746" s="7">
        <v>44029</v>
      </c>
      <c r="O746">
        <v>1</v>
      </c>
    </row>
    <row r="747" spans="1:15" x14ac:dyDescent="0.3">
      <c r="A747">
        <v>746</v>
      </c>
      <c r="B747" t="s">
        <v>46</v>
      </c>
      <c r="C747" t="s">
        <v>40</v>
      </c>
      <c r="D747" t="s">
        <v>28</v>
      </c>
      <c r="E747" t="s">
        <v>21</v>
      </c>
      <c r="F747">
        <v>41</v>
      </c>
      <c r="G747" t="s">
        <v>86</v>
      </c>
      <c r="H747" s="7">
        <v>41503</v>
      </c>
      <c r="I747">
        <v>235619</v>
      </c>
      <c r="J747">
        <v>0.3</v>
      </c>
      <c r="K747">
        <v>306304.7</v>
      </c>
      <c r="L747" t="s">
        <v>17</v>
      </c>
      <c r="M747" t="s">
        <v>18</v>
      </c>
      <c r="N747" s="7"/>
      <c r="O747">
        <v>0</v>
      </c>
    </row>
    <row r="748" spans="1:15" x14ac:dyDescent="0.3">
      <c r="A748">
        <v>747</v>
      </c>
      <c r="B748" t="s">
        <v>26</v>
      </c>
      <c r="C748" t="s">
        <v>44</v>
      </c>
      <c r="D748" t="s">
        <v>28</v>
      </c>
      <c r="E748" t="s">
        <v>21</v>
      </c>
      <c r="F748">
        <v>40</v>
      </c>
      <c r="G748" t="s">
        <v>86</v>
      </c>
      <c r="H748" s="7">
        <v>43868</v>
      </c>
      <c r="I748">
        <v>187187</v>
      </c>
      <c r="J748">
        <v>0.18</v>
      </c>
      <c r="K748">
        <v>220880.66</v>
      </c>
      <c r="L748" t="s">
        <v>50</v>
      </c>
      <c r="M748" t="s">
        <v>51</v>
      </c>
      <c r="N748" s="7"/>
      <c r="O748">
        <v>0</v>
      </c>
    </row>
    <row r="749" spans="1:15" x14ac:dyDescent="0.3">
      <c r="A749">
        <v>748</v>
      </c>
      <c r="B749" t="s">
        <v>70</v>
      </c>
      <c r="C749" t="s">
        <v>13</v>
      </c>
      <c r="D749" t="s">
        <v>14</v>
      </c>
      <c r="E749" t="s">
        <v>21</v>
      </c>
      <c r="F749">
        <v>48</v>
      </c>
      <c r="G749" t="s">
        <v>86</v>
      </c>
      <c r="H749" s="7">
        <v>38560</v>
      </c>
      <c r="I749">
        <v>68987</v>
      </c>
      <c r="J749">
        <v>0</v>
      </c>
      <c r="K749">
        <v>68987</v>
      </c>
      <c r="L749" t="s">
        <v>17</v>
      </c>
      <c r="M749" t="s">
        <v>30</v>
      </c>
      <c r="N749" s="7">
        <v>38829</v>
      </c>
      <c r="O749">
        <v>1</v>
      </c>
    </row>
    <row r="750" spans="1:15" x14ac:dyDescent="0.3">
      <c r="A750">
        <v>749</v>
      </c>
      <c r="B750" t="s">
        <v>26</v>
      </c>
      <c r="C750" t="s">
        <v>44</v>
      </c>
      <c r="D750" t="s">
        <v>28</v>
      </c>
      <c r="E750" t="s">
        <v>21</v>
      </c>
      <c r="F750">
        <v>41</v>
      </c>
      <c r="G750" t="s">
        <v>86</v>
      </c>
      <c r="H750" s="7">
        <v>39156</v>
      </c>
      <c r="I750">
        <v>155926</v>
      </c>
      <c r="J750">
        <v>0.24</v>
      </c>
      <c r="K750">
        <v>193348.24</v>
      </c>
      <c r="L750" t="s">
        <v>17</v>
      </c>
      <c r="M750" t="s">
        <v>49</v>
      </c>
      <c r="N750" s="7">
        <v>39598</v>
      </c>
      <c r="O750">
        <v>1</v>
      </c>
    </row>
    <row r="751" spans="1:15" x14ac:dyDescent="0.3">
      <c r="A751">
        <v>750</v>
      </c>
      <c r="B751" t="s">
        <v>32</v>
      </c>
      <c r="C751" t="s">
        <v>40</v>
      </c>
      <c r="D751" t="s">
        <v>28</v>
      </c>
      <c r="E751" t="s">
        <v>21</v>
      </c>
      <c r="F751">
        <v>54</v>
      </c>
      <c r="G751" t="s">
        <v>83</v>
      </c>
      <c r="H751" s="7">
        <v>42494</v>
      </c>
      <c r="I751">
        <v>93668</v>
      </c>
      <c r="J751">
        <v>0</v>
      </c>
      <c r="K751">
        <v>93668</v>
      </c>
      <c r="L751" t="s">
        <v>17</v>
      </c>
      <c r="M751" t="s">
        <v>30</v>
      </c>
      <c r="N751" s="7"/>
      <c r="O751">
        <v>0</v>
      </c>
    </row>
    <row r="752" spans="1:15" x14ac:dyDescent="0.3">
      <c r="A752">
        <v>751</v>
      </c>
      <c r="B752" t="s">
        <v>61</v>
      </c>
      <c r="C752" t="s">
        <v>42</v>
      </c>
      <c r="D752" t="s">
        <v>14</v>
      </c>
      <c r="E752" t="s">
        <v>21</v>
      </c>
      <c r="F752">
        <v>38</v>
      </c>
      <c r="G752" t="s">
        <v>85</v>
      </c>
      <c r="H752" s="7">
        <v>43798</v>
      </c>
      <c r="I752">
        <v>69647</v>
      </c>
      <c r="J752">
        <v>0</v>
      </c>
      <c r="K752">
        <v>69647</v>
      </c>
      <c r="L752" t="s">
        <v>17</v>
      </c>
      <c r="M752" t="s">
        <v>39</v>
      </c>
      <c r="N752" s="7">
        <v>44671</v>
      </c>
      <c r="O752">
        <v>1</v>
      </c>
    </row>
    <row r="753" spans="1:15" x14ac:dyDescent="0.3">
      <c r="A753">
        <v>752</v>
      </c>
      <c r="B753" t="s">
        <v>73</v>
      </c>
      <c r="C753" t="s">
        <v>13</v>
      </c>
      <c r="D753" t="s">
        <v>36</v>
      </c>
      <c r="E753" t="s">
        <v>21</v>
      </c>
      <c r="F753">
        <v>57</v>
      </c>
      <c r="G753" t="s">
        <v>83</v>
      </c>
      <c r="H753" s="7">
        <v>37798</v>
      </c>
      <c r="I753">
        <v>63318</v>
      </c>
      <c r="J753">
        <v>0</v>
      </c>
      <c r="K753">
        <v>63318</v>
      </c>
      <c r="L753" t="s">
        <v>17</v>
      </c>
      <c r="M753" t="s">
        <v>49</v>
      </c>
      <c r="N753" s="7"/>
      <c r="O753">
        <v>0</v>
      </c>
    </row>
    <row r="754" spans="1:15" x14ac:dyDescent="0.3">
      <c r="A754">
        <v>753</v>
      </c>
      <c r="B754" t="s">
        <v>32</v>
      </c>
      <c r="C754" t="s">
        <v>47</v>
      </c>
      <c r="D754" t="s">
        <v>20</v>
      </c>
      <c r="E754" t="s">
        <v>21</v>
      </c>
      <c r="F754">
        <v>63</v>
      </c>
      <c r="G754" t="s">
        <v>87</v>
      </c>
      <c r="H754" s="7">
        <v>42778</v>
      </c>
      <c r="I754">
        <v>77629</v>
      </c>
      <c r="J754">
        <v>0</v>
      </c>
      <c r="K754">
        <v>77629</v>
      </c>
      <c r="L754" t="s">
        <v>23</v>
      </c>
      <c r="M754" t="s">
        <v>55</v>
      </c>
      <c r="N754" s="7"/>
      <c r="O754">
        <v>0</v>
      </c>
    </row>
    <row r="755" spans="1:15" x14ac:dyDescent="0.3">
      <c r="A755">
        <v>754</v>
      </c>
      <c r="B755" t="s">
        <v>12</v>
      </c>
      <c r="C755" t="s">
        <v>42</v>
      </c>
      <c r="D755" t="s">
        <v>20</v>
      </c>
      <c r="E755" t="s">
        <v>21</v>
      </c>
      <c r="F755">
        <v>62</v>
      </c>
      <c r="G755" t="s">
        <v>87</v>
      </c>
      <c r="H755" s="7">
        <v>43061</v>
      </c>
      <c r="I755">
        <v>138808</v>
      </c>
      <c r="J755">
        <v>0.15</v>
      </c>
      <c r="K755">
        <v>159629.20000000001</v>
      </c>
      <c r="L755" t="s">
        <v>23</v>
      </c>
      <c r="M755" t="s">
        <v>24</v>
      </c>
      <c r="N755" s="7"/>
      <c r="O755">
        <v>0</v>
      </c>
    </row>
    <row r="756" spans="1:15" x14ac:dyDescent="0.3">
      <c r="A756">
        <v>755</v>
      </c>
      <c r="B756" t="s">
        <v>58</v>
      </c>
      <c r="C756" t="s">
        <v>13</v>
      </c>
      <c r="D756" t="s">
        <v>14</v>
      </c>
      <c r="E756" t="s">
        <v>15</v>
      </c>
      <c r="F756">
        <v>49</v>
      </c>
      <c r="G756" t="s">
        <v>86</v>
      </c>
      <c r="H756" s="7">
        <v>41703</v>
      </c>
      <c r="I756">
        <v>88777</v>
      </c>
      <c r="J756">
        <v>0</v>
      </c>
      <c r="K756">
        <v>88777</v>
      </c>
      <c r="L756" t="s">
        <v>17</v>
      </c>
      <c r="M756" t="s">
        <v>30</v>
      </c>
      <c r="N756" s="7"/>
      <c r="O756">
        <v>0</v>
      </c>
    </row>
    <row r="757" spans="1:15" x14ac:dyDescent="0.3">
      <c r="A757">
        <v>756</v>
      </c>
      <c r="B757" t="s">
        <v>26</v>
      </c>
      <c r="C757" t="s">
        <v>40</v>
      </c>
      <c r="D757" t="s">
        <v>36</v>
      </c>
      <c r="E757" t="s">
        <v>15</v>
      </c>
      <c r="F757">
        <v>60</v>
      </c>
      <c r="G757" t="s">
        <v>87</v>
      </c>
      <c r="H757" s="7">
        <v>38121</v>
      </c>
      <c r="I757">
        <v>186378</v>
      </c>
      <c r="J757">
        <v>0.26</v>
      </c>
      <c r="K757">
        <v>234836.28</v>
      </c>
      <c r="L757" t="s">
        <v>23</v>
      </c>
      <c r="M757" t="s">
        <v>24</v>
      </c>
      <c r="N757" s="7"/>
      <c r="O757">
        <v>0</v>
      </c>
    </row>
    <row r="758" spans="1:15" x14ac:dyDescent="0.3">
      <c r="A758">
        <v>757</v>
      </c>
      <c r="B758" t="s">
        <v>53</v>
      </c>
      <c r="C758" t="s">
        <v>44</v>
      </c>
      <c r="D758" t="s">
        <v>14</v>
      </c>
      <c r="E758" t="s">
        <v>15</v>
      </c>
      <c r="F758">
        <v>45</v>
      </c>
      <c r="G758" t="s">
        <v>86</v>
      </c>
      <c r="H758" s="7">
        <v>42117</v>
      </c>
      <c r="I758">
        <v>60017</v>
      </c>
      <c r="J758">
        <v>0</v>
      </c>
      <c r="K758">
        <v>60017</v>
      </c>
      <c r="L758" t="s">
        <v>17</v>
      </c>
      <c r="M758" t="s">
        <v>30</v>
      </c>
      <c r="N758" s="7"/>
      <c r="O758">
        <v>0</v>
      </c>
    </row>
    <row r="759" spans="1:15" x14ac:dyDescent="0.3">
      <c r="A759">
        <v>758</v>
      </c>
      <c r="B759" t="s">
        <v>12</v>
      </c>
      <c r="C759" t="s">
        <v>35</v>
      </c>
      <c r="D759" t="s">
        <v>28</v>
      </c>
      <c r="E759" t="s">
        <v>15</v>
      </c>
      <c r="F759">
        <v>45</v>
      </c>
      <c r="G759" t="s">
        <v>86</v>
      </c>
      <c r="H759" s="7">
        <v>43305</v>
      </c>
      <c r="I759">
        <v>148991</v>
      </c>
      <c r="J759">
        <v>0.12</v>
      </c>
      <c r="K759">
        <v>166869.91999999998</v>
      </c>
      <c r="L759" t="s">
        <v>50</v>
      </c>
      <c r="M759" t="s">
        <v>67</v>
      </c>
      <c r="N759" s="7"/>
      <c r="O759">
        <v>0</v>
      </c>
    </row>
    <row r="760" spans="1:15" x14ac:dyDescent="0.3">
      <c r="A760">
        <v>759</v>
      </c>
      <c r="B760" t="s">
        <v>62</v>
      </c>
      <c r="C760" t="s">
        <v>44</v>
      </c>
      <c r="D760" t="s">
        <v>28</v>
      </c>
      <c r="E760" t="s">
        <v>15</v>
      </c>
      <c r="F760">
        <v>52</v>
      </c>
      <c r="G760" t="s">
        <v>83</v>
      </c>
      <c r="H760" s="7">
        <v>39532</v>
      </c>
      <c r="I760">
        <v>97398</v>
      </c>
      <c r="J760">
        <v>0</v>
      </c>
      <c r="K760">
        <v>97398</v>
      </c>
      <c r="L760" t="s">
        <v>50</v>
      </c>
      <c r="M760" t="s">
        <v>51</v>
      </c>
      <c r="N760" s="7"/>
      <c r="O760">
        <v>0</v>
      </c>
    </row>
    <row r="761" spans="1:15" x14ac:dyDescent="0.3">
      <c r="A761">
        <v>760</v>
      </c>
      <c r="B761" t="s">
        <v>60</v>
      </c>
      <c r="C761" t="s">
        <v>42</v>
      </c>
      <c r="D761" t="s">
        <v>20</v>
      </c>
      <c r="E761" t="s">
        <v>15</v>
      </c>
      <c r="F761">
        <v>63</v>
      </c>
      <c r="G761" t="s">
        <v>87</v>
      </c>
      <c r="H761" s="7">
        <v>39204</v>
      </c>
      <c r="I761">
        <v>72805</v>
      </c>
      <c r="J761">
        <v>0</v>
      </c>
      <c r="K761">
        <v>72805</v>
      </c>
      <c r="L761" t="s">
        <v>23</v>
      </c>
      <c r="M761" t="s">
        <v>45</v>
      </c>
      <c r="N761" s="7"/>
      <c r="O761">
        <v>0</v>
      </c>
    </row>
    <row r="762" spans="1:15" x14ac:dyDescent="0.3">
      <c r="A762">
        <v>761</v>
      </c>
      <c r="B762" t="s">
        <v>72</v>
      </c>
      <c r="C762" t="s">
        <v>35</v>
      </c>
      <c r="D762" t="s">
        <v>14</v>
      </c>
      <c r="E762" t="s">
        <v>15</v>
      </c>
      <c r="F762">
        <v>46</v>
      </c>
      <c r="G762" t="s">
        <v>86</v>
      </c>
      <c r="H762" s="7">
        <v>44213</v>
      </c>
      <c r="I762">
        <v>72131</v>
      </c>
      <c r="J762">
        <v>0</v>
      </c>
      <c r="K762">
        <v>72131</v>
      </c>
      <c r="L762" t="s">
        <v>23</v>
      </c>
      <c r="M762" t="s">
        <v>45</v>
      </c>
      <c r="N762" s="7"/>
      <c r="O762">
        <v>0</v>
      </c>
    </row>
    <row r="763" spans="1:15" x14ac:dyDescent="0.3">
      <c r="A763">
        <v>762</v>
      </c>
      <c r="B763" t="s">
        <v>37</v>
      </c>
      <c r="C763" t="s">
        <v>42</v>
      </c>
      <c r="D763" t="s">
        <v>20</v>
      </c>
      <c r="E763" t="s">
        <v>21</v>
      </c>
      <c r="F763">
        <v>64</v>
      </c>
      <c r="G763" t="s">
        <v>87</v>
      </c>
      <c r="H763" s="7">
        <v>33964</v>
      </c>
      <c r="I763">
        <v>104668</v>
      </c>
      <c r="J763">
        <v>0.08</v>
      </c>
      <c r="K763">
        <v>113041.44</v>
      </c>
      <c r="L763" t="s">
        <v>17</v>
      </c>
      <c r="M763" t="s">
        <v>49</v>
      </c>
      <c r="N763" s="7"/>
      <c r="O763">
        <v>0</v>
      </c>
    </row>
    <row r="764" spans="1:15" x14ac:dyDescent="0.3">
      <c r="A764">
        <v>763</v>
      </c>
      <c r="B764" t="s">
        <v>32</v>
      </c>
      <c r="C764" t="s">
        <v>35</v>
      </c>
      <c r="D764" t="s">
        <v>20</v>
      </c>
      <c r="E764" t="s">
        <v>15</v>
      </c>
      <c r="F764">
        <v>53</v>
      </c>
      <c r="G764" t="s">
        <v>83</v>
      </c>
      <c r="H764" s="7">
        <v>42952</v>
      </c>
      <c r="I764">
        <v>89769</v>
      </c>
      <c r="J764">
        <v>0</v>
      </c>
      <c r="K764">
        <v>89769</v>
      </c>
      <c r="L764" t="s">
        <v>17</v>
      </c>
      <c r="M764" t="s">
        <v>18</v>
      </c>
      <c r="N764" s="7"/>
      <c r="O764">
        <v>0</v>
      </c>
    </row>
    <row r="765" spans="1:15" x14ac:dyDescent="0.3">
      <c r="A765">
        <v>764</v>
      </c>
      <c r="B765" t="s">
        <v>37</v>
      </c>
      <c r="C765" t="s">
        <v>35</v>
      </c>
      <c r="D765" t="s">
        <v>36</v>
      </c>
      <c r="E765" t="s">
        <v>15</v>
      </c>
      <c r="F765">
        <v>27</v>
      </c>
      <c r="G765" t="s">
        <v>84</v>
      </c>
      <c r="H765" s="7">
        <v>43358</v>
      </c>
      <c r="I765">
        <v>127616</v>
      </c>
      <c r="J765">
        <v>7.0000000000000007E-2</v>
      </c>
      <c r="K765">
        <v>136549.12</v>
      </c>
      <c r="L765" t="s">
        <v>17</v>
      </c>
      <c r="M765" t="s">
        <v>49</v>
      </c>
      <c r="N765" s="7"/>
      <c r="O765">
        <v>0</v>
      </c>
    </row>
    <row r="766" spans="1:15" x14ac:dyDescent="0.3">
      <c r="A766">
        <v>765</v>
      </c>
      <c r="B766" t="s">
        <v>37</v>
      </c>
      <c r="C766" t="s">
        <v>42</v>
      </c>
      <c r="D766" t="s">
        <v>36</v>
      </c>
      <c r="E766" t="s">
        <v>21</v>
      </c>
      <c r="F766">
        <v>45</v>
      </c>
      <c r="G766" t="s">
        <v>86</v>
      </c>
      <c r="H766" s="7">
        <v>41099</v>
      </c>
      <c r="I766">
        <v>109883</v>
      </c>
      <c r="J766">
        <v>7.0000000000000007E-2</v>
      </c>
      <c r="K766">
        <v>117574.81</v>
      </c>
      <c r="L766" t="s">
        <v>17</v>
      </c>
      <c r="M766" t="s">
        <v>49</v>
      </c>
      <c r="N766" s="7"/>
      <c r="O766">
        <v>0</v>
      </c>
    </row>
    <row r="767" spans="1:15" x14ac:dyDescent="0.3">
      <c r="A767">
        <v>766</v>
      </c>
      <c r="B767" t="s">
        <v>65</v>
      </c>
      <c r="C767" t="s">
        <v>42</v>
      </c>
      <c r="D767" t="s">
        <v>20</v>
      </c>
      <c r="E767" t="s">
        <v>15</v>
      </c>
      <c r="F767">
        <v>25</v>
      </c>
      <c r="G767" t="s">
        <v>84</v>
      </c>
      <c r="H767" s="7">
        <v>44270</v>
      </c>
      <c r="I767">
        <v>47974</v>
      </c>
      <c r="J767">
        <v>0</v>
      </c>
      <c r="K767">
        <v>47974</v>
      </c>
      <c r="L767" t="s">
        <v>23</v>
      </c>
      <c r="M767" t="s">
        <v>24</v>
      </c>
      <c r="N767" s="7"/>
      <c r="O767">
        <v>0</v>
      </c>
    </row>
    <row r="768" spans="1:15" x14ac:dyDescent="0.3">
      <c r="A768">
        <v>767</v>
      </c>
      <c r="B768" t="s">
        <v>12</v>
      </c>
      <c r="C768" t="s">
        <v>13</v>
      </c>
      <c r="D768" t="s">
        <v>28</v>
      </c>
      <c r="E768" t="s">
        <v>15</v>
      </c>
      <c r="F768">
        <v>43</v>
      </c>
      <c r="G768" t="s">
        <v>86</v>
      </c>
      <c r="H768" s="7">
        <v>42090</v>
      </c>
      <c r="I768">
        <v>120321</v>
      </c>
      <c r="J768">
        <v>0.12</v>
      </c>
      <c r="K768">
        <v>134759.51999999999</v>
      </c>
      <c r="L768" t="s">
        <v>17</v>
      </c>
      <c r="M768" t="s">
        <v>41</v>
      </c>
      <c r="N768" s="7"/>
      <c r="O768">
        <v>0</v>
      </c>
    </row>
    <row r="769" spans="1:15" x14ac:dyDescent="0.3">
      <c r="A769">
        <v>768</v>
      </c>
      <c r="B769" t="s">
        <v>56</v>
      </c>
      <c r="C769" t="s">
        <v>13</v>
      </c>
      <c r="D769" t="s">
        <v>20</v>
      </c>
      <c r="E769" t="s">
        <v>15</v>
      </c>
      <c r="F769">
        <v>61</v>
      </c>
      <c r="G769" t="s">
        <v>87</v>
      </c>
      <c r="H769" s="7">
        <v>41861</v>
      </c>
      <c r="I769">
        <v>57446</v>
      </c>
      <c r="J769">
        <v>0</v>
      </c>
      <c r="K769">
        <v>57446</v>
      </c>
      <c r="L769" t="s">
        <v>17</v>
      </c>
      <c r="M769" t="s">
        <v>33</v>
      </c>
      <c r="N769" s="7"/>
      <c r="O769">
        <v>0</v>
      </c>
    </row>
    <row r="770" spans="1:15" x14ac:dyDescent="0.3">
      <c r="A770">
        <v>769</v>
      </c>
      <c r="B770" t="s">
        <v>26</v>
      </c>
      <c r="C770" t="s">
        <v>40</v>
      </c>
      <c r="D770" t="s">
        <v>14</v>
      </c>
      <c r="E770" t="s">
        <v>15</v>
      </c>
      <c r="F770">
        <v>42</v>
      </c>
      <c r="G770" t="s">
        <v>86</v>
      </c>
      <c r="H770" s="7">
        <v>39968</v>
      </c>
      <c r="I770">
        <v>174099</v>
      </c>
      <c r="J770">
        <v>0.26</v>
      </c>
      <c r="K770">
        <v>219364.74</v>
      </c>
      <c r="L770" t="s">
        <v>17</v>
      </c>
      <c r="M770" t="s">
        <v>41</v>
      </c>
      <c r="N770" s="7"/>
      <c r="O770">
        <v>0</v>
      </c>
    </row>
    <row r="771" spans="1:15" x14ac:dyDescent="0.3">
      <c r="A771">
        <v>770</v>
      </c>
      <c r="B771" t="s">
        <v>12</v>
      </c>
      <c r="C771" t="s">
        <v>27</v>
      </c>
      <c r="D771" t="s">
        <v>20</v>
      </c>
      <c r="E771" t="s">
        <v>21</v>
      </c>
      <c r="F771">
        <v>63</v>
      </c>
      <c r="G771" t="s">
        <v>87</v>
      </c>
      <c r="H771" s="7">
        <v>37295</v>
      </c>
      <c r="I771">
        <v>128703</v>
      </c>
      <c r="J771">
        <v>0.13</v>
      </c>
      <c r="K771">
        <v>145434.39000000001</v>
      </c>
      <c r="L771" t="s">
        <v>17</v>
      </c>
      <c r="M771" t="s">
        <v>41</v>
      </c>
      <c r="N771" s="7"/>
      <c r="O771">
        <v>0</v>
      </c>
    </row>
    <row r="772" spans="1:15" x14ac:dyDescent="0.3">
      <c r="A772">
        <v>771</v>
      </c>
      <c r="B772" t="s">
        <v>62</v>
      </c>
      <c r="C772" t="s">
        <v>44</v>
      </c>
      <c r="D772" t="s">
        <v>36</v>
      </c>
      <c r="E772" t="s">
        <v>15</v>
      </c>
      <c r="F772">
        <v>32</v>
      </c>
      <c r="G772" t="s">
        <v>85</v>
      </c>
      <c r="H772" s="7">
        <v>42317</v>
      </c>
      <c r="I772">
        <v>65247</v>
      </c>
      <c r="J772">
        <v>0</v>
      </c>
      <c r="K772">
        <v>65247</v>
      </c>
      <c r="L772" t="s">
        <v>17</v>
      </c>
      <c r="M772" t="s">
        <v>33</v>
      </c>
      <c r="N772" s="7"/>
      <c r="O772">
        <v>0</v>
      </c>
    </row>
    <row r="773" spans="1:15" x14ac:dyDescent="0.3">
      <c r="A773">
        <v>772</v>
      </c>
      <c r="B773" t="s">
        <v>53</v>
      </c>
      <c r="C773" t="s">
        <v>44</v>
      </c>
      <c r="D773" t="s">
        <v>14</v>
      </c>
      <c r="E773" t="s">
        <v>21</v>
      </c>
      <c r="F773">
        <v>27</v>
      </c>
      <c r="G773" t="s">
        <v>84</v>
      </c>
      <c r="H773" s="7">
        <v>43371</v>
      </c>
      <c r="I773">
        <v>64247</v>
      </c>
      <c r="J773">
        <v>0</v>
      </c>
      <c r="K773">
        <v>64247</v>
      </c>
      <c r="L773" t="s">
        <v>50</v>
      </c>
      <c r="M773" t="s">
        <v>52</v>
      </c>
      <c r="N773" s="7"/>
      <c r="O773">
        <v>0</v>
      </c>
    </row>
    <row r="774" spans="1:15" x14ac:dyDescent="0.3">
      <c r="A774">
        <v>773</v>
      </c>
      <c r="B774" t="s">
        <v>37</v>
      </c>
      <c r="C774" t="s">
        <v>42</v>
      </c>
      <c r="D774" t="s">
        <v>14</v>
      </c>
      <c r="E774" t="s">
        <v>15</v>
      </c>
      <c r="F774">
        <v>33</v>
      </c>
      <c r="G774" t="s">
        <v>85</v>
      </c>
      <c r="H774" s="7">
        <v>41071</v>
      </c>
      <c r="I774">
        <v>118253</v>
      </c>
      <c r="J774">
        <v>0.08</v>
      </c>
      <c r="K774">
        <v>127713.24</v>
      </c>
      <c r="L774" t="s">
        <v>17</v>
      </c>
      <c r="M774" t="s">
        <v>41</v>
      </c>
      <c r="N774" s="7"/>
      <c r="O774">
        <v>0</v>
      </c>
    </row>
    <row r="775" spans="1:15" x14ac:dyDescent="0.3">
      <c r="A775">
        <v>774</v>
      </c>
      <c r="B775" t="s">
        <v>64</v>
      </c>
      <c r="C775" t="s">
        <v>44</v>
      </c>
      <c r="D775" t="s">
        <v>20</v>
      </c>
      <c r="E775" t="s">
        <v>15</v>
      </c>
      <c r="F775">
        <v>45</v>
      </c>
      <c r="G775" t="s">
        <v>86</v>
      </c>
      <c r="H775" s="7">
        <v>38057</v>
      </c>
      <c r="I775">
        <v>109422</v>
      </c>
      <c r="J775">
        <v>0</v>
      </c>
      <c r="K775">
        <v>109422</v>
      </c>
      <c r="L775" t="s">
        <v>23</v>
      </c>
      <c r="M775" t="s">
        <v>24</v>
      </c>
      <c r="N775" s="7"/>
      <c r="O775">
        <v>0</v>
      </c>
    </row>
    <row r="776" spans="1:15" x14ac:dyDescent="0.3">
      <c r="A776">
        <v>775</v>
      </c>
      <c r="B776" t="s">
        <v>37</v>
      </c>
      <c r="C776" t="s">
        <v>42</v>
      </c>
      <c r="D776" t="s">
        <v>36</v>
      </c>
      <c r="E776" t="s">
        <v>21</v>
      </c>
      <c r="F776">
        <v>41</v>
      </c>
      <c r="G776" t="s">
        <v>86</v>
      </c>
      <c r="H776" s="7">
        <v>43502</v>
      </c>
      <c r="I776">
        <v>126950</v>
      </c>
      <c r="J776">
        <v>0.1</v>
      </c>
      <c r="K776">
        <v>139645</v>
      </c>
      <c r="L776" t="s">
        <v>17</v>
      </c>
      <c r="M776" t="s">
        <v>30</v>
      </c>
      <c r="N776" s="7"/>
      <c r="O776">
        <v>0</v>
      </c>
    </row>
    <row r="777" spans="1:15" x14ac:dyDescent="0.3">
      <c r="A777">
        <v>776</v>
      </c>
      <c r="B777" t="s">
        <v>58</v>
      </c>
      <c r="C777" t="s">
        <v>13</v>
      </c>
      <c r="D777" t="s">
        <v>20</v>
      </c>
      <c r="E777" t="s">
        <v>15</v>
      </c>
      <c r="F777">
        <v>36</v>
      </c>
      <c r="G777" t="s">
        <v>85</v>
      </c>
      <c r="H777" s="7">
        <v>41964</v>
      </c>
      <c r="I777">
        <v>97500</v>
      </c>
      <c r="J777">
        <v>0</v>
      </c>
      <c r="K777">
        <v>97500</v>
      </c>
      <c r="L777" t="s">
        <v>17</v>
      </c>
      <c r="M777" t="s">
        <v>39</v>
      </c>
      <c r="N777" s="7"/>
      <c r="O777">
        <v>0</v>
      </c>
    </row>
    <row r="778" spans="1:15" x14ac:dyDescent="0.3">
      <c r="A778">
        <v>777</v>
      </c>
      <c r="B778" t="s">
        <v>56</v>
      </c>
      <c r="C778" t="s">
        <v>13</v>
      </c>
      <c r="D778" t="s">
        <v>20</v>
      </c>
      <c r="E778" t="s">
        <v>21</v>
      </c>
      <c r="F778">
        <v>25</v>
      </c>
      <c r="G778" t="s">
        <v>84</v>
      </c>
      <c r="H778" s="7">
        <v>44213</v>
      </c>
      <c r="I778">
        <v>41844</v>
      </c>
      <c r="J778">
        <v>0</v>
      </c>
      <c r="K778">
        <v>41844</v>
      </c>
      <c r="L778" t="s">
        <v>23</v>
      </c>
      <c r="M778" t="s">
        <v>24</v>
      </c>
      <c r="N778" s="7"/>
      <c r="O778">
        <v>0</v>
      </c>
    </row>
    <row r="779" spans="1:15" x14ac:dyDescent="0.3">
      <c r="A779">
        <v>778</v>
      </c>
      <c r="B779" t="s">
        <v>57</v>
      </c>
      <c r="C779" t="s">
        <v>40</v>
      </c>
      <c r="D779" t="s">
        <v>14</v>
      </c>
      <c r="E779" t="s">
        <v>21</v>
      </c>
      <c r="F779">
        <v>43</v>
      </c>
      <c r="G779" t="s">
        <v>86</v>
      </c>
      <c r="H779" s="7">
        <v>41680</v>
      </c>
      <c r="I779">
        <v>58875</v>
      </c>
      <c r="J779">
        <v>0</v>
      </c>
      <c r="K779">
        <v>58875</v>
      </c>
      <c r="L779" t="s">
        <v>23</v>
      </c>
      <c r="M779" t="s">
        <v>59</v>
      </c>
      <c r="N779" s="7"/>
      <c r="O779">
        <v>0</v>
      </c>
    </row>
    <row r="780" spans="1:15" x14ac:dyDescent="0.3">
      <c r="A780">
        <v>779</v>
      </c>
      <c r="B780" t="s">
        <v>34</v>
      </c>
      <c r="C780" t="s">
        <v>35</v>
      </c>
      <c r="D780" t="s">
        <v>20</v>
      </c>
      <c r="E780" t="s">
        <v>15</v>
      </c>
      <c r="F780">
        <v>37</v>
      </c>
      <c r="G780" t="s">
        <v>85</v>
      </c>
      <c r="H780" s="7">
        <v>42318</v>
      </c>
      <c r="I780">
        <v>64204</v>
      </c>
      <c r="J780">
        <v>0</v>
      </c>
      <c r="K780">
        <v>64204</v>
      </c>
      <c r="L780" t="s">
        <v>17</v>
      </c>
      <c r="M780" t="s">
        <v>49</v>
      </c>
      <c r="N780" s="7">
        <v>44306</v>
      </c>
      <c r="O780">
        <v>1</v>
      </c>
    </row>
    <row r="781" spans="1:15" x14ac:dyDescent="0.3">
      <c r="A781">
        <v>780</v>
      </c>
      <c r="B781" t="s">
        <v>57</v>
      </c>
      <c r="C781" t="s">
        <v>35</v>
      </c>
      <c r="D781" t="s">
        <v>36</v>
      </c>
      <c r="E781" t="s">
        <v>15</v>
      </c>
      <c r="F781">
        <v>42</v>
      </c>
      <c r="G781" t="s">
        <v>86</v>
      </c>
      <c r="H781" s="7">
        <v>40307</v>
      </c>
      <c r="I781">
        <v>67743</v>
      </c>
      <c r="J781">
        <v>0</v>
      </c>
      <c r="K781">
        <v>67743</v>
      </c>
      <c r="L781" t="s">
        <v>23</v>
      </c>
      <c r="M781" t="s">
        <v>55</v>
      </c>
      <c r="N781" s="7">
        <v>41998</v>
      </c>
      <c r="O781">
        <v>1</v>
      </c>
    </row>
    <row r="782" spans="1:15" x14ac:dyDescent="0.3">
      <c r="A782">
        <v>781</v>
      </c>
      <c r="B782" t="s">
        <v>72</v>
      </c>
      <c r="C782" t="s">
        <v>35</v>
      </c>
      <c r="D782" t="s">
        <v>28</v>
      </c>
      <c r="E782" t="s">
        <v>15</v>
      </c>
      <c r="F782">
        <v>60</v>
      </c>
      <c r="G782" t="s">
        <v>87</v>
      </c>
      <c r="H782" s="7">
        <v>35641</v>
      </c>
      <c r="I782">
        <v>71677</v>
      </c>
      <c r="J782">
        <v>0</v>
      </c>
      <c r="K782">
        <v>71677</v>
      </c>
      <c r="L782" t="s">
        <v>17</v>
      </c>
      <c r="M782" t="s">
        <v>49</v>
      </c>
      <c r="N782" s="7"/>
      <c r="O782">
        <v>0</v>
      </c>
    </row>
    <row r="783" spans="1:15" x14ac:dyDescent="0.3">
      <c r="A783">
        <v>782</v>
      </c>
      <c r="B783" t="s">
        <v>56</v>
      </c>
      <c r="C783" t="s">
        <v>13</v>
      </c>
      <c r="D783" t="s">
        <v>28</v>
      </c>
      <c r="E783" t="s">
        <v>21</v>
      </c>
      <c r="F783">
        <v>61</v>
      </c>
      <c r="G783" t="s">
        <v>87</v>
      </c>
      <c r="H783" s="7">
        <v>36793</v>
      </c>
      <c r="I783">
        <v>40063</v>
      </c>
      <c r="J783">
        <v>0</v>
      </c>
      <c r="K783">
        <v>40063</v>
      </c>
      <c r="L783" t="s">
        <v>17</v>
      </c>
      <c r="M783" t="s">
        <v>39</v>
      </c>
      <c r="N783" s="7"/>
      <c r="O783">
        <v>0</v>
      </c>
    </row>
    <row r="784" spans="1:15" x14ac:dyDescent="0.3">
      <c r="A784">
        <v>783</v>
      </c>
      <c r="B784" t="s">
        <v>56</v>
      </c>
      <c r="C784" t="s">
        <v>13</v>
      </c>
      <c r="D784" t="s">
        <v>20</v>
      </c>
      <c r="E784" t="s">
        <v>15</v>
      </c>
      <c r="F784">
        <v>55</v>
      </c>
      <c r="G784" t="s">
        <v>83</v>
      </c>
      <c r="H784" s="7">
        <v>38107</v>
      </c>
      <c r="I784">
        <v>40124</v>
      </c>
      <c r="J784">
        <v>0</v>
      </c>
      <c r="K784">
        <v>40124</v>
      </c>
      <c r="L784" t="s">
        <v>17</v>
      </c>
      <c r="M784" t="s">
        <v>41</v>
      </c>
      <c r="N784" s="7"/>
      <c r="O784">
        <v>0</v>
      </c>
    </row>
    <row r="785" spans="1:15" x14ac:dyDescent="0.3">
      <c r="A785">
        <v>784</v>
      </c>
      <c r="B785" t="s">
        <v>63</v>
      </c>
      <c r="C785" t="s">
        <v>44</v>
      </c>
      <c r="D785" t="s">
        <v>20</v>
      </c>
      <c r="E785" t="s">
        <v>21</v>
      </c>
      <c r="F785">
        <v>57</v>
      </c>
      <c r="G785" t="s">
        <v>83</v>
      </c>
      <c r="H785" s="7">
        <v>43157</v>
      </c>
      <c r="I785">
        <v>103183</v>
      </c>
      <c r="J785">
        <v>0</v>
      </c>
      <c r="K785">
        <v>103183</v>
      </c>
      <c r="L785" t="s">
        <v>17</v>
      </c>
      <c r="M785" t="s">
        <v>41</v>
      </c>
      <c r="N785" s="7">
        <v>44386</v>
      </c>
      <c r="O785">
        <v>1</v>
      </c>
    </row>
    <row r="786" spans="1:15" x14ac:dyDescent="0.3">
      <c r="A786">
        <v>785</v>
      </c>
      <c r="B786" t="s">
        <v>73</v>
      </c>
      <c r="C786" t="s">
        <v>13</v>
      </c>
      <c r="D786" t="s">
        <v>36</v>
      </c>
      <c r="E786" t="s">
        <v>21</v>
      </c>
      <c r="F786">
        <v>54</v>
      </c>
      <c r="G786" t="s">
        <v>83</v>
      </c>
      <c r="H786" s="7">
        <v>35961</v>
      </c>
      <c r="I786">
        <v>95239</v>
      </c>
      <c r="J786">
        <v>0</v>
      </c>
      <c r="K786">
        <v>95239</v>
      </c>
      <c r="L786" t="s">
        <v>17</v>
      </c>
      <c r="M786" t="s">
        <v>33</v>
      </c>
      <c r="N786" s="7"/>
      <c r="O786">
        <v>0</v>
      </c>
    </row>
    <row r="787" spans="1:15" x14ac:dyDescent="0.3">
      <c r="A787">
        <v>786</v>
      </c>
      <c r="B787" t="s">
        <v>71</v>
      </c>
      <c r="C787" t="s">
        <v>44</v>
      </c>
      <c r="D787" t="s">
        <v>20</v>
      </c>
      <c r="E787" t="s">
        <v>15</v>
      </c>
      <c r="F787">
        <v>29</v>
      </c>
      <c r="G787" t="s">
        <v>84</v>
      </c>
      <c r="H787" s="7">
        <v>43778</v>
      </c>
      <c r="I787">
        <v>75012</v>
      </c>
      <c r="J787">
        <v>0</v>
      </c>
      <c r="K787">
        <v>75012</v>
      </c>
      <c r="L787" t="s">
        <v>17</v>
      </c>
      <c r="M787" t="s">
        <v>30</v>
      </c>
      <c r="N787" s="7"/>
      <c r="O787">
        <v>0</v>
      </c>
    </row>
    <row r="788" spans="1:15" x14ac:dyDescent="0.3">
      <c r="A788">
        <v>787</v>
      </c>
      <c r="B788" t="s">
        <v>69</v>
      </c>
      <c r="C788" t="s">
        <v>13</v>
      </c>
      <c r="D788" t="s">
        <v>20</v>
      </c>
      <c r="E788" t="s">
        <v>15</v>
      </c>
      <c r="F788">
        <v>33</v>
      </c>
      <c r="G788" t="s">
        <v>85</v>
      </c>
      <c r="H788" s="7">
        <v>41819</v>
      </c>
      <c r="I788">
        <v>96366</v>
      </c>
      <c r="J788">
        <v>0</v>
      </c>
      <c r="K788">
        <v>96366</v>
      </c>
      <c r="L788" t="s">
        <v>23</v>
      </c>
      <c r="M788" t="s">
        <v>59</v>
      </c>
      <c r="N788" s="7"/>
      <c r="O788">
        <v>0</v>
      </c>
    </row>
    <row r="789" spans="1:15" x14ac:dyDescent="0.3">
      <c r="A789">
        <v>788</v>
      </c>
      <c r="B789" t="s">
        <v>38</v>
      </c>
      <c r="C789" t="s">
        <v>47</v>
      </c>
      <c r="D789" t="s">
        <v>36</v>
      </c>
      <c r="E789" t="s">
        <v>15</v>
      </c>
      <c r="F789">
        <v>39</v>
      </c>
      <c r="G789" t="s">
        <v>85</v>
      </c>
      <c r="H789" s="7">
        <v>41849</v>
      </c>
      <c r="I789">
        <v>40897</v>
      </c>
      <c r="J789">
        <v>0</v>
      </c>
      <c r="K789">
        <v>40897</v>
      </c>
      <c r="L789" t="s">
        <v>17</v>
      </c>
      <c r="M789" t="s">
        <v>18</v>
      </c>
      <c r="N789" s="7"/>
      <c r="O789">
        <v>0</v>
      </c>
    </row>
    <row r="790" spans="1:15" x14ac:dyDescent="0.3">
      <c r="A790">
        <v>789</v>
      </c>
      <c r="B790" t="s">
        <v>37</v>
      </c>
      <c r="C790" t="s">
        <v>27</v>
      </c>
      <c r="D790" t="s">
        <v>14</v>
      </c>
      <c r="E790" t="s">
        <v>15</v>
      </c>
      <c r="F790">
        <v>37</v>
      </c>
      <c r="G790" t="s">
        <v>85</v>
      </c>
      <c r="H790" s="7">
        <v>42605</v>
      </c>
      <c r="I790">
        <v>124928</v>
      </c>
      <c r="J790">
        <v>0.06</v>
      </c>
      <c r="K790">
        <v>132423.67999999999</v>
      </c>
      <c r="L790" t="s">
        <v>23</v>
      </c>
      <c r="M790" t="s">
        <v>24</v>
      </c>
      <c r="N790" s="7"/>
      <c r="O790">
        <v>0</v>
      </c>
    </row>
    <row r="791" spans="1:15" x14ac:dyDescent="0.3">
      <c r="A791">
        <v>790</v>
      </c>
      <c r="B791" t="s">
        <v>37</v>
      </c>
      <c r="C791" t="s">
        <v>27</v>
      </c>
      <c r="D791" t="s">
        <v>28</v>
      </c>
      <c r="E791" t="s">
        <v>15</v>
      </c>
      <c r="F791">
        <v>51</v>
      </c>
      <c r="G791" t="s">
        <v>83</v>
      </c>
      <c r="H791" s="7">
        <v>41439</v>
      </c>
      <c r="I791">
        <v>108221</v>
      </c>
      <c r="J791">
        <v>0.05</v>
      </c>
      <c r="K791">
        <v>113632.05</v>
      </c>
      <c r="L791" t="s">
        <v>50</v>
      </c>
      <c r="M791" t="s">
        <v>51</v>
      </c>
      <c r="N791" s="7"/>
      <c r="O791">
        <v>0</v>
      </c>
    </row>
    <row r="792" spans="1:15" x14ac:dyDescent="0.3">
      <c r="A792">
        <v>791</v>
      </c>
      <c r="B792" t="s">
        <v>60</v>
      </c>
      <c r="C792" t="s">
        <v>42</v>
      </c>
      <c r="D792" t="s">
        <v>36</v>
      </c>
      <c r="E792" t="s">
        <v>21</v>
      </c>
      <c r="F792">
        <v>46</v>
      </c>
      <c r="G792" t="s">
        <v>86</v>
      </c>
      <c r="H792" s="7">
        <v>39133</v>
      </c>
      <c r="I792">
        <v>75579</v>
      </c>
      <c r="J792">
        <v>0</v>
      </c>
      <c r="K792">
        <v>75579</v>
      </c>
      <c r="L792" t="s">
        <v>17</v>
      </c>
      <c r="M792" t="s">
        <v>18</v>
      </c>
      <c r="N792" s="7"/>
      <c r="O792">
        <v>0</v>
      </c>
    </row>
    <row r="793" spans="1:15" x14ac:dyDescent="0.3">
      <c r="A793">
        <v>792</v>
      </c>
      <c r="B793" t="s">
        <v>12</v>
      </c>
      <c r="C793" t="s">
        <v>42</v>
      </c>
      <c r="D793" t="s">
        <v>20</v>
      </c>
      <c r="E793" t="s">
        <v>21</v>
      </c>
      <c r="F793">
        <v>41</v>
      </c>
      <c r="G793" t="s">
        <v>86</v>
      </c>
      <c r="H793" s="7">
        <v>42365</v>
      </c>
      <c r="I793">
        <v>129903</v>
      </c>
      <c r="J793">
        <v>0.13</v>
      </c>
      <c r="K793">
        <v>146790.39000000001</v>
      </c>
      <c r="L793" t="s">
        <v>50</v>
      </c>
      <c r="M793" t="s">
        <v>67</v>
      </c>
      <c r="N793" s="7"/>
      <c r="O793">
        <v>0</v>
      </c>
    </row>
    <row r="794" spans="1:15" x14ac:dyDescent="0.3">
      <c r="A794">
        <v>793</v>
      </c>
      <c r="B794" t="s">
        <v>26</v>
      </c>
      <c r="C794" t="s">
        <v>27</v>
      </c>
      <c r="D794" t="s">
        <v>14</v>
      </c>
      <c r="E794" t="s">
        <v>15</v>
      </c>
      <c r="F794">
        <v>25</v>
      </c>
      <c r="G794" t="s">
        <v>84</v>
      </c>
      <c r="H794" s="7">
        <v>44303</v>
      </c>
      <c r="I794">
        <v>186870</v>
      </c>
      <c r="J794">
        <v>0.2</v>
      </c>
      <c r="K794">
        <v>224244</v>
      </c>
      <c r="L794" t="s">
        <v>23</v>
      </c>
      <c r="M794" t="s">
        <v>45</v>
      </c>
      <c r="N794" s="7"/>
      <c r="O794">
        <v>0</v>
      </c>
    </row>
    <row r="795" spans="1:15" x14ac:dyDescent="0.3">
      <c r="A795">
        <v>794</v>
      </c>
      <c r="B795" t="s">
        <v>57</v>
      </c>
      <c r="C795" t="s">
        <v>35</v>
      </c>
      <c r="D795" t="s">
        <v>14</v>
      </c>
      <c r="E795" t="s">
        <v>21</v>
      </c>
      <c r="F795">
        <v>37</v>
      </c>
      <c r="G795" t="s">
        <v>85</v>
      </c>
      <c r="H795" s="7">
        <v>40291</v>
      </c>
      <c r="I795">
        <v>57531</v>
      </c>
      <c r="J795">
        <v>0</v>
      </c>
      <c r="K795">
        <v>57531</v>
      </c>
      <c r="L795" t="s">
        <v>17</v>
      </c>
      <c r="M795" t="s">
        <v>30</v>
      </c>
      <c r="N795" s="7"/>
      <c r="O795">
        <v>0</v>
      </c>
    </row>
    <row r="796" spans="1:15" x14ac:dyDescent="0.3">
      <c r="A796">
        <v>795</v>
      </c>
      <c r="B796" t="s">
        <v>38</v>
      </c>
      <c r="C796" t="s">
        <v>27</v>
      </c>
      <c r="D796" t="s">
        <v>14</v>
      </c>
      <c r="E796" t="s">
        <v>21</v>
      </c>
      <c r="F796">
        <v>46</v>
      </c>
      <c r="G796" t="s">
        <v>86</v>
      </c>
      <c r="H796" s="7">
        <v>40657</v>
      </c>
      <c r="I796">
        <v>55894</v>
      </c>
      <c r="J796">
        <v>0</v>
      </c>
      <c r="K796">
        <v>55894</v>
      </c>
      <c r="L796" t="s">
        <v>17</v>
      </c>
      <c r="M796" t="s">
        <v>18</v>
      </c>
      <c r="N796" s="7"/>
      <c r="O796">
        <v>0</v>
      </c>
    </row>
    <row r="797" spans="1:15" x14ac:dyDescent="0.3">
      <c r="A797">
        <v>796</v>
      </c>
      <c r="B797" t="s">
        <v>62</v>
      </c>
      <c r="C797" t="s">
        <v>44</v>
      </c>
      <c r="D797" t="s">
        <v>20</v>
      </c>
      <c r="E797" t="s">
        <v>15</v>
      </c>
      <c r="F797">
        <v>42</v>
      </c>
      <c r="G797" t="s">
        <v>86</v>
      </c>
      <c r="H797" s="7">
        <v>41026</v>
      </c>
      <c r="I797">
        <v>72903</v>
      </c>
      <c r="J797">
        <v>0</v>
      </c>
      <c r="K797">
        <v>72903</v>
      </c>
      <c r="L797" t="s">
        <v>17</v>
      </c>
      <c r="M797" t="s">
        <v>33</v>
      </c>
      <c r="N797" s="7"/>
      <c r="O797">
        <v>0</v>
      </c>
    </row>
    <row r="798" spans="1:15" x14ac:dyDescent="0.3">
      <c r="A798">
        <v>797</v>
      </c>
      <c r="B798" t="s">
        <v>38</v>
      </c>
      <c r="C798" t="s">
        <v>27</v>
      </c>
      <c r="D798" t="s">
        <v>36</v>
      </c>
      <c r="E798" t="s">
        <v>21</v>
      </c>
      <c r="F798">
        <v>37</v>
      </c>
      <c r="G798" t="s">
        <v>85</v>
      </c>
      <c r="H798" s="7">
        <v>42317</v>
      </c>
      <c r="I798">
        <v>45369</v>
      </c>
      <c r="J798">
        <v>0</v>
      </c>
      <c r="K798">
        <v>45369</v>
      </c>
      <c r="L798" t="s">
        <v>23</v>
      </c>
      <c r="M798" t="s">
        <v>55</v>
      </c>
      <c r="N798" s="7"/>
      <c r="O798">
        <v>0</v>
      </c>
    </row>
    <row r="799" spans="1:15" x14ac:dyDescent="0.3">
      <c r="A799">
        <v>798</v>
      </c>
      <c r="B799" t="s">
        <v>37</v>
      </c>
      <c r="C799" t="s">
        <v>27</v>
      </c>
      <c r="D799" t="s">
        <v>28</v>
      </c>
      <c r="E799" t="s">
        <v>21</v>
      </c>
      <c r="F799">
        <v>60</v>
      </c>
      <c r="G799" t="s">
        <v>87</v>
      </c>
      <c r="H799" s="7">
        <v>40344</v>
      </c>
      <c r="I799">
        <v>106578</v>
      </c>
      <c r="J799">
        <v>0.09</v>
      </c>
      <c r="K799">
        <v>116170.02</v>
      </c>
      <c r="L799" t="s">
        <v>17</v>
      </c>
      <c r="M799" t="s">
        <v>39</v>
      </c>
      <c r="N799" s="7"/>
      <c r="O799">
        <v>0</v>
      </c>
    </row>
    <row r="800" spans="1:15" x14ac:dyDescent="0.3">
      <c r="A800">
        <v>799</v>
      </c>
      <c r="B800" t="s">
        <v>60</v>
      </c>
      <c r="C800" t="s">
        <v>42</v>
      </c>
      <c r="D800" t="s">
        <v>14</v>
      </c>
      <c r="E800" t="s">
        <v>15</v>
      </c>
      <c r="F800">
        <v>52</v>
      </c>
      <c r="G800" t="s">
        <v>83</v>
      </c>
      <c r="H800" s="7">
        <v>36416</v>
      </c>
      <c r="I800">
        <v>92994</v>
      </c>
      <c r="J800">
        <v>0</v>
      </c>
      <c r="K800">
        <v>92994</v>
      </c>
      <c r="L800" t="s">
        <v>17</v>
      </c>
      <c r="M800" t="s">
        <v>30</v>
      </c>
      <c r="N800" s="7"/>
      <c r="O800">
        <v>0</v>
      </c>
    </row>
    <row r="801" spans="1:15" x14ac:dyDescent="0.3">
      <c r="A801">
        <v>800</v>
      </c>
      <c r="B801" t="s">
        <v>32</v>
      </c>
      <c r="C801" t="s">
        <v>35</v>
      </c>
      <c r="D801" t="s">
        <v>28</v>
      </c>
      <c r="E801" t="s">
        <v>21</v>
      </c>
      <c r="F801">
        <v>59</v>
      </c>
      <c r="G801" t="s">
        <v>83</v>
      </c>
      <c r="H801" s="7">
        <v>35502</v>
      </c>
      <c r="I801">
        <v>83685</v>
      </c>
      <c r="J801">
        <v>0</v>
      </c>
      <c r="K801">
        <v>83685</v>
      </c>
      <c r="L801" t="s">
        <v>23</v>
      </c>
      <c r="M801" t="s">
        <v>55</v>
      </c>
      <c r="N801" s="7"/>
      <c r="O801">
        <v>0</v>
      </c>
    </row>
    <row r="802" spans="1:15" x14ac:dyDescent="0.3">
      <c r="A802">
        <v>801</v>
      </c>
      <c r="B802" t="s">
        <v>66</v>
      </c>
      <c r="C802" t="s">
        <v>13</v>
      </c>
      <c r="D802" t="s">
        <v>14</v>
      </c>
      <c r="E802" t="s">
        <v>21</v>
      </c>
      <c r="F802">
        <v>48</v>
      </c>
      <c r="G802" t="s">
        <v>86</v>
      </c>
      <c r="H802" s="7">
        <v>40435</v>
      </c>
      <c r="I802">
        <v>99335</v>
      </c>
      <c r="J802">
        <v>0</v>
      </c>
      <c r="K802">
        <v>99335</v>
      </c>
      <c r="L802" t="s">
        <v>17</v>
      </c>
      <c r="M802" t="s">
        <v>33</v>
      </c>
      <c r="N802" s="7"/>
      <c r="O802">
        <v>0</v>
      </c>
    </row>
    <row r="803" spans="1:15" x14ac:dyDescent="0.3">
      <c r="A803">
        <v>802</v>
      </c>
      <c r="B803" t="s">
        <v>12</v>
      </c>
      <c r="C803" t="s">
        <v>42</v>
      </c>
      <c r="D803" t="s">
        <v>20</v>
      </c>
      <c r="E803" t="s">
        <v>21</v>
      </c>
      <c r="F803">
        <v>42</v>
      </c>
      <c r="G803" t="s">
        <v>86</v>
      </c>
      <c r="H803" s="7">
        <v>41382</v>
      </c>
      <c r="I803">
        <v>131179</v>
      </c>
      <c r="J803">
        <v>0.15</v>
      </c>
      <c r="K803">
        <v>150855.85</v>
      </c>
      <c r="L803" t="s">
        <v>17</v>
      </c>
      <c r="M803" t="s">
        <v>49</v>
      </c>
      <c r="N803" s="7"/>
      <c r="O803">
        <v>0</v>
      </c>
    </row>
    <row r="804" spans="1:15" x14ac:dyDescent="0.3">
      <c r="A804">
        <v>803</v>
      </c>
      <c r="B804" t="s">
        <v>31</v>
      </c>
      <c r="C804" t="s">
        <v>13</v>
      </c>
      <c r="D804" t="s">
        <v>28</v>
      </c>
      <c r="E804" t="s">
        <v>21</v>
      </c>
      <c r="F804">
        <v>35</v>
      </c>
      <c r="G804" t="s">
        <v>85</v>
      </c>
      <c r="H804" s="7">
        <v>42493</v>
      </c>
      <c r="I804">
        <v>73899</v>
      </c>
      <c r="J804">
        <v>0.05</v>
      </c>
      <c r="K804">
        <v>77593.95</v>
      </c>
      <c r="L804" t="s">
        <v>23</v>
      </c>
      <c r="M804" t="s">
        <v>59</v>
      </c>
      <c r="N804" s="7"/>
      <c r="O804">
        <v>0</v>
      </c>
    </row>
    <row r="805" spans="1:15" x14ac:dyDescent="0.3">
      <c r="A805">
        <v>804</v>
      </c>
      <c r="B805" t="s">
        <v>46</v>
      </c>
      <c r="C805" t="s">
        <v>40</v>
      </c>
      <c r="D805" t="s">
        <v>20</v>
      </c>
      <c r="E805" t="s">
        <v>21</v>
      </c>
      <c r="F805">
        <v>64</v>
      </c>
      <c r="G805" t="s">
        <v>87</v>
      </c>
      <c r="H805" s="7">
        <v>41362</v>
      </c>
      <c r="I805">
        <v>252325</v>
      </c>
      <c r="J805">
        <v>0.4</v>
      </c>
      <c r="K805">
        <v>353255</v>
      </c>
      <c r="L805" t="s">
        <v>17</v>
      </c>
      <c r="M805" t="s">
        <v>49</v>
      </c>
      <c r="N805" s="7"/>
      <c r="O805">
        <v>0</v>
      </c>
    </row>
    <row r="806" spans="1:15" x14ac:dyDescent="0.3">
      <c r="A806">
        <v>805</v>
      </c>
      <c r="B806" t="s">
        <v>57</v>
      </c>
      <c r="C806" t="s">
        <v>27</v>
      </c>
      <c r="D806" t="s">
        <v>14</v>
      </c>
      <c r="E806" t="s">
        <v>15</v>
      </c>
      <c r="F806">
        <v>30</v>
      </c>
      <c r="G806" t="s">
        <v>85</v>
      </c>
      <c r="H806" s="7">
        <v>42068</v>
      </c>
      <c r="I806">
        <v>52697</v>
      </c>
      <c r="J806">
        <v>0</v>
      </c>
      <c r="K806">
        <v>52697</v>
      </c>
      <c r="L806" t="s">
        <v>17</v>
      </c>
      <c r="M806" t="s">
        <v>18</v>
      </c>
      <c r="N806" s="7"/>
      <c r="O806">
        <v>0</v>
      </c>
    </row>
    <row r="807" spans="1:15" x14ac:dyDescent="0.3">
      <c r="A807">
        <v>806</v>
      </c>
      <c r="B807" t="s">
        <v>64</v>
      </c>
      <c r="C807" t="s">
        <v>44</v>
      </c>
      <c r="D807" t="s">
        <v>28</v>
      </c>
      <c r="E807" t="s">
        <v>15</v>
      </c>
      <c r="F807">
        <v>29</v>
      </c>
      <c r="G807" t="s">
        <v>84</v>
      </c>
      <c r="H807" s="7">
        <v>44099</v>
      </c>
      <c r="I807">
        <v>123588</v>
      </c>
      <c r="J807">
        <v>0</v>
      </c>
      <c r="K807">
        <v>123588</v>
      </c>
      <c r="L807" t="s">
        <v>50</v>
      </c>
      <c r="M807" t="s">
        <v>67</v>
      </c>
      <c r="N807" s="7"/>
      <c r="O807">
        <v>0</v>
      </c>
    </row>
    <row r="808" spans="1:15" x14ac:dyDescent="0.3">
      <c r="A808">
        <v>807</v>
      </c>
      <c r="B808" t="s">
        <v>46</v>
      </c>
      <c r="C808" t="s">
        <v>40</v>
      </c>
      <c r="D808" t="s">
        <v>36</v>
      </c>
      <c r="E808" t="s">
        <v>15</v>
      </c>
      <c r="F808">
        <v>47</v>
      </c>
      <c r="G808" t="s">
        <v>86</v>
      </c>
      <c r="H808" s="7">
        <v>44556</v>
      </c>
      <c r="I808">
        <v>243568</v>
      </c>
      <c r="J808">
        <v>0.33</v>
      </c>
      <c r="K808">
        <v>323945.44</v>
      </c>
      <c r="L808" t="s">
        <v>17</v>
      </c>
      <c r="M808" t="s">
        <v>41</v>
      </c>
      <c r="N808" s="7"/>
      <c r="O808">
        <v>0</v>
      </c>
    </row>
    <row r="809" spans="1:15" x14ac:dyDescent="0.3">
      <c r="A809">
        <v>808</v>
      </c>
      <c r="B809" t="s">
        <v>26</v>
      </c>
      <c r="C809" t="s">
        <v>35</v>
      </c>
      <c r="D809" t="s">
        <v>14</v>
      </c>
      <c r="E809" t="s">
        <v>21</v>
      </c>
      <c r="F809">
        <v>49</v>
      </c>
      <c r="G809" t="s">
        <v>86</v>
      </c>
      <c r="H809" s="7">
        <v>37092</v>
      </c>
      <c r="I809">
        <v>199176</v>
      </c>
      <c r="J809">
        <v>0.24</v>
      </c>
      <c r="K809">
        <v>246978.24</v>
      </c>
      <c r="L809" t="s">
        <v>17</v>
      </c>
      <c r="M809" t="s">
        <v>33</v>
      </c>
      <c r="N809" s="7"/>
      <c r="O809">
        <v>0</v>
      </c>
    </row>
    <row r="810" spans="1:15" x14ac:dyDescent="0.3">
      <c r="A810">
        <v>809</v>
      </c>
      <c r="B810" t="s">
        <v>19</v>
      </c>
      <c r="C810" t="s">
        <v>13</v>
      </c>
      <c r="D810" t="s">
        <v>28</v>
      </c>
      <c r="E810" t="s">
        <v>15</v>
      </c>
      <c r="F810">
        <v>56</v>
      </c>
      <c r="G810" t="s">
        <v>83</v>
      </c>
      <c r="H810" s="7">
        <v>35238</v>
      </c>
      <c r="I810">
        <v>82806</v>
      </c>
      <c r="J810">
        <v>0</v>
      </c>
      <c r="K810">
        <v>82806</v>
      </c>
      <c r="L810" t="s">
        <v>17</v>
      </c>
      <c r="M810" t="s">
        <v>18</v>
      </c>
      <c r="N810" s="7"/>
      <c r="O810">
        <v>0</v>
      </c>
    </row>
    <row r="811" spans="1:15" x14ac:dyDescent="0.3">
      <c r="A811">
        <v>810</v>
      </c>
      <c r="B811" t="s">
        <v>26</v>
      </c>
      <c r="C811" t="s">
        <v>47</v>
      </c>
      <c r="D811" t="s">
        <v>28</v>
      </c>
      <c r="E811" t="s">
        <v>15</v>
      </c>
      <c r="F811">
        <v>53</v>
      </c>
      <c r="G811" t="s">
        <v>83</v>
      </c>
      <c r="H811" s="7">
        <v>35601</v>
      </c>
      <c r="I811">
        <v>164399</v>
      </c>
      <c r="J811">
        <v>0.25</v>
      </c>
      <c r="K811">
        <v>205498.75</v>
      </c>
      <c r="L811" t="s">
        <v>17</v>
      </c>
      <c r="M811" t="s">
        <v>18</v>
      </c>
      <c r="N811" s="7"/>
      <c r="O811">
        <v>0</v>
      </c>
    </row>
    <row r="812" spans="1:15" x14ac:dyDescent="0.3">
      <c r="A812">
        <v>811</v>
      </c>
      <c r="B812" t="s">
        <v>12</v>
      </c>
      <c r="C812" t="s">
        <v>42</v>
      </c>
      <c r="D812" t="s">
        <v>20</v>
      </c>
      <c r="E812" t="s">
        <v>15</v>
      </c>
      <c r="F812">
        <v>32</v>
      </c>
      <c r="G812" t="s">
        <v>85</v>
      </c>
      <c r="H812" s="7">
        <v>42839</v>
      </c>
      <c r="I812">
        <v>154956</v>
      </c>
      <c r="J812">
        <v>0.13</v>
      </c>
      <c r="K812">
        <v>175100.28</v>
      </c>
      <c r="L812" t="s">
        <v>17</v>
      </c>
      <c r="M812" t="s">
        <v>33</v>
      </c>
      <c r="N812" s="7"/>
      <c r="O812">
        <v>0</v>
      </c>
    </row>
    <row r="813" spans="1:15" x14ac:dyDescent="0.3">
      <c r="A813">
        <v>812</v>
      </c>
      <c r="B813" t="s">
        <v>12</v>
      </c>
      <c r="C813" t="s">
        <v>47</v>
      </c>
      <c r="D813" t="s">
        <v>20</v>
      </c>
      <c r="E813" t="s">
        <v>21</v>
      </c>
      <c r="F813">
        <v>32</v>
      </c>
      <c r="G813" t="s">
        <v>85</v>
      </c>
      <c r="H813" s="7">
        <v>42764</v>
      </c>
      <c r="I813">
        <v>143970</v>
      </c>
      <c r="J813">
        <v>0.12</v>
      </c>
      <c r="K813">
        <v>161246.39999999999</v>
      </c>
      <c r="L813" t="s">
        <v>17</v>
      </c>
      <c r="M813" t="s">
        <v>18</v>
      </c>
      <c r="N813" s="7">
        <v>43078</v>
      </c>
      <c r="O813">
        <v>1</v>
      </c>
    </row>
    <row r="814" spans="1:15" x14ac:dyDescent="0.3">
      <c r="A814">
        <v>813</v>
      </c>
      <c r="B814" t="s">
        <v>26</v>
      </c>
      <c r="C814" t="s">
        <v>35</v>
      </c>
      <c r="D814" t="s">
        <v>36</v>
      </c>
      <c r="E814" t="s">
        <v>21</v>
      </c>
      <c r="F814">
        <v>52</v>
      </c>
      <c r="G814" t="s">
        <v>83</v>
      </c>
      <c r="H814" s="7">
        <v>44099</v>
      </c>
      <c r="I814">
        <v>163143</v>
      </c>
      <c r="J814">
        <v>0.28000000000000003</v>
      </c>
      <c r="K814">
        <v>208823.04000000001</v>
      </c>
      <c r="L814" t="s">
        <v>50</v>
      </c>
      <c r="M814" t="s">
        <v>67</v>
      </c>
      <c r="N814" s="7"/>
      <c r="O814">
        <v>0</v>
      </c>
    </row>
    <row r="815" spans="1:15" x14ac:dyDescent="0.3">
      <c r="A815">
        <v>814</v>
      </c>
      <c r="B815" t="s">
        <v>32</v>
      </c>
      <c r="C815" t="s">
        <v>40</v>
      </c>
      <c r="D815" t="s">
        <v>28</v>
      </c>
      <c r="E815" t="s">
        <v>15</v>
      </c>
      <c r="F815">
        <v>38</v>
      </c>
      <c r="G815" t="s">
        <v>85</v>
      </c>
      <c r="H815" s="7">
        <v>44036</v>
      </c>
      <c r="I815">
        <v>89390</v>
      </c>
      <c r="J815">
        <v>0</v>
      </c>
      <c r="K815">
        <v>89390</v>
      </c>
      <c r="L815" t="s">
        <v>17</v>
      </c>
      <c r="M815" t="s">
        <v>18</v>
      </c>
      <c r="N815" s="7"/>
      <c r="O815">
        <v>0</v>
      </c>
    </row>
    <row r="816" spans="1:15" x14ac:dyDescent="0.3">
      <c r="A816">
        <v>815</v>
      </c>
      <c r="B816" t="s">
        <v>69</v>
      </c>
      <c r="C816" t="s">
        <v>13</v>
      </c>
      <c r="D816" t="s">
        <v>20</v>
      </c>
      <c r="E816" t="s">
        <v>21</v>
      </c>
      <c r="F816">
        <v>41</v>
      </c>
      <c r="G816" t="s">
        <v>86</v>
      </c>
      <c r="H816" s="7">
        <v>43013</v>
      </c>
      <c r="I816">
        <v>67468</v>
      </c>
      <c r="J816">
        <v>0</v>
      </c>
      <c r="K816">
        <v>67468</v>
      </c>
      <c r="L816" t="s">
        <v>17</v>
      </c>
      <c r="M816" t="s">
        <v>39</v>
      </c>
      <c r="N816" s="7"/>
      <c r="O816">
        <v>0</v>
      </c>
    </row>
    <row r="817" spans="1:15" x14ac:dyDescent="0.3">
      <c r="A817">
        <v>816</v>
      </c>
      <c r="B817" t="s">
        <v>54</v>
      </c>
      <c r="C817" t="s">
        <v>44</v>
      </c>
      <c r="D817" t="s">
        <v>20</v>
      </c>
      <c r="E817" t="s">
        <v>15</v>
      </c>
      <c r="F817">
        <v>49</v>
      </c>
      <c r="G817" t="s">
        <v>86</v>
      </c>
      <c r="H817" s="7">
        <v>42441</v>
      </c>
      <c r="I817">
        <v>100810</v>
      </c>
      <c r="J817">
        <v>0.12</v>
      </c>
      <c r="K817">
        <v>112907.2</v>
      </c>
      <c r="L817" t="s">
        <v>50</v>
      </c>
      <c r="M817" t="s">
        <v>52</v>
      </c>
      <c r="N817" s="7"/>
      <c r="O817">
        <v>0</v>
      </c>
    </row>
    <row r="818" spans="1:15" x14ac:dyDescent="0.3">
      <c r="A818">
        <v>817</v>
      </c>
      <c r="B818" t="s">
        <v>32</v>
      </c>
      <c r="C818" t="s">
        <v>27</v>
      </c>
      <c r="D818" t="s">
        <v>20</v>
      </c>
      <c r="E818" t="s">
        <v>15</v>
      </c>
      <c r="F818">
        <v>35</v>
      </c>
      <c r="G818" t="s">
        <v>85</v>
      </c>
      <c r="H818" s="7">
        <v>43542</v>
      </c>
      <c r="I818">
        <v>74779</v>
      </c>
      <c r="J818">
        <v>0</v>
      </c>
      <c r="K818">
        <v>74779</v>
      </c>
      <c r="L818" t="s">
        <v>17</v>
      </c>
      <c r="M818" t="s">
        <v>33</v>
      </c>
      <c r="N818" s="7"/>
      <c r="O818">
        <v>0</v>
      </c>
    </row>
    <row r="819" spans="1:15" x14ac:dyDescent="0.3">
      <c r="A819">
        <v>818</v>
      </c>
      <c r="B819" t="s">
        <v>70</v>
      </c>
      <c r="C819" t="s">
        <v>13</v>
      </c>
      <c r="D819" t="s">
        <v>36</v>
      </c>
      <c r="E819" t="s">
        <v>15</v>
      </c>
      <c r="F819">
        <v>29</v>
      </c>
      <c r="G819" t="s">
        <v>84</v>
      </c>
      <c r="H819" s="7">
        <v>43048</v>
      </c>
      <c r="I819">
        <v>63985</v>
      </c>
      <c r="J819">
        <v>0</v>
      </c>
      <c r="K819">
        <v>63985</v>
      </c>
      <c r="L819" t="s">
        <v>17</v>
      </c>
      <c r="M819" t="s">
        <v>39</v>
      </c>
      <c r="N819" s="7"/>
      <c r="O819">
        <v>0</v>
      </c>
    </row>
    <row r="820" spans="1:15" x14ac:dyDescent="0.3">
      <c r="A820">
        <v>819</v>
      </c>
      <c r="B820" t="s">
        <v>75</v>
      </c>
      <c r="C820" t="s">
        <v>13</v>
      </c>
      <c r="D820" t="s">
        <v>20</v>
      </c>
      <c r="E820" t="s">
        <v>15</v>
      </c>
      <c r="F820">
        <v>64</v>
      </c>
      <c r="G820" t="s">
        <v>87</v>
      </c>
      <c r="H820" s="7">
        <v>38176</v>
      </c>
      <c r="I820">
        <v>77903</v>
      </c>
      <c r="J820">
        <v>0</v>
      </c>
      <c r="K820">
        <v>77903</v>
      </c>
      <c r="L820" t="s">
        <v>17</v>
      </c>
      <c r="M820" t="s">
        <v>18</v>
      </c>
      <c r="N820" s="7"/>
      <c r="O820">
        <v>0</v>
      </c>
    </row>
    <row r="821" spans="1:15" x14ac:dyDescent="0.3">
      <c r="A821">
        <v>820</v>
      </c>
      <c r="B821" t="s">
        <v>26</v>
      </c>
      <c r="C821" t="s">
        <v>47</v>
      </c>
      <c r="D821" t="s">
        <v>36</v>
      </c>
      <c r="E821" t="s">
        <v>21</v>
      </c>
      <c r="F821">
        <v>33</v>
      </c>
      <c r="G821" t="s">
        <v>85</v>
      </c>
      <c r="H821" s="7">
        <v>42898</v>
      </c>
      <c r="I821">
        <v>164396</v>
      </c>
      <c r="J821">
        <v>0.28999999999999998</v>
      </c>
      <c r="K821">
        <v>212070.84</v>
      </c>
      <c r="L821" t="s">
        <v>17</v>
      </c>
      <c r="M821" t="s">
        <v>49</v>
      </c>
      <c r="N821" s="7"/>
      <c r="O821">
        <v>0</v>
      </c>
    </row>
    <row r="822" spans="1:15" x14ac:dyDescent="0.3">
      <c r="A822">
        <v>821</v>
      </c>
      <c r="B822" t="s">
        <v>76</v>
      </c>
      <c r="C822" t="s">
        <v>13</v>
      </c>
      <c r="D822" t="s">
        <v>36</v>
      </c>
      <c r="E822" t="s">
        <v>21</v>
      </c>
      <c r="F822">
        <v>29</v>
      </c>
      <c r="G822" t="s">
        <v>84</v>
      </c>
      <c r="H822" s="7">
        <v>44375</v>
      </c>
      <c r="I822">
        <v>71234</v>
      </c>
      <c r="J822">
        <v>0</v>
      </c>
      <c r="K822">
        <v>71234</v>
      </c>
      <c r="L822" t="s">
        <v>17</v>
      </c>
      <c r="M822" t="s">
        <v>18</v>
      </c>
      <c r="N822" s="7"/>
      <c r="O822">
        <v>0</v>
      </c>
    </row>
    <row r="823" spans="1:15" x14ac:dyDescent="0.3">
      <c r="A823">
        <v>822</v>
      </c>
      <c r="B823" t="s">
        <v>37</v>
      </c>
      <c r="C823" t="s">
        <v>27</v>
      </c>
      <c r="D823" t="s">
        <v>36</v>
      </c>
      <c r="E823" t="s">
        <v>21</v>
      </c>
      <c r="F823">
        <v>63</v>
      </c>
      <c r="G823" t="s">
        <v>87</v>
      </c>
      <c r="H823" s="7">
        <v>38096</v>
      </c>
      <c r="I823">
        <v>122487</v>
      </c>
      <c r="J823">
        <v>0.08</v>
      </c>
      <c r="K823">
        <v>132285.96</v>
      </c>
      <c r="L823" t="s">
        <v>23</v>
      </c>
      <c r="M823" t="s">
        <v>45</v>
      </c>
      <c r="N823" s="7"/>
      <c r="O823">
        <v>0</v>
      </c>
    </row>
    <row r="824" spans="1:15" x14ac:dyDescent="0.3">
      <c r="A824">
        <v>823</v>
      </c>
      <c r="B824" t="s">
        <v>37</v>
      </c>
      <c r="C824" t="s">
        <v>42</v>
      </c>
      <c r="D824" t="s">
        <v>28</v>
      </c>
      <c r="E824" t="s">
        <v>15</v>
      </c>
      <c r="F824">
        <v>32</v>
      </c>
      <c r="G824" t="s">
        <v>85</v>
      </c>
      <c r="H824" s="7">
        <v>42738</v>
      </c>
      <c r="I824">
        <v>101870</v>
      </c>
      <c r="J824">
        <v>0.1</v>
      </c>
      <c r="K824">
        <v>112057</v>
      </c>
      <c r="L824" t="s">
        <v>17</v>
      </c>
      <c r="M824" t="s">
        <v>33</v>
      </c>
      <c r="N824" s="7"/>
      <c r="O824">
        <v>0</v>
      </c>
    </row>
    <row r="825" spans="1:15" x14ac:dyDescent="0.3">
      <c r="A825">
        <v>824</v>
      </c>
      <c r="B825" t="s">
        <v>74</v>
      </c>
      <c r="C825" t="s">
        <v>13</v>
      </c>
      <c r="D825" t="s">
        <v>14</v>
      </c>
      <c r="E825" t="s">
        <v>21</v>
      </c>
      <c r="F825">
        <v>64</v>
      </c>
      <c r="G825" t="s">
        <v>87</v>
      </c>
      <c r="H825" s="7">
        <v>44009</v>
      </c>
      <c r="I825">
        <v>40316</v>
      </c>
      <c r="J825">
        <v>0</v>
      </c>
      <c r="K825">
        <v>40316</v>
      </c>
      <c r="L825" t="s">
        <v>50</v>
      </c>
      <c r="M825" t="s">
        <v>51</v>
      </c>
      <c r="N825" s="7"/>
      <c r="O825">
        <v>0</v>
      </c>
    </row>
    <row r="826" spans="1:15" x14ac:dyDescent="0.3">
      <c r="A826">
        <v>825</v>
      </c>
      <c r="B826" t="s">
        <v>37</v>
      </c>
      <c r="C826" t="s">
        <v>13</v>
      </c>
      <c r="D826" t="s">
        <v>14</v>
      </c>
      <c r="E826" t="s">
        <v>15</v>
      </c>
      <c r="F826">
        <v>55</v>
      </c>
      <c r="G826" t="s">
        <v>83</v>
      </c>
      <c r="H826" s="7">
        <v>38391</v>
      </c>
      <c r="I826">
        <v>115145</v>
      </c>
      <c r="J826">
        <v>0.05</v>
      </c>
      <c r="K826">
        <v>120902.25</v>
      </c>
      <c r="L826" t="s">
        <v>23</v>
      </c>
      <c r="M826" t="s">
        <v>24</v>
      </c>
      <c r="N826" s="7"/>
      <c r="O826">
        <v>0</v>
      </c>
    </row>
    <row r="827" spans="1:15" x14ac:dyDescent="0.3">
      <c r="A827">
        <v>826</v>
      </c>
      <c r="B827" t="s">
        <v>66</v>
      </c>
      <c r="C827" t="s">
        <v>13</v>
      </c>
      <c r="D827" t="s">
        <v>20</v>
      </c>
      <c r="E827" t="s">
        <v>15</v>
      </c>
      <c r="F827">
        <v>43</v>
      </c>
      <c r="G827" t="s">
        <v>86</v>
      </c>
      <c r="H827" s="7">
        <v>39885</v>
      </c>
      <c r="I827">
        <v>62335</v>
      </c>
      <c r="J827">
        <v>0</v>
      </c>
      <c r="K827">
        <v>62335</v>
      </c>
      <c r="L827" t="s">
        <v>50</v>
      </c>
      <c r="M827" t="s">
        <v>51</v>
      </c>
      <c r="N827" s="7"/>
      <c r="O827">
        <v>0</v>
      </c>
    </row>
    <row r="828" spans="1:15" x14ac:dyDescent="0.3">
      <c r="A828">
        <v>827</v>
      </c>
      <c r="B828" t="s">
        <v>38</v>
      </c>
      <c r="C828" t="s">
        <v>27</v>
      </c>
      <c r="D828" t="s">
        <v>20</v>
      </c>
      <c r="E828" t="s">
        <v>21</v>
      </c>
      <c r="F828">
        <v>56</v>
      </c>
      <c r="G828" t="s">
        <v>83</v>
      </c>
      <c r="H828" s="7">
        <v>38847</v>
      </c>
      <c r="I828">
        <v>41561</v>
      </c>
      <c r="J828">
        <v>0</v>
      </c>
      <c r="K828">
        <v>41561</v>
      </c>
      <c r="L828" t="s">
        <v>17</v>
      </c>
      <c r="M828" t="s">
        <v>41</v>
      </c>
      <c r="N828" s="7"/>
      <c r="O828">
        <v>0</v>
      </c>
    </row>
    <row r="829" spans="1:15" x14ac:dyDescent="0.3">
      <c r="A829">
        <v>828</v>
      </c>
      <c r="B829" t="s">
        <v>12</v>
      </c>
      <c r="C829" t="s">
        <v>27</v>
      </c>
      <c r="D829" t="s">
        <v>28</v>
      </c>
      <c r="E829" t="s">
        <v>15</v>
      </c>
      <c r="F829">
        <v>37</v>
      </c>
      <c r="G829" t="s">
        <v>85</v>
      </c>
      <c r="H829" s="7">
        <v>40657</v>
      </c>
      <c r="I829">
        <v>131183</v>
      </c>
      <c r="J829">
        <v>0.14000000000000001</v>
      </c>
      <c r="K829">
        <v>149548.62</v>
      </c>
      <c r="L829" t="s">
        <v>23</v>
      </c>
      <c r="M829" t="s">
        <v>45</v>
      </c>
      <c r="N829" s="7">
        <v>42445</v>
      </c>
      <c r="O829">
        <v>1</v>
      </c>
    </row>
    <row r="830" spans="1:15" x14ac:dyDescent="0.3">
      <c r="A830">
        <v>829</v>
      </c>
      <c r="B830" t="s">
        <v>19</v>
      </c>
      <c r="C830" t="s">
        <v>13</v>
      </c>
      <c r="D830" t="s">
        <v>20</v>
      </c>
      <c r="E830" t="s">
        <v>15</v>
      </c>
      <c r="F830">
        <v>45</v>
      </c>
      <c r="G830" t="s">
        <v>86</v>
      </c>
      <c r="H830" s="7">
        <v>37445</v>
      </c>
      <c r="I830">
        <v>92655</v>
      </c>
      <c r="J830">
        <v>0</v>
      </c>
      <c r="K830">
        <v>92655</v>
      </c>
      <c r="L830" t="s">
        <v>23</v>
      </c>
      <c r="M830" t="s">
        <v>59</v>
      </c>
      <c r="N830" s="7"/>
      <c r="O830">
        <v>0</v>
      </c>
    </row>
    <row r="831" spans="1:15" x14ac:dyDescent="0.3">
      <c r="A831">
        <v>830</v>
      </c>
      <c r="B831" t="s">
        <v>12</v>
      </c>
      <c r="C831" t="s">
        <v>35</v>
      </c>
      <c r="D831" t="s">
        <v>20</v>
      </c>
      <c r="E831" t="s">
        <v>15</v>
      </c>
      <c r="F831">
        <v>49</v>
      </c>
      <c r="G831" t="s">
        <v>86</v>
      </c>
      <c r="H831" s="7">
        <v>35157</v>
      </c>
      <c r="I831">
        <v>157057</v>
      </c>
      <c r="J831">
        <v>0.12</v>
      </c>
      <c r="K831">
        <v>175903.84</v>
      </c>
      <c r="L831" t="s">
        <v>17</v>
      </c>
      <c r="M831" t="s">
        <v>39</v>
      </c>
      <c r="N831" s="7"/>
      <c r="O831">
        <v>0</v>
      </c>
    </row>
    <row r="832" spans="1:15" x14ac:dyDescent="0.3">
      <c r="A832">
        <v>831</v>
      </c>
      <c r="B832" t="s">
        <v>58</v>
      </c>
      <c r="C832" t="s">
        <v>13</v>
      </c>
      <c r="D832" t="s">
        <v>28</v>
      </c>
      <c r="E832" t="s">
        <v>15</v>
      </c>
      <c r="F832">
        <v>61</v>
      </c>
      <c r="G832" t="s">
        <v>87</v>
      </c>
      <c r="H832" s="7">
        <v>38392</v>
      </c>
      <c r="I832">
        <v>64462</v>
      </c>
      <c r="J832">
        <v>0</v>
      </c>
      <c r="K832">
        <v>64462</v>
      </c>
      <c r="L832" t="s">
        <v>17</v>
      </c>
      <c r="M832" t="s">
        <v>30</v>
      </c>
      <c r="N832" s="7"/>
      <c r="O832">
        <v>0</v>
      </c>
    </row>
    <row r="833" spans="1:15" x14ac:dyDescent="0.3">
      <c r="A833">
        <v>832</v>
      </c>
      <c r="B833" t="s">
        <v>53</v>
      </c>
      <c r="C833" t="s">
        <v>44</v>
      </c>
      <c r="D833" t="s">
        <v>36</v>
      </c>
      <c r="E833" t="s">
        <v>15</v>
      </c>
      <c r="F833">
        <v>41</v>
      </c>
      <c r="G833" t="s">
        <v>86</v>
      </c>
      <c r="H833" s="7">
        <v>38632</v>
      </c>
      <c r="I833">
        <v>79352</v>
      </c>
      <c r="J833">
        <v>0</v>
      </c>
      <c r="K833">
        <v>79352</v>
      </c>
      <c r="L833" t="s">
        <v>17</v>
      </c>
      <c r="M833" t="s">
        <v>18</v>
      </c>
      <c r="N833" s="7"/>
      <c r="O833">
        <v>0</v>
      </c>
    </row>
    <row r="834" spans="1:15" x14ac:dyDescent="0.3">
      <c r="A834">
        <v>833</v>
      </c>
      <c r="B834" t="s">
        <v>12</v>
      </c>
      <c r="C834" t="s">
        <v>47</v>
      </c>
      <c r="D834" t="s">
        <v>28</v>
      </c>
      <c r="E834" t="s">
        <v>15</v>
      </c>
      <c r="F834">
        <v>55</v>
      </c>
      <c r="G834" t="s">
        <v>83</v>
      </c>
      <c r="H834" s="7">
        <v>36977</v>
      </c>
      <c r="I834">
        <v>157812</v>
      </c>
      <c r="J834">
        <v>0.11</v>
      </c>
      <c r="K834">
        <v>175171.32</v>
      </c>
      <c r="L834" t="s">
        <v>17</v>
      </c>
      <c r="M834" t="s">
        <v>39</v>
      </c>
      <c r="N834" s="7"/>
      <c r="O834">
        <v>0</v>
      </c>
    </row>
    <row r="835" spans="1:15" x14ac:dyDescent="0.3">
      <c r="A835">
        <v>834</v>
      </c>
      <c r="B835" t="s">
        <v>53</v>
      </c>
      <c r="C835" t="s">
        <v>44</v>
      </c>
      <c r="D835" t="s">
        <v>36</v>
      </c>
      <c r="E835" t="s">
        <v>21</v>
      </c>
      <c r="F835">
        <v>27</v>
      </c>
      <c r="G835" t="s">
        <v>84</v>
      </c>
      <c r="H835" s="7">
        <v>43354</v>
      </c>
      <c r="I835">
        <v>80745</v>
      </c>
      <c r="J835">
        <v>0</v>
      </c>
      <c r="K835">
        <v>80745</v>
      </c>
      <c r="L835" t="s">
        <v>17</v>
      </c>
      <c r="M835" t="s">
        <v>30</v>
      </c>
      <c r="N835" s="7"/>
      <c r="O835">
        <v>0</v>
      </c>
    </row>
    <row r="836" spans="1:15" x14ac:dyDescent="0.3">
      <c r="A836">
        <v>835</v>
      </c>
      <c r="B836" t="s">
        <v>73</v>
      </c>
      <c r="C836" t="s">
        <v>13</v>
      </c>
      <c r="D836" t="s">
        <v>20</v>
      </c>
      <c r="E836" t="s">
        <v>15</v>
      </c>
      <c r="F836">
        <v>57</v>
      </c>
      <c r="G836" t="s">
        <v>83</v>
      </c>
      <c r="H836" s="7">
        <v>35113</v>
      </c>
      <c r="I836">
        <v>75354</v>
      </c>
      <c r="J836">
        <v>0</v>
      </c>
      <c r="K836">
        <v>75354</v>
      </c>
      <c r="L836" t="s">
        <v>17</v>
      </c>
      <c r="M836" t="s">
        <v>41</v>
      </c>
      <c r="N836" s="7">
        <v>35413</v>
      </c>
      <c r="O836">
        <v>1</v>
      </c>
    </row>
    <row r="837" spans="1:15" x14ac:dyDescent="0.3">
      <c r="A837">
        <v>836</v>
      </c>
      <c r="B837" t="s">
        <v>54</v>
      </c>
      <c r="C837" t="s">
        <v>44</v>
      </c>
      <c r="D837" t="s">
        <v>14</v>
      </c>
      <c r="E837" t="s">
        <v>21</v>
      </c>
      <c r="F837">
        <v>56</v>
      </c>
      <c r="G837" t="s">
        <v>83</v>
      </c>
      <c r="H837" s="7">
        <v>43363</v>
      </c>
      <c r="I837">
        <v>78938</v>
      </c>
      <c r="J837">
        <v>0.14000000000000001</v>
      </c>
      <c r="K837">
        <v>89989.32</v>
      </c>
      <c r="L837" t="s">
        <v>17</v>
      </c>
      <c r="M837" t="s">
        <v>33</v>
      </c>
      <c r="N837" s="7"/>
      <c r="O837">
        <v>0</v>
      </c>
    </row>
    <row r="838" spans="1:15" x14ac:dyDescent="0.3">
      <c r="A838">
        <v>837</v>
      </c>
      <c r="B838" t="s">
        <v>64</v>
      </c>
      <c r="C838" t="s">
        <v>44</v>
      </c>
      <c r="D838" t="s">
        <v>36</v>
      </c>
      <c r="E838" t="s">
        <v>21</v>
      </c>
      <c r="F838">
        <v>59</v>
      </c>
      <c r="G838" t="s">
        <v>83</v>
      </c>
      <c r="H838" s="7">
        <v>39701</v>
      </c>
      <c r="I838">
        <v>96313</v>
      </c>
      <c r="J838">
        <v>0</v>
      </c>
      <c r="K838">
        <v>96313</v>
      </c>
      <c r="L838" t="s">
        <v>17</v>
      </c>
      <c r="M838" t="s">
        <v>41</v>
      </c>
      <c r="N838" s="7"/>
      <c r="O838">
        <v>0</v>
      </c>
    </row>
    <row r="839" spans="1:15" x14ac:dyDescent="0.3">
      <c r="A839">
        <v>838</v>
      </c>
      <c r="B839" t="s">
        <v>26</v>
      </c>
      <c r="C839" t="s">
        <v>44</v>
      </c>
      <c r="D839" t="s">
        <v>28</v>
      </c>
      <c r="E839" t="s">
        <v>21</v>
      </c>
      <c r="F839">
        <v>45</v>
      </c>
      <c r="G839" t="s">
        <v>86</v>
      </c>
      <c r="H839" s="7">
        <v>40511</v>
      </c>
      <c r="I839">
        <v>153767</v>
      </c>
      <c r="J839">
        <v>0.27</v>
      </c>
      <c r="K839">
        <v>195284.09</v>
      </c>
      <c r="L839" t="s">
        <v>17</v>
      </c>
      <c r="M839" t="s">
        <v>33</v>
      </c>
      <c r="N839" s="7"/>
      <c r="O839">
        <v>0</v>
      </c>
    </row>
    <row r="840" spans="1:15" x14ac:dyDescent="0.3">
      <c r="A840">
        <v>839</v>
      </c>
      <c r="B840" t="s">
        <v>37</v>
      </c>
      <c r="C840" t="s">
        <v>47</v>
      </c>
      <c r="D840" t="s">
        <v>14</v>
      </c>
      <c r="E840" t="s">
        <v>15</v>
      </c>
      <c r="F840">
        <v>42</v>
      </c>
      <c r="G840" t="s">
        <v>86</v>
      </c>
      <c r="H840" s="7">
        <v>42266</v>
      </c>
      <c r="I840">
        <v>103423</v>
      </c>
      <c r="J840">
        <v>0.06</v>
      </c>
      <c r="K840">
        <v>109628.38</v>
      </c>
      <c r="L840" t="s">
        <v>17</v>
      </c>
      <c r="M840" t="s">
        <v>49</v>
      </c>
      <c r="N840" s="7"/>
      <c r="O840">
        <v>0</v>
      </c>
    </row>
    <row r="841" spans="1:15" x14ac:dyDescent="0.3">
      <c r="A841">
        <v>840</v>
      </c>
      <c r="B841" t="s">
        <v>43</v>
      </c>
      <c r="C841" t="s">
        <v>44</v>
      </c>
      <c r="D841" t="s">
        <v>36</v>
      </c>
      <c r="E841" t="s">
        <v>15</v>
      </c>
      <c r="F841">
        <v>25</v>
      </c>
      <c r="G841" t="s">
        <v>84</v>
      </c>
      <c r="H841" s="7">
        <v>44370</v>
      </c>
      <c r="I841">
        <v>86464</v>
      </c>
      <c r="J841">
        <v>0</v>
      </c>
      <c r="K841">
        <v>86464</v>
      </c>
      <c r="L841" t="s">
        <v>23</v>
      </c>
      <c r="M841" t="s">
        <v>45</v>
      </c>
      <c r="N841" s="7"/>
      <c r="O841">
        <v>0</v>
      </c>
    </row>
    <row r="842" spans="1:15" x14ac:dyDescent="0.3">
      <c r="A842">
        <v>841</v>
      </c>
      <c r="B842" t="s">
        <v>43</v>
      </c>
      <c r="C842" t="s">
        <v>44</v>
      </c>
      <c r="D842" t="s">
        <v>36</v>
      </c>
      <c r="E842" t="s">
        <v>15</v>
      </c>
      <c r="F842">
        <v>29</v>
      </c>
      <c r="G842" t="s">
        <v>84</v>
      </c>
      <c r="H842" s="7">
        <v>43114</v>
      </c>
      <c r="I842">
        <v>80516</v>
      </c>
      <c r="J842">
        <v>0</v>
      </c>
      <c r="K842">
        <v>80516</v>
      </c>
      <c r="L842" t="s">
        <v>50</v>
      </c>
      <c r="M842" t="s">
        <v>67</v>
      </c>
      <c r="N842" s="7"/>
      <c r="O842">
        <v>0</v>
      </c>
    </row>
    <row r="843" spans="1:15" x14ac:dyDescent="0.3">
      <c r="A843">
        <v>842</v>
      </c>
      <c r="B843" t="s">
        <v>37</v>
      </c>
      <c r="C843" t="s">
        <v>42</v>
      </c>
      <c r="D843" t="s">
        <v>28</v>
      </c>
      <c r="E843" t="s">
        <v>15</v>
      </c>
      <c r="F843">
        <v>33</v>
      </c>
      <c r="G843" t="s">
        <v>85</v>
      </c>
      <c r="H843" s="7">
        <v>41507</v>
      </c>
      <c r="I843">
        <v>105390</v>
      </c>
      <c r="J843">
        <v>0.06</v>
      </c>
      <c r="K843">
        <v>111713.4</v>
      </c>
      <c r="L843" t="s">
        <v>17</v>
      </c>
      <c r="M843" t="s">
        <v>49</v>
      </c>
      <c r="N843" s="7"/>
      <c r="O843">
        <v>0</v>
      </c>
    </row>
    <row r="844" spans="1:15" x14ac:dyDescent="0.3">
      <c r="A844">
        <v>843</v>
      </c>
      <c r="B844" t="s">
        <v>66</v>
      </c>
      <c r="C844" t="s">
        <v>13</v>
      </c>
      <c r="D844" t="s">
        <v>20</v>
      </c>
      <c r="E844" t="s">
        <v>15</v>
      </c>
      <c r="F844">
        <v>50</v>
      </c>
      <c r="G844" t="s">
        <v>83</v>
      </c>
      <c r="H844" s="7">
        <v>44445</v>
      </c>
      <c r="I844">
        <v>83418</v>
      </c>
      <c r="J844">
        <v>0</v>
      </c>
      <c r="K844">
        <v>83418</v>
      </c>
      <c r="L844" t="s">
        <v>23</v>
      </c>
      <c r="M844" t="s">
        <v>45</v>
      </c>
      <c r="N844" s="7"/>
      <c r="O844">
        <v>0</v>
      </c>
    </row>
    <row r="845" spans="1:15" x14ac:dyDescent="0.3">
      <c r="A845">
        <v>844</v>
      </c>
      <c r="B845" t="s">
        <v>75</v>
      </c>
      <c r="C845" t="s">
        <v>13</v>
      </c>
      <c r="D845" t="s">
        <v>28</v>
      </c>
      <c r="E845" t="s">
        <v>15</v>
      </c>
      <c r="F845">
        <v>45</v>
      </c>
      <c r="G845" t="s">
        <v>86</v>
      </c>
      <c r="H845" s="7">
        <v>43042</v>
      </c>
      <c r="I845">
        <v>66660</v>
      </c>
      <c r="J845">
        <v>0</v>
      </c>
      <c r="K845">
        <v>66660</v>
      </c>
      <c r="L845" t="s">
        <v>17</v>
      </c>
      <c r="M845" t="s">
        <v>41</v>
      </c>
      <c r="N845" s="7"/>
      <c r="O845">
        <v>0</v>
      </c>
    </row>
    <row r="846" spans="1:15" x14ac:dyDescent="0.3">
      <c r="A846">
        <v>845</v>
      </c>
      <c r="B846" t="s">
        <v>37</v>
      </c>
      <c r="C846" t="s">
        <v>42</v>
      </c>
      <c r="D846" t="s">
        <v>28</v>
      </c>
      <c r="E846" t="s">
        <v>21</v>
      </c>
      <c r="F846">
        <v>59</v>
      </c>
      <c r="G846" t="s">
        <v>83</v>
      </c>
      <c r="H846" s="7">
        <v>42165</v>
      </c>
      <c r="I846">
        <v>101985</v>
      </c>
      <c r="J846">
        <v>7.0000000000000007E-2</v>
      </c>
      <c r="K846">
        <v>109123.95</v>
      </c>
      <c r="L846" t="s">
        <v>17</v>
      </c>
      <c r="M846" t="s">
        <v>39</v>
      </c>
      <c r="N846" s="7"/>
      <c r="O846">
        <v>0</v>
      </c>
    </row>
    <row r="847" spans="1:15" x14ac:dyDescent="0.3">
      <c r="A847">
        <v>846</v>
      </c>
      <c r="B847" t="s">
        <v>46</v>
      </c>
      <c r="C847" t="s">
        <v>27</v>
      </c>
      <c r="D847" t="s">
        <v>36</v>
      </c>
      <c r="E847" t="s">
        <v>21</v>
      </c>
      <c r="F847">
        <v>29</v>
      </c>
      <c r="G847" t="s">
        <v>84</v>
      </c>
      <c r="H847" s="7">
        <v>43439</v>
      </c>
      <c r="I847">
        <v>199504</v>
      </c>
      <c r="J847">
        <v>0.3</v>
      </c>
      <c r="K847">
        <v>259355.2</v>
      </c>
      <c r="L847" t="s">
        <v>17</v>
      </c>
      <c r="M847" t="s">
        <v>41</v>
      </c>
      <c r="N847" s="7"/>
      <c r="O847">
        <v>0</v>
      </c>
    </row>
    <row r="848" spans="1:15" x14ac:dyDescent="0.3">
      <c r="A848">
        <v>847</v>
      </c>
      <c r="B848" t="s">
        <v>12</v>
      </c>
      <c r="C848" t="s">
        <v>35</v>
      </c>
      <c r="D848" t="s">
        <v>36</v>
      </c>
      <c r="E848" t="s">
        <v>15</v>
      </c>
      <c r="F848">
        <v>52</v>
      </c>
      <c r="G848" t="s">
        <v>83</v>
      </c>
      <c r="H848" s="7">
        <v>38995</v>
      </c>
      <c r="I848">
        <v>147966</v>
      </c>
      <c r="J848">
        <v>0.11</v>
      </c>
      <c r="K848">
        <v>164242.26</v>
      </c>
      <c r="L848" t="s">
        <v>50</v>
      </c>
      <c r="M848" t="s">
        <v>52</v>
      </c>
      <c r="N848" s="7">
        <v>43608</v>
      </c>
      <c r="O848">
        <v>1</v>
      </c>
    </row>
    <row r="849" spans="1:15" x14ac:dyDescent="0.3">
      <c r="A849">
        <v>848</v>
      </c>
      <c r="B849" t="s">
        <v>65</v>
      </c>
      <c r="C849" t="s">
        <v>42</v>
      </c>
      <c r="D849" t="s">
        <v>28</v>
      </c>
      <c r="E849" t="s">
        <v>21</v>
      </c>
      <c r="F849">
        <v>58</v>
      </c>
      <c r="G849" t="s">
        <v>83</v>
      </c>
      <c r="H849" s="7">
        <v>41810</v>
      </c>
      <c r="I849">
        <v>41728</v>
      </c>
      <c r="J849">
        <v>0</v>
      </c>
      <c r="K849">
        <v>41728</v>
      </c>
      <c r="L849" t="s">
        <v>23</v>
      </c>
      <c r="M849" t="s">
        <v>24</v>
      </c>
      <c r="N849" s="7"/>
      <c r="O849">
        <v>0</v>
      </c>
    </row>
    <row r="850" spans="1:15" x14ac:dyDescent="0.3">
      <c r="A850">
        <v>849</v>
      </c>
      <c r="B850" t="s">
        <v>32</v>
      </c>
      <c r="C850" t="s">
        <v>40</v>
      </c>
      <c r="D850" t="s">
        <v>28</v>
      </c>
      <c r="E850" t="s">
        <v>21</v>
      </c>
      <c r="F850">
        <v>62</v>
      </c>
      <c r="G850" t="s">
        <v>87</v>
      </c>
      <c r="H850" s="7">
        <v>40591</v>
      </c>
      <c r="I850">
        <v>94422</v>
      </c>
      <c r="J850">
        <v>0</v>
      </c>
      <c r="K850">
        <v>94422</v>
      </c>
      <c r="L850" t="s">
        <v>17</v>
      </c>
      <c r="M850" t="s">
        <v>33</v>
      </c>
      <c r="N850" s="7"/>
      <c r="O850">
        <v>0</v>
      </c>
    </row>
    <row r="851" spans="1:15" x14ac:dyDescent="0.3">
      <c r="A851">
        <v>850</v>
      </c>
      <c r="B851" t="s">
        <v>26</v>
      </c>
      <c r="C851" t="s">
        <v>35</v>
      </c>
      <c r="D851" t="s">
        <v>36</v>
      </c>
      <c r="E851" t="s">
        <v>21</v>
      </c>
      <c r="F851">
        <v>31</v>
      </c>
      <c r="G851" t="s">
        <v>85</v>
      </c>
      <c r="H851" s="7">
        <v>42184</v>
      </c>
      <c r="I851">
        <v>191026</v>
      </c>
      <c r="J851">
        <v>0.16</v>
      </c>
      <c r="K851">
        <v>221590.16</v>
      </c>
      <c r="L851" t="s">
        <v>17</v>
      </c>
      <c r="M851" t="s">
        <v>49</v>
      </c>
      <c r="N851" s="7"/>
      <c r="O851">
        <v>0</v>
      </c>
    </row>
    <row r="852" spans="1:15" x14ac:dyDescent="0.3">
      <c r="A852">
        <v>851</v>
      </c>
      <c r="B852" t="s">
        <v>46</v>
      </c>
      <c r="C852" t="s">
        <v>13</v>
      </c>
      <c r="D852" t="s">
        <v>14</v>
      </c>
      <c r="E852" t="s">
        <v>21</v>
      </c>
      <c r="F852">
        <v>42</v>
      </c>
      <c r="G852" t="s">
        <v>86</v>
      </c>
      <c r="H852" s="7">
        <v>40511</v>
      </c>
      <c r="I852">
        <v>186725</v>
      </c>
      <c r="J852">
        <v>0.32</v>
      </c>
      <c r="K852">
        <v>246477</v>
      </c>
      <c r="L852" t="s">
        <v>50</v>
      </c>
      <c r="M852" t="s">
        <v>51</v>
      </c>
      <c r="N852" s="7"/>
      <c r="O852">
        <v>0</v>
      </c>
    </row>
    <row r="853" spans="1:15" x14ac:dyDescent="0.3">
      <c r="A853">
        <v>852</v>
      </c>
      <c r="B853" t="s">
        <v>65</v>
      </c>
      <c r="C853" t="s">
        <v>42</v>
      </c>
      <c r="D853" t="s">
        <v>14</v>
      </c>
      <c r="E853" t="s">
        <v>15</v>
      </c>
      <c r="F853">
        <v>56</v>
      </c>
      <c r="G853" t="s">
        <v>83</v>
      </c>
      <c r="H853" s="7">
        <v>40045</v>
      </c>
      <c r="I853">
        <v>52800</v>
      </c>
      <c r="J853">
        <v>0</v>
      </c>
      <c r="K853">
        <v>52800</v>
      </c>
      <c r="L853" t="s">
        <v>17</v>
      </c>
      <c r="M853" t="s">
        <v>33</v>
      </c>
      <c r="N853" s="7"/>
      <c r="O853">
        <v>0</v>
      </c>
    </row>
    <row r="854" spans="1:15" x14ac:dyDescent="0.3">
      <c r="A854">
        <v>853</v>
      </c>
      <c r="B854" t="s">
        <v>64</v>
      </c>
      <c r="C854" t="s">
        <v>44</v>
      </c>
      <c r="D854" t="s">
        <v>28</v>
      </c>
      <c r="E854" t="s">
        <v>21</v>
      </c>
      <c r="F854">
        <v>54</v>
      </c>
      <c r="G854" t="s">
        <v>83</v>
      </c>
      <c r="H854" s="7">
        <v>40517</v>
      </c>
      <c r="I854">
        <v>113982</v>
      </c>
      <c r="J854">
        <v>0</v>
      </c>
      <c r="K854">
        <v>113982</v>
      </c>
      <c r="L854" t="s">
        <v>17</v>
      </c>
      <c r="M854" t="s">
        <v>18</v>
      </c>
      <c r="N854" s="7"/>
      <c r="O854">
        <v>0</v>
      </c>
    </row>
    <row r="855" spans="1:15" x14ac:dyDescent="0.3">
      <c r="A855">
        <v>854</v>
      </c>
      <c r="B855" t="s">
        <v>34</v>
      </c>
      <c r="C855" t="s">
        <v>35</v>
      </c>
      <c r="D855" t="s">
        <v>14</v>
      </c>
      <c r="E855" t="s">
        <v>15</v>
      </c>
      <c r="F855">
        <v>54</v>
      </c>
      <c r="G855" t="s">
        <v>83</v>
      </c>
      <c r="H855" s="7">
        <v>44271</v>
      </c>
      <c r="I855">
        <v>56239</v>
      </c>
      <c r="J855">
        <v>0</v>
      </c>
      <c r="K855">
        <v>56239</v>
      </c>
      <c r="L855" t="s">
        <v>23</v>
      </c>
      <c r="M855" t="s">
        <v>24</v>
      </c>
      <c r="N855" s="7"/>
      <c r="O855">
        <v>0</v>
      </c>
    </row>
    <row r="856" spans="1:15" x14ac:dyDescent="0.3">
      <c r="A856">
        <v>855</v>
      </c>
      <c r="B856" t="s">
        <v>38</v>
      </c>
      <c r="C856" t="s">
        <v>35</v>
      </c>
      <c r="D856" t="s">
        <v>20</v>
      </c>
      <c r="E856" t="s">
        <v>21</v>
      </c>
      <c r="F856">
        <v>26</v>
      </c>
      <c r="G856" t="s">
        <v>84</v>
      </c>
      <c r="H856" s="7">
        <v>44257</v>
      </c>
      <c r="I856">
        <v>44732</v>
      </c>
      <c r="J856">
        <v>0</v>
      </c>
      <c r="K856">
        <v>44732</v>
      </c>
      <c r="L856" t="s">
        <v>50</v>
      </c>
      <c r="M856" t="s">
        <v>52</v>
      </c>
      <c r="N856" s="7"/>
      <c r="O856">
        <v>0</v>
      </c>
    </row>
    <row r="857" spans="1:15" x14ac:dyDescent="0.3">
      <c r="A857">
        <v>856</v>
      </c>
      <c r="B857" t="s">
        <v>26</v>
      </c>
      <c r="C857" t="s">
        <v>47</v>
      </c>
      <c r="D857" t="s">
        <v>36</v>
      </c>
      <c r="E857" t="s">
        <v>21</v>
      </c>
      <c r="F857">
        <v>49</v>
      </c>
      <c r="G857" t="s">
        <v>86</v>
      </c>
      <c r="H857" s="7">
        <v>41816</v>
      </c>
      <c r="I857">
        <v>153961</v>
      </c>
      <c r="J857">
        <v>0.25</v>
      </c>
      <c r="K857">
        <v>192451.25</v>
      </c>
      <c r="L857" t="s">
        <v>23</v>
      </c>
      <c r="M857" t="s">
        <v>45</v>
      </c>
      <c r="N857" s="7"/>
      <c r="O857">
        <v>0</v>
      </c>
    </row>
    <row r="858" spans="1:15" x14ac:dyDescent="0.3">
      <c r="A858">
        <v>857</v>
      </c>
      <c r="B858" t="s">
        <v>69</v>
      </c>
      <c r="C858" t="s">
        <v>13</v>
      </c>
      <c r="D858" t="s">
        <v>28</v>
      </c>
      <c r="E858" t="s">
        <v>15</v>
      </c>
      <c r="F858">
        <v>45</v>
      </c>
      <c r="G858" t="s">
        <v>86</v>
      </c>
      <c r="H858" s="7">
        <v>39069</v>
      </c>
      <c r="I858">
        <v>68337</v>
      </c>
      <c r="J858">
        <v>0</v>
      </c>
      <c r="K858">
        <v>68337</v>
      </c>
      <c r="L858" t="s">
        <v>23</v>
      </c>
      <c r="M858" t="s">
        <v>24</v>
      </c>
      <c r="N858" s="7"/>
      <c r="O858">
        <v>0</v>
      </c>
    </row>
    <row r="859" spans="1:15" x14ac:dyDescent="0.3">
      <c r="A859">
        <v>858</v>
      </c>
      <c r="B859" t="s">
        <v>12</v>
      </c>
      <c r="C859" t="s">
        <v>42</v>
      </c>
      <c r="D859" t="s">
        <v>36</v>
      </c>
      <c r="E859" t="s">
        <v>21</v>
      </c>
      <c r="F859">
        <v>45</v>
      </c>
      <c r="G859" t="s">
        <v>86</v>
      </c>
      <c r="H859" s="7">
        <v>40305</v>
      </c>
      <c r="I859">
        <v>145093</v>
      </c>
      <c r="J859">
        <v>0.12</v>
      </c>
      <c r="K859">
        <v>162504.16</v>
      </c>
      <c r="L859" t="s">
        <v>17</v>
      </c>
      <c r="M859" t="s">
        <v>30</v>
      </c>
      <c r="N859" s="7"/>
      <c r="O859">
        <v>0</v>
      </c>
    </row>
    <row r="860" spans="1:15" x14ac:dyDescent="0.3">
      <c r="A860">
        <v>859</v>
      </c>
      <c r="B860" t="s">
        <v>76</v>
      </c>
      <c r="C860" t="s">
        <v>13</v>
      </c>
      <c r="D860" t="s">
        <v>28</v>
      </c>
      <c r="E860" t="s">
        <v>15</v>
      </c>
      <c r="F860">
        <v>26</v>
      </c>
      <c r="G860" t="s">
        <v>84</v>
      </c>
      <c r="H860" s="7">
        <v>44266</v>
      </c>
      <c r="I860">
        <v>74170</v>
      </c>
      <c r="J860">
        <v>0</v>
      </c>
      <c r="K860">
        <v>74170</v>
      </c>
      <c r="L860" t="s">
        <v>17</v>
      </c>
      <c r="M860" t="s">
        <v>41</v>
      </c>
      <c r="N860" s="7"/>
      <c r="O860">
        <v>0</v>
      </c>
    </row>
    <row r="861" spans="1:15" x14ac:dyDescent="0.3">
      <c r="A861">
        <v>860</v>
      </c>
      <c r="B861" t="s">
        <v>62</v>
      </c>
      <c r="C861" t="s">
        <v>44</v>
      </c>
      <c r="D861" t="s">
        <v>14</v>
      </c>
      <c r="E861" t="s">
        <v>21</v>
      </c>
      <c r="F861">
        <v>59</v>
      </c>
      <c r="G861" t="s">
        <v>83</v>
      </c>
      <c r="H861" s="7">
        <v>35153</v>
      </c>
      <c r="I861">
        <v>62605</v>
      </c>
      <c r="J861">
        <v>0</v>
      </c>
      <c r="K861">
        <v>62605</v>
      </c>
      <c r="L861" t="s">
        <v>17</v>
      </c>
      <c r="M861" t="s">
        <v>41</v>
      </c>
      <c r="N861" s="7"/>
      <c r="O861">
        <v>0</v>
      </c>
    </row>
    <row r="862" spans="1:15" x14ac:dyDescent="0.3">
      <c r="A862">
        <v>861</v>
      </c>
      <c r="B862" t="s">
        <v>37</v>
      </c>
      <c r="C862" t="s">
        <v>13</v>
      </c>
      <c r="D862" t="s">
        <v>28</v>
      </c>
      <c r="E862" t="s">
        <v>15</v>
      </c>
      <c r="F862">
        <v>51</v>
      </c>
      <c r="G862" t="s">
        <v>83</v>
      </c>
      <c r="H862" s="7">
        <v>43903</v>
      </c>
      <c r="I862">
        <v>107195</v>
      </c>
      <c r="J862">
        <v>0.09</v>
      </c>
      <c r="K862">
        <v>116842.55</v>
      </c>
      <c r="L862" t="s">
        <v>17</v>
      </c>
      <c r="M862" t="s">
        <v>41</v>
      </c>
      <c r="N862" s="7"/>
      <c r="O862">
        <v>0</v>
      </c>
    </row>
    <row r="863" spans="1:15" x14ac:dyDescent="0.3">
      <c r="A863">
        <v>862</v>
      </c>
      <c r="B863" t="s">
        <v>12</v>
      </c>
      <c r="C863" t="s">
        <v>47</v>
      </c>
      <c r="D863" t="s">
        <v>28</v>
      </c>
      <c r="E863" t="s">
        <v>21</v>
      </c>
      <c r="F863">
        <v>45</v>
      </c>
      <c r="G863" t="s">
        <v>86</v>
      </c>
      <c r="H863" s="7">
        <v>43111</v>
      </c>
      <c r="I863">
        <v>127422</v>
      </c>
      <c r="J863">
        <v>0.15</v>
      </c>
      <c r="K863">
        <v>146535.29999999999</v>
      </c>
      <c r="L863" t="s">
        <v>17</v>
      </c>
      <c r="M863" t="s">
        <v>49</v>
      </c>
      <c r="N863" s="7"/>
      <c r="O863">
        <v>0</v>
      </c>
    </row>
    <row r="864" spans="1:15" x14ac:dyDescent="0.3">
      <c r="A864">
        <v>863</v>
      </c>
      <c r="B864" t="s">
        <v>26</v>
      </c>
      <c r="C864" t="s">
        <v>40</v>
      </c>
      <c r="D864" t="s">
        <v>14</v>
      </c>
      <c r="E864" t="s">
        <v>15</v>
      </c>
      <c r="F864">
        <v>35</v>
      </c>
      <c r="G864" t="s">
        <v>85</v>
      </c>
      <c r="H864" s="7">
        <v>42912</v>
      </c>
      <c r="I864">
        <v>161269</v>
      </c>
      <c r="J864">
        <v>0.27</v>
      </c>
      <c r="K864">
        <v>204811.63</v>
      </c>
      <c r="L864" t="s">
        <v>17</v>
      </c>
      <c r="M864" t="s">
        <v>39</v>
      </c>
      <c r="N864" s="7"/>
      <c r="O864">
        <v>0</v>
      </c>
    </row>
    <row r="865" spans="1:15" x14ac:dyDescent="0.3">
      <c r="A865">
        <v>864</v>
      </c>
      <c r="B865" t="s">
        <v>46</v>
      </c>
      <c r="C865" t="s">
        <v>47</v>
      </c>
      <c r="D865" t="s">
        <v>36</v>
      </c>
      <c r="E865" t="s">
        <v>15</v>
      </c>
      <c r="F865">
        <v>32</v>
      </c>
      <c r="G865" t="s">
        <v>85</v>
      </c>
      <c r="H865" s="7">
        <v>41675</v>
      </c>
      <c r="I865">
        <v>203445</v>
      </c>
      <c r="J865">
        <v>0.34</v>
      </c>
      <c r="K865">
        <v>272616.3</v>
      </c>
      <c r="L865" t="s">
        <v>50</v>
      </c>
      <c r="M865" t="s">
        <v>51</v>
      </c>
      <c r="N865" s="7"/>
      <c r="O865">
        <v>0</v>
      </c>
    </row>
    <row r="866" spans="1:15" x14ac:dyDescent="0.3">
      <c r="A866">
        <v>865</v>
      </c>
      <c r="B866" t="s">
        <v>12</v>
      </c>
      <c r="C866" t="s">
        <v>42</v>
      </c>
      <c r="D866" t="s">
        <v>14</v>
      </c>
      <c r="E866" t="s">
        <v>15</v>
      </c>
      <c r="F866">
        <v>37</v>
      </c>
      <c r="G866" t="s">
        <v>85</v>
      </c>
      <c r="H866" s="7">
        <v>40560</v>
      </c>
      <c r="I866">
        <v>131353</v>
      </c>
      <c r="J866">
        <v>0.11</v>
      </c>
      <c r="K866">
        <v>145801.82999999999</v>
      </c>
      <c r="L866" t="s">
        <v>23</v>
      </c>
      <c r="M866" t="s">
        <v>45</v>
      </c>
      <c r="N866" s="7"/>
      <c r="O866">
        <v>0</v>
      </c>
    </row>
    <row r="867" spans="1:15" x14ac:dyDescent="0.3">
      <c r="A867">
        <v>866</v>
      </c>
      <c r="B867" t="s">
        <v>77</v>
      </c>
      <c r="C867" t="s">
        <v>13</v>
      </c>
      <c r="D867" t="s">
        <v>20</v>
      </c>
      <c r="E867" t="s">
        <v>21</v>
      </c>
      <c r="F867">
        <v>45</v>
      </c>
      <c r="G867" t="s">
        <v>86</v>
      </c>
      <c r="H867" s="7">
        <v>40253</v>
      </c>
      <c r="I867">
        <v>88182</v>
      </c>
      <c r="J867">
        <v>0</v>
      </c>
      <c r="K867">
        <v>88182</v>
      </c>
      <c r="L867" t="s">
        <v>23</v>
      </c>
      <c r="M867" t="s">
        <v>59</v>
      </c>
      <c r="N867" s="7"/>
      <c r="O867">
        <v>0</v>
      </c>
    </row>
    <row r="868" spans="1:15" x14ac:dyDescent="0.3">
      <c r="A868">
        <v>867</v>
      </c>
      <c r="B868" t="s">
        <v>58</v>
      </c>
      <c r="C868" t="s">
        <v>13</v>
      </c>
      <c r="D868" t="s">
        <v>28</v>
      </c>
      <c r="E868" t="s">
        <v>21</v>
      </c>
      <c r="F868">
        <v>61</v>
      </c>
      <c r="G868" t="s">
        <v>87</v>
      </c>
      <c r="H868" s="7">
        <v>43703</v>
      </c>
      <c r="I868">
        <v>75780</v>
      </c>
      <c r="J868">
        <v>0</v>
      </c>
      <c r="K868">
        <v>75780</v>
      </c>
      <c r="L868" t="s">
        <v>17</v>
      </c>
      <c r="M868" t="s">
        <v>18</v>
      </c>
      <c r="N868" s="7"/>
      <c r="O868">
        <v>0</v>
      </c>
    </row>
    <row r="869" spans="1:15" x14ac:dyDescent="0.3">
      <c r="A869">
        <v>868</v>
      </c>
      <c r="B869" t="s">
        <v>57</v>
      </c>
      <c r="C869" t="s">
        <v>35</v>
      </c>
      <c r="D869" t="s">
        <v>14</v>
      </c>
      <c r="E869" t="s">
        <v>15</v>
      </c>
      <c r="F869">
        <v>45</v>
      </c>
      <c r="G869" t="s">
        <v>86</v>
      </c>
      <c r="H869" s="7">
        <v>43557</v>
      </c>
      <c r="I869">
        <v>52621</v>
      </c>
      <c r="J869">
        <v>0</v>
      </c>
      <c r="K869">
        <v>52621</v>
      </c>
      <c r="L869" t="s">
        <v>23</v>
      </c>
      <c r="M869" t="s">
        <v>55</v>
      </c>
      <c r="N869" s="7"/>
      <c r="O869">
        <v>0</v>
      </c>
    </row>
    <row r="870" spans="1:15" x14ac:dyDescent="0.3">
      <c r="A870">
        <v>869</v>
      </c>
      <c r="B870" t="s">
        <v>54</v>
      </c>
      <c r="C870" t="s">
        <v>44</v>
      </c>
      <c r="D870" t="s">
        <v>14</v>
      </c>
      <c r="E870" t="s">
        <v>21</v>
      </c>
      <c r="F870">
        <v>60</v>
      </c>
      <c r="G870" t="s">
        <v>87</v>
      </c>
      <c r="H870" s="7">
        <v>43146</v>
      </c>
      <c r="I870">
        <v>106079</v>
      </c>
      <c r="J870">
        <v>0.14000000000000001</v>
      </c>
      <c r="K870">
        <v>120930.06</v>
      </c>
      <c r="L870" t="s">
        <v>17</v>
      </c>
      <c r="M870" t="s">
        <v>41</v>
      </c>
      <c r="N870" s="7">
        <v>44295</v>
      </c>
      <c r="O870">
        <v>1</v>
      </c>
    </row>
    <row r="871" spans="1:15" x14ac:dyDescent="0.3">
      <c r="A871">
        <v>870</v>
      </c>
      <c r="B871" t="s">
        <v>66</v>
      </c>
      <c r="C871" t="s">
        <v>13</v>
      </c>
      <c r="D871" t="s">
        <v>36</v>
      </c>
      <c r="E871" t="s">
        <v>21</v>
      </c>
      <c r="F871">
        <v>30</v>
      </c>
      <c r="G871" t="s">
        <v>85</v>
      </c>
      <c r="H871" s="7">
        <v>42777</v>
      </c>
      <c r="I871">
        <v>92058</v>
      </c>
      <c r="J871">
        <v>0</v>
      </c>
      <c r="K871">
        <v>92058</v>
      </c>
      <c r="L871" t="s">
        <v>17</v>
      </c>
      <c r="M871" t="s">
        <v>41</v>
      </c>
      <c r="N871" s="7"/>
      <c r="O871">
        <v>0</v>
      </c>
    </row>
    <row r="872" spans="1:15" x14ac:dyDescent="0.3">
      <c r="A872">
        <v>871</v>
      </c>
      <c r="B872" t="s">
        <v>62</v>
      </c>
      <c r="C872" t="s">
        <v>44</v>
      </c>
      <c r="D872" t="s">
        <v>20</v>
      </c>
      <c r="E872" t="s">
        <v>21</v>
      </c>
      <c r="F872">
        <v>64</v>
      </c>
      <c r="G872" t="s">
        <v>87</v>
      </c>
      <c r="H872" s="7">
        <v>43527</v>
      </c>
      <c r="I872">
        <v>67114</v>
      </c>
      <c r="J872">
        <v>0</v>
      </c>
      <c r="K872">
        <v>67114</v>
      </c>
      <c r="L872" t="s">
        <v>17</v>
      </c>
      <c r="M872" t="s">
        <v>33</v>
      </c>
      <c r="N872" s="7"/>
      <c r="O872">
        <v>0</v>
      </c>
    </row>
    <row r="873" spans="1:15" x14ac:dyDescent="0.3">
      <c r="A873">
        <v>872</v>
      </c>
      <c r="B873" t="s">
        <v>57</v>
      </c>
      <c r="C873" t="s">
        <v>27</v>
      </c>
      <c r="D873" t="s">
        <v>14</v>
      </c>
      <c r="E873" t="s">
        <v>15</v>
      </c>
      <c r="F873">
        <v>25</v>
      </c>
      <c r="G873" t="s">
        <v>84</v>
      </c>
      <c r="H873" s="7">
        <v>44024</v>
      </c>
      <c r="I873">
        <v>56565</v>
      </c>
      <c r="J873">
        <v>0</v>
      </c>
      <c r="K873">
        <v>56565</v>
      </c>
      <c r="L873" t="s">
        <v>50</v>
      </c>
      <c r="M873" t="s">
        <v>67</v>
      </c>
      <c r="N873" s="7"/>
      <c r="O873">
        <v>0</v>
      </c>
    </row>
    <row r="874" spans="1:15" x14ac:dyDescent="0.3">
      <c r="A874">
        <v>873</v>
      </c>
      <c r="B874" t="s">
        <v>61</v>
      </c>
      <c r="C874" t="s">
        <v>42</v>
      </c>
      <c r="D874" t="s">
        <v>20</v>
      </c>
      <c r="E874" t="s">
        <v>15</v>
      </c>
      <c r="F874">
        <v>61</v>
      </c>
      <c r="G874" t="s">
        <v>87</v>
      </c>
      <c r="H874" s="7">
        <v>40683</v>
      </c>
      <c r="I874">
        <v>64937</v>
      </c>
      <c r="J874">
        <v>0</v>
      </c>
      <c r="K874">
        <v>64937</v>
      </c>
      <c r="L874" t="s">
        <v>17</v>
      </c>
      <c r="M874" t="s">
        <v>33</v>
      </c>
      <c r="N874" s="7"/>
      <c r="O874">
        <v>0</v>
      </c>
    </row>
    <row r="875" spans="1:15" x14ac:dyDescent="0.3">
      <c r="A875">
        <v>874</v>
      </c>
      <c r="B875" t="s">
        <v>37</v>
      </c>
      <c r="C875" t="s">
        <v>47</v>
      </c>
      <c r="D875" t="s">
        <v>20</v>
      </c>
      <c r="E875" t="s">
        <v>15</v>
      </c>
      <c r="F875">
        <v>65</v>
      </c>
      <c r="G875" t="s">
        <v>87</v>
      </c>
      <c r="H875" s="7">
        <v>38967</v>
      </c>
      <c r="I875">
        <v>127626</v>
      </c>
      <c r="J875">
        <v>0.1</v>
      </c>
      <c r="K875">
        <v>140388.6</v>
      </c>
      <c r="L875" t="s">
        <v>17</v>
      </c>
      <c r="M875" t="s">
        <v>39</v>
      </c>
      <c r="N875" s="7"/>
      <c r="O875">
        <v>0</v>
      </c>
    </row>
    <row r="876" spans="1:15" x14ac:dyDescent="0.3">
      <c r="A876">
        <v>875</v>
      </c>
      <c r="B876" t="s">
        <v>69</v>
      </c>
      <c r="C876" t="s">
        <v>13</v>
      </c>
      <c r="D876" t="s">
        <v>36</v>
      </c>
      <c r="E876" t="s">
        <v>21</v>
      </c>
      <c r="F876">
        <v>61</v>
      </c>
      <c r="G876" t="s">
        <v>87</v>
      </c>
      <c r="H876" s="7">
        <v>38013</v>
      </c>
      <c r="I876">
        <v>88478</v>
      </c>
      <c r="J876">
        <v>0</v>
      </c>
      <c r="K876">
        <v>88478</v>
      </c>
      <c r="L876" t="s">
        <v>17</v>
      </c>
      <c r="M876" t="s">
        <v>41</v>
      </c>
      <c r="N876" s="7"/>
      <c r="O876">
        <v>0</v>
      </c>
    </row>
    <row r="877" spans="1:15" x14ac:dyDescent="0.3">
      <c r="A877">
        <v>876</v>
      </c>
      <c r="B877" t="s">
        <v>31</v>
      </c>
      <c r="C877" t="s">
        <v>13</v>
      </c>
      <c r="D877" t="s">
        <v>28</v>
      </c>
      <c r="E877" t="s">
        <v>15</v>
      </c>
      <c r="F877">
        <v>48</v>
      </c>
      <c r="G877" t="s">
        <v>86</v>
      </c>
      <c r="H877" s="7">
        <v>41749</v>
      </c>
      <c r="I877">
        <v>91679</v>
      </c>
      <c r="J877">
        <v>7.0000000000000007E-2</v>
      </c>
      <c r="K877">
        <v>98096.53</v>
      </c>
      <c r="L877" t="s">
        <v>23</v>
      </c>
      <c r="M877" t="s">
        <v>24</v>
      </c>
      <c r="N877" s="7"/>
      <c r="O877">
        <v>0</v>
      </c>
    </row>
    <row r="878" spans="1:15" x14ac:dyDescent="0.3">
      <c r="A878">
        <v>877</v>
      </c>
      <c r="B878" t="s">
        <v>26</v>
      </c>
      <c r="C878" t="s">
        <v>35</v>
      </c>
      <c r="D878" t="s">
        <v>36</v>
      </c>
      <c r="E878" t="s">
        <v>21</v>
      </c>
      <c r="F878">
        <v>58</v>
      </c>
      <c r="G878" t="s">
        <v>83</v>
      </c>
      <c r="H878" s="7">
        <v>33682</v>
      </c>
      <c r="I878">
        <v>199848</v>
      </c>
      <c r="J878">
        <v>0.16</v>
      </c>
      <c r="K878">
        <v>231823.68</v>
      </c>
      <c r="L878" t="s">
        <v>23</v>
      </c>
      <c r="M878" t="s">
        <v>24</v>
      </c>
      <c r="N878" s="7"/>
      <c r="O878">
        <v>0</v>
      </c>
    </row>
    <row r="879" spans="1:15" x14ac:dyDescent="0.3">
      <c r="A879">
        <v>878</v>
      </c>
      <c r="B879" t="s">
        <v>70</v>
      </c>
      <c r="C879" t="s">
        <v>13</v>
      </c>
      <c r="D879" t="s">
        <v>20</v>
      </c>
      <c r="E879" t="s">
        <v>21</v>
      </c>
      <c r="F879">
        <v>34</v>
      </c>
      <c r="G879" t="s">
        <v>85</v>
      </c>
      <c r="H879" s="7">
        <v>43414</v>
      </c>
      <c r="I879">
        <v>61944</v>
      </c>
      <c r="J879">
        <v>0</v>
      </c>
      <c r="K879">
        <v>61944</v>
      </c>
      <c r="L879" t="s">
        <v>23</v>
      </c>
      <c r="M879" t="s">
        <v>45</v>
      </c>
      <c r="N879" s="7"/>
      <c r="O879">
        <v>0</v>
      </c>
    </row>
    <row r="880" spans="1:15" x14ac:dyDescent="0.3">
      <c r="A880">
        <v>879</v>
      </c>
      <c r="B880" t="s">
        <v>12</v>
      </c>
      <c r="C880" t="s">
        <v>35</v>
      </c>
      <c r="D880" t="s">
        <v>28</v>
      </c>
      <c r="E880" t="s">
        <v>15</v>
      </c>
      <c r="F880">
        <v>30</v>
      </c>
      <c r="G880" t="s">
        <v>85</v>
      </c>
      <c r="H880" s="7">
        <v>42960</v>
      </c>
      <c r="I880">
        <v>154624</v>
      </c>
      <c r="J880">
        <v>0.15</v>
      </c>
      <c r="K880">
        <v>177817.60000000001</v>
      </c>
      <c r="L880" t="s">
        <v>17</v>
      </c>
      <c r="M880" t="s">
        <v>41</v>
      </c>
      <c r="N880" s="7"/>
      <c r="O880">
        <v>0</v>
      </c>
    </row>
    <row r="881" spans="1:15" x14ac:dyDescent="0.3">
      <c r="A881">
        <v>880</v>
      </c>
      <c r="B881" t="s">
        <v>32</v>
      </c>
      <c r="C881" t="s">
        <v>40</v>
      </c>
      <c r="D881" t="s">
        <v>14</v>
      </c>
      <c r="E881" t="s">
        <v>21</v>
      </c>
      <c r="F881">
        <v>50</v>
      </c>
      <c r="G881" t="s">
        <v>83</v>
      </c>
      <c r="H881" s="7">
        <v>40109</v>
      </c>
      <c r="I881">
        <v>79447</v>
      </c>
      <c r="J881">
        <v>0</v>
      </c>
      <c r="K881">
        <v>79447</v>
      </c>
      <c r="L881" t="s">
        <v>23</v>
      </c>
      <c r="M881" t="s">
        <v>45</v>
      </c>
      <c r="N881" s="7"/>
      <c r="O881">
        <v>0</v>
      </c>
    </row>
    <row r="882" spans="1:15" x14ac:dyDescent="0.3">
      <c r="A882">
        <v>881</v>
      </c>
      <c r="B882" t="s">
        <v>32</v>
      </c>
      <c r="C882" t="s">
        <v>35</v>
      </c>
      <c r="D882" t="s">
        <v>20</v>
      </c>
      <c r="E882" t="s">
        <v>21</v>
      </c>
      <c r="F882">
        <v>51</v>
      </c>
      <c r="G882" t="s">
        <v>83</v>
      </c>
      <c r="H882" s="7">
        <v>35852</v>
      </c>
      <c r="I882">
        <v>71111</v>
      </c>
      <c r="J882">
        <v>0</v>
      </c>
      <c r="K882">
        <v>71111</v>
      </c>
      <c r="L882" t="s">
        <v>50</v>
      </c>
      <c r="M882" t="s">
        <v>52</v>
      </c>
      <c r="N882" s="7"/>
      <c r="O882">
        <v>0</v>
      </c>
    </row>
    <row r="883" spans="1:15" x14ac:dyDescent="0.3">
      <c r="A883">
        <v>882</v>
      </c>
      <c r="B883" t="s">
        <v>12</v>
      </c>
      <c r="C883" t="s">
        <v>35</v>
      </c>
      <c r="D883" t="s">
        <v>14</v>
      </c>
      <c r="E883" t="s">
        <v>21</v>
      </c>
      <c r="F883">
        <v>53</v>
      </c>
      <c r="G883" t="s">
        <v>83</v>
      </c>
      <c r="H883" s="7">
        <v>41931</v>
      </c>
      <c r="I883">
        <v>159538</v>
      </c>
      <c r="J883">
        <v>0.11</v>
      </c>
      <c r="K883">
        <v>177087.18</v>
      </c>
      <c r="L883" t="s">
        <v>17</v>
      </c>
      <c r="M883" t="s">
        <v>39</v>
      </c>
      <c r="N883" s="7"/>
      <c r="O883">
        <v>0</v>
      </c>
    </row>
    <row r="884" spans="1:15" x14ac:dyDescent="0.3">
      <c r="A884">
        <v>883</v>
      </c>
      <c r="B884" t="s">
        <v>43</v>
      </c>
      <c r="C884" t="s">
        <v>44</v>
      </c>
      <c r="D884" t="s">
        <v>36</v>
      </c>
      <c r="E884" t="s">
        <v>15</v>
      </c>
      <c r="F884">
        <v>47</v>
      </c>
      <c r="G884" t="s">
        <v>86</v>
      </c>
      <c r="H884" s="7">
        <v>43375</v>
      </c>
      <c r="I884">
        <v>111404</v>
      </c>
      <c r="J884">
        <v>0</v>
      </c>
      <c r="K884">
        <v>111404</v>
      </c>
      <c r="L884" t="s">
        <v>50</v>
      </c>
      <c r="M884" t="s">
        <v>52</v>
      </c>
      <c r="N884" s="7"/>
      <c r="O884">
        <v>0</v>
      </c>
    </row>
    <row r="885" spans="1:15" x14ac:dyDescent="0.3">
      <c r="A885">
        <v>884</v>
      </c>
      <c r="B885" t="s">
        <v>26</v>
      </c>
      <c r="C885" t="s">
        <v>47</v>
      </c>
      <c r="D885" t="s">
        <v>28</v>
      </c>
      <c r="E885" t="s">
        <v>21</v>
      </c>
      <c r="F885">
        <v>25</v>
      </c>
      <c r="G885" t="s">
        <v>84</v>
      </c>
      <c r="H885" s="7">
        <v>44058</v>
      </c>
      <c r="I885">
        <v>172007</v>
      </c>
      <c r="J885">
        <v>0.26</v>
      </c>
      <c r="K885">
        <v>216728.82</v>
      </c>
      <c r="L885" t="s">
        <v>17</v>
      </c>
      <c r="M885" t="s">
        <v>39</v>
      </c>
      <c r="N885" s="7"/>
      <c r="O885">
        <v>0</v>
      </c>
    </row>
    <row r="886" spans="1:15" x14ac:dyDescent="0.3">
      <c r="A886">
        <v>885</v>
      </c>
      <c r="B886" t="s">
        <v>46</v>
      </c>
      <c r="C886" t="s">
        <v>47</v>
      </c>
      <c r="D886" t="s">
        <v>20</v>
      </c>
      <c r="E886" t="s">
        <v>15</v>
      </c>
      <c r="F886">
        <v>37</v>
      </c>
      <c r="G886" t="s">
        <v>85</v>
      </c>
      <c r="H886" s="7">
        <v>40745</v>
      </c>
      <c r="I886">
        <v>219474</v>
      </c>
      <c r="J886">
        <v>0.36</v>
      </c>
      <c r="K886">
        <v>298484.64</v>
      </c>
      <c r="L886" t="s">
        <v>50</v>
      </c>
      <c r="M886" t="s">
        <v>51</v>
      </c>
      <c r="N886" s="7"/>
      <c r="O886">
        <v>0</v>
      </c>
    </row>
    <row r="887" spans="1:15" x14ac:dyDescent="0.3">
      <c r="A887">
        <v>886</v>
      </c>
      <c r="B887" t="s">
        <v>26</v>
      </c>
      <c r="C887" t="s">
        <v>27</v>
      </c>
      <c r="D887" t="s">
        <v>36</v>
      </c>
      <c r="E887" t="s">
        <v>21</v>
      </c>
      <c r="F887">
        <v>41</v>
      </c>
      <c r="G887" t="s">
        <v>86</v>
      </c>
      <c r="H887" s="7">
        <v>43600</v>
      </c>
      <c r="I887">
        <v>174415</v>
      </c>
      <c r="J887">
        <v>0.23</v>
      </c>
      <c r="K887">
        <v>214530.45</v>
      </c>
      <c r="L887" t="s">
        <v>17</v>
      </c>
      <c r="M887" t="s">
        <v>39</v>
      </c>
      <c r="N887" s="7"/>
      <c r="O887">
        <v>0</v>
      </c>
    </row>
    <row r="888" spans="1:15" x14ac:dyDescent="0.3">
      <c r="A888">
        <v>887</v>
      </c>
      <c r="B888" t="s">
        <v>69</v>
      </c>
      <c r="C888" t="s">
        <v>13</v>
      </c>
      <c r="D888" t="s">
        <v>28</v>
      </c>
      <c r="E888" t="s">
        <v>15</v>
      </c>
      <c r="F888">
        <v>36</v>
      </c>
      <c r="G888" t="s">
        <v>85</v>
      </c>
      <c r="H888" s="7">
        <v>44217</v>
      </c>
      <c r="I888">
        <v>90333</v>
      </c>
      <c r="J888">
        <v>0</v>
      </c>
      <c r="K888">
        <v>90333</v>
      </c>
      <c r="L888" t="s">
        <v>50</v>
      </c>
      <c r="M888" t="s">
        <v>52</v>
      </c>
      <c r="N888" s="7"/>
      <c r="O888">
        <v>0</v>
      </c>
    </row>
    <row r="889" spans="1:15" x14ac:dyDescent="0.3">
      <c r="A889">
        <v>888</v>
      </c>
      <c r="B889" t="s">
        <v>61</v>
      </c>
      <c r="C889" t="s">
        <v>42</v>
      </c>
      <c r="D889" t="s">
        <v>28</v>
      </c>
      <c r="E889" t="s">
        <v>21</v>
      </c>
      <c r="F889">
        <v>25</v>
      </c>
      <c r="G889" t="s">
        <v>84</v>
      </c>
      <c r="H889" s="7">
        <v>44217</v>
      </c>
      <c r="I889">
        <v>67299</v>
      </c>
      <c r="J889">
        <v>0</v>
      </c>
      <c r="K889">
        <v>67299</v>
      </c>
      <c r="L889" t="s">
        <v>17</v>
      </c>
      <c r="M889" t="s">
        <v>33</v>
      </c>
      <c r="N889" s="7"/>
      <c r="O889">
        <v>0</v>
      </c>
    </row>
    <row r="890" spans="1:15" x14ac:dyDescent="0.3">
      <c r="A890">
        <v>889</v>
      </c>
      <c r="B890" t="s">
        <v>74</v>
      </c>
      <c r="C890" t="s">
        <v>13</v>
      </c>
      <c r="D890" t="s">
        <v>14</v>
      </c>
      <c r="E890" t="s">
        <v>15</v>
      </c>
      <c r="F890">
        <v>52</v>
      </c>
      <c r="G890" t="s">
        <v>83</v>
      </c>
      <c r="H890" s="7">
        <v>38406</v>
      </c>
      <c r="I890">
        <v>45286</v>
      </c>
      <c r="J890">
        <v>0</v>
      </c>
      <c r="K890">
        <v>45286</v>
      </c>
      <c r="L890" t="s">
        <v>17</v>
      </c>
      <c r="M890" t="s">
        <v>30</v>
      </c>
      <c r="N890" s="7"/>
      <c r="O890">
        <v>0</v>
      </c>
    </row>
    <row r="891" spans="1:15" x14ac:dyDescent="0.3">
      <c r="A891">
        <v>890</v>
      </c>
      <c r="B891" t="s">
        <v>26</v>
      </c>
      <c r="C891" t="s">
        <v>47</v>
      </c>
      <c r="D891" t="s">
        <v>14</v>
      </c>
      <c r="E891" t="s">
        <v>21</v>
      </c>
      <c r="F891">
        <v>48</v>
      </c>
      <c r="G891" t="s">
        <v>86</v>
      </c>
      <c r="H891" s="7">
        <v>39302</v>
      </c>
      <c r="I891">
        <v>194723</v>
      </c>
      <c r="J891">
        <v>0.25</v>
      </c>
      <c r="K891">
        <v>243403.75</v>
      </c>
      <c r="L891" t="s">
        <v>17</v>
      </c>
      <c r="M891" t="s">
        <v>33</v>
      </c>
      <c r="N891" s="7"/>
      <c r="O891">
        <v>0</v>
      </c>
    </row>
    <row r="892" spans="1:15" x14ac:dyDescent="0.3">
      <c r="A892">
        <v>891</v>
      </c>
      <c r="B892" t="s">
        <v>37</v>
      </c>
      <c r="C892" t="s">
        <v>35</v>
      </c>
      <c r="D892" t="s">
        <v>14</v>
      </c>
      <c r="E892" t="s">
        <v>21</v>
      </c>
      <c r="F892">
        <v>49</v>
      </c>
      <c r="G892" t="s">
        <v>86</v>
      </c>
      <c r="H892" s="7">
        <v>41131</v>
      </c>
      <c r="I892">
        <v>109850</v>
      </c>
      <c r="J892">
        <v>7.0000000000000007E-2</v>
      </c>
      <c r="K892">
        <v>117539.5</v>
      </c>
      <c r="L892" t="s">
        <v>23</v>
      </c>
      <c r="M892" t="s">
        <v>55</v>
      </c>
      <c r="N892" s="7">
        <v>43865</v>
      </c>
      <c r="O892">
        <v>1</v>
      </c>
    </row>
    <row r="893" spans="1:15" x14ac:dyDescent="0.3">
      <c r="A893">
        <v>892</v>
      </c>
      <c r="B893" t="s">
        <v>65</v>
      </c>
      <c r="C893" t="s">
        <v>42</v>
      </c>
      <c r="D893" t="s">
        <v>14</v>
      </c>
      <c r="E893" t="s">
        <v>15</v>
      </c>
      <c r="F893">
        <v>62</v>
      </c>
      <c r="G893" t="s">
        <v>87</v>
      </c>
      <c r="H893" s="7">
        <v>41748</v>
      </c>
      <c r="I893">
        <v>45295</v>
      </c>
      <c r="J893">
        <v>0</v>
      </c>
      <c r="K893">
        <v>45295</v>
      </c>
      <c r="L893" t="s">
        <v>50</v>
      </c>
      <c r="M893" t="s">
        <v>67</v>
      </c>
      <c r="N893" s="7"/>
      <c r="O893">
        <v>0</v>
      </c>
    </row>
    <row r="894" spans="1:15" x14ac:dyDescent="0.3">
      <c r="A894">
        <v>893</v>
      </c>
      <c r="B894" t="s">
        <v>78</v>
      </c>
      <c r="C894" t="s">
        <v>13</v>
      </c>
      <c r="D894" t="s">
        <v>20</v>
      </c>
      <c r="E894" t="s">
        <v>15</v>
      </c>
      <c r="F894">
        <v>36</v>
      </c>
      <c r="G894" t="s">
        <v>85</v>
      </c>
      <c r="H894" s="7">
        <v>40413</v>
      </c>
      <c r="I894">
        <v>61310</v>
      </c>
      <c r="J894">
        <v>0</v>
      </c>
      <c r="K894">
        <v>61310</v>
      </c>
      <c r="L894" t="s">
        <v>17</v>
      </c>
      <c r="M894" t="s">
        <v>33</v>
      </c>
      <c r="N894" s="7"/>
      <c r="O894">
        <v>0</v>
      </c>
    </row>
    <row r="895" spans="1:15" x14ac:dyDescent="0.3">
      <c r="A895">
        <v>894</v>
      </c>
      <c r="B895" t="s">
        <v>73</v>
      </c>
      <c r="C895" t="s">
        <v>13</v>
      </c>
      <c r="D895" t="s">
        <v>14</v>
      </c>
      <c r="E895" t="s">
        <v>21</v>
      </c>
      <c r="F895">
        <v>55</v>
      </c>
      <c r="G895" t="s">
        <v>83</v>
      </c>
      <c r="H895" s="7">
        <v>42683</v>
      </c>
      <c r="I895">
        <v>87851</v>
      </c>
      <c r="J895">
        <v>0</v>
      </c>
      <c r="K895">
        <v>87851</v>
      </c>
      <c r="L895" t="s">
        <v>23</v>
      </c>
      <c r="M895" t="s">
        <v>24</v>
      </c>
      <c r="N895" s="7"/>
      <c r="O895">
        <v>0</v>
      </c>
    </row>
    <row r="896" spans="1:15" x14ac:dyDescent="0.3">
      <c r="A896">
        <v>895</v>
      </c>
      <c r="B896" t="s">
        <v>65</v>
      </c>
      <c r="C896" t="s">
        <v>42</v>
      </c>
      <c r="D896" t="s">
        <v>28</v>
      </c>
      <c r="E896" t="s">
        <v>15</v>
      </c>
      <c r="F896">
        <v>31</v>
      </c>
      <c r="G896" t="s">
        <v>85</v>
      </c>
      <c r="H896" s="7">
        <v>43171</v>
      </c>
      <c r="I896">
        <v>47913</v>
      </c>
      <c r="J896">
        <v>0</v>
      </c>
      <c r="K896">
        <v>47913</v>
      </c>
      <c r="L896" t="s">
        <v>17</v>
      </c>
      <c r="M896" t="s">
        <v>18</v>
      </c>
      <c r="N896" s="7"/>
      <c r="O896">
        <v>0</v>
      </c>
    </row>
    <row r="897" spans="1:15" x14ac:dyDescent="0.3">
      <c r="A897">
        <v>896</v>
      </c>
      <c r="B897" t="s">
        <v>65</v>
      </c>
      <c r="C897" t="s">
        <v>42</v>
      </c>
      <c r="D897" t="s">
        <v>28</v>
      </c>
      <c r="E897" t="s">
        <v>15</v>
      </c>
      <c r="F897">
        <v>53</v>
      </c>
      <c r="G897" t="s">
        <v>83</v>
      </c>
      <c r="H897" s="7">
        <v>42985</v>
      </c>
      <c r="I897">
        <v>46727</v>
      </c>
      <c r="J897">
        <v>0</v>
      </c>
      <c r="K897">
        <v>46727</v>
      </c>
      <c r="L897" t="s">
        <v>17</v>
      </c>
      <c r="M897" t="s">
        <v>49</v>
      </c>
      <c r="N897" s="7">
        <v>43251</v>
      </c>
      <c r="O897">
        <v>1</v>
      </c>
    </row>
    <row r="898" spans="1:15" x14ac:dyDescent="0.3">
      <c r="A898">
        <v>897</v>
      </c>
      <c r="B898" t="s">
        <v>12</v>
      </c>
      <c r="C898" t="s">
        <v>42</v>
      </c>
      <c r="D898" t="s">
        <v>28</v>
      </c>
      <c r="E898" t="s">
        <v>21</v>
      </c>
      <c r="F898">
        <v>27</v>
      </c>
      <c r="G898" t="s">
        <v>84</v>
      </c>
      <c r="H898" s="7">
        <v>44302</v>
      </c>
      <c r="I898">
        <v>133400</v>
      </c>
      <c r="J898">
        <v>0.11</v>
      </c>
      <c r="K898">
        <v>148074</v>
      </c>
      <c r="L898" t="s">
        <v>17</v>
      </c>
      <c r="M898" t="s">
        <v>33</v>
      </c>
      <c r="N898" s="7"/>
      <c r="O898">
        <v>0</v>
      </c>
    </row>
    <row r="899" spans="1:15" x14ac:dyDescent="0.3">
      <c r="A899">
        <v>898</v>
      </c>
      <c r="B899" t="s">
        <v>75</v>
      </c>
      <c r="C899" t="s">
        <v>13</v>
      </c>
      <c r="D899" t="s">
        <v>28</v>
      </c>
      <c r="E899" t="s">
        <v>15</v>
      </c>
      <c r="F899">
        <v>39</v>
      </c>
      <c r="G899" t="s">
        <v>85</v>
      </c>
      <c r="H899" s="7">
        <v>43943</v>
      </c>
      <c r="I899">
        <v>90535</v>
      </c>
      <c r="J899">
        <v>0</v>
      </c>
      <c r="K899">
        <v>90535</v>
      </c>
      <c r="L899" t="s">
        <v>17</v>
      </c>
      <c r="M899" t="s">
        <v>39</v>
      </c>
      <c r="N899" s="7"/>
      <c r="O899">
        <v>0</v>
      </c>
    </row>
    <row r="900" spans="1:15" x14ac:dyDescent="0.3">
      <c r="A900">
        <v>899</v>
      </c>
      <c r="B900" t="s">
        <v>32</v>
      </c>
      <c r="C900" t="s">
        <v>47</v>
      </c>
      <c r="D900" t="s">
        <v>28</v>
      </c>
      <c r="E900" t="s">
        <v>21</v>
      </c>
      <c r="F900">
        <v>55</v>
      </c>
      <c r="G900" t="s">
        <v>83</v>
      </c>
      <c r="H900" s="7">
        <v>38909</v>
      </c>
      <c r="I900">
        <v>93343</v>
      </c>
      <c r="J900">
        <v>0</v>
      </c>
      <c r="K900">
        <v>93343</v>
      </c>
      <c r="L900" t="s">
        <v>23</v>
      </c>
      <c r="M900" t="s">
        <v>24</v>
      </c>
      <c r="N900" s="7"/>
      <c r="O900">
        <v>0</v>
      </c>
    </row>
    <row r="901" spans="1:15" x14ac:dyDescent="0.3">
      <c r="A901">
        <v>900</v>
      </c>
      <c r="B901" t="s">
        <v>61</v>
      </c>
      <c r="C901" t="s">
        <v>42</v>
      </c>
      <c r="D901" t="s">
        <v>36</v>
      </c>
      <c r="E901" t="s">
        <v>15</v>
      </c>
      <c r="F901">
        <v>44</v>
      </c>
      <c r="G901" t="s">
        <v>86</v>
      </c>
      <c r="H901" s="7">
        <v>38771</v>
      </c>
      <c r="I901">
        <v>63705</v>
      </c>
      <c r="J901">
        <v>0</v>
      </c>
      <c r="K901">
        <v>63705</v>
      </c>
      <c r="L901" t="s">
        <v>17</v>
      </c>
      <c r="M901" t="s">
        <v>39</v>
      </c>
      <c r="N901" s="7"/>
      <c r="O901">
        <v>0</v>
      </c>
    </row>
    <row r="902" spans="1:15" x14ac:dyDescent="0.3">
      <c r="A902">
        <v>901</v>
      </c>
      <c r="B902" t="s">
        <v>46</v>
      </c>
      <c r="C902" t="s">
        <v>35</v>
      </c>
      <c r="D902" t="s">
        <v>36</v>
      </c>
      <c r="E902" t="s">
        <v>21</v>
      </c>
      <c r="F902">
        <v>48</v>
      </c>
      <c r="G902" t="s">
        <v>86</v>
      </c>
      <c r="H902" s="7">
        <v>36584</v>
      </c>
      <c r="I902">
        <v>258081</v>
      </c>
      <c r="J902">
        <v>0.3</v>
      </c>
      <c r="K902">
        <v>335505.3</v>
      </c>
      <c r="L902" t="s">
        <v>17</v>
      </c>
      <c r="M902" t="s">
        <v>30</v>
      </c>
      <c r="N902" s="7"/>
      <c r="O902">
        <v>0</v>
      </c>
    </row>
    <row r="903" spans="1:15" x14ac:dyDescent="0.3">
      <c r="A903">
        <v>902</v>
      </c>
      <c r="B903" t="s">
        <v>65</v>
      </c>
      <c r="C903" t="s">
        <v>42</v>
      </c>
      <c r="D903" t="s">
        <v>14</v>
      </c>
      <c r="E903" t="s">
        <v>21</v>
      </c>
      <c r="F903">
        <v>48</v>
      </c>
      <c r="G903" t="s">
        <v>86</v>
      </c>
      <c r="H903" s="7">
        <v>44095</v>
      </c>
      <c r="I903">
        <v>54654</v>
      </c>
      <c r="J903">
        <v>0</v>
      </c>
      <c r="K903">
        <v>54654</v>
      </c>
      <c r="L903" t="s">
        <v>17</v>
      </c>
      <c r="M903" t="s">
        <v>33</v>
      </c>
      <c r="N903" s="7"/>
      <c r="O903">
        <v>0</v>
      </c>
    </row>
    <row r="904" spans="1:15" x14ac:dyDescent="0.3">
      <c r="A904">
        <v>903</v>
      </c>
      <c r="B904" t="s">
        <v>38</v>
      </c>
      <c r="C904" t="s">
        <v>35</v>
      </c>
      <c r="D904" t="s">
        <v>20</v>
      </c>
      <c r="E904" t="s">
        <v>21</v>
      </c>
      <c r="F904">
        <v>54</v>
      </c>
      <c r="G904" t="s">
        <v>83</v>
      </c>
      <c r="H904" s="7">
        <v>36062</v>
      </c>
      <c r="I904">
        <v>58006</v>
      </c>
      <c r="J904">
        <v>0</v>
      </c>
      <c r="K904">
        <v>58006</v>
      </c>
      <c r="L904" t="s">
        <v>17</v>
      </c>
      <c r="M904" t="s">
        <v>18</v>
      </c>
      <c r="N904" s="7"/>
      <c r="O904">
        <v>0</v>
      </c>
    </row>
    <row r="905" spans="1:15" x14ac:dyDescent="0.3">
      <c r="A905">
        <v>904</v>
      </c>
      <c r="B905" t="s">
        <v>12</v>
      </c>
      <c r="C905" t="s">
        <v>27</v>
      </c>
      <c r="D905" t="s">
        <v>20</v>
      </c>
      <c r="E905" t="s">
        <v>15</v>
      </c>
      <c r="F905">
        <v>42</v>
      </c>
      <c r="G905" t="s">
        <v>86</v>
      </c>
      <c r="H905" s="7">
        <v>40620</v>
      </c>
      <c r="I905">
        <v>150034</v>
      </c>
      <c r="J905">
        <v>0.12</v>
      </c>
      <c r="K905">
        <v>168038.08</v>
      </c>
      <c r="L905" t="s">
        <v>23</v>
      </c>
      <c r="M905" t="s">
        <v>55</v>
      </c>
      <c r="N905" s="7"/>
      <c r="O905">
        <v>0</v>
      </c>
    </row>
    <row r="906" spans="1:15" x14ac:dyDescent="0.3">
      <c r="A906">
        <v>905</v>
      </c>
      <c r="B906" t="s">
        <v>26</v>
      </c>
      <c r="C906" t="s">
        <v>42</v>
      </c>
      <c r="D906" t="s">
        <v>28</v>
      </c>
      <c r="E906" t="s">
        <v>15</v>
      </c>
      <c r="F906">
        <v>38</v>
      </c>
      <c r="G906" t="s">
        <v>85</v>
      </c>
      <c r="H906" s="7">
        <v>39232</v>
      </c>
      <c r="I906">
        <v>198562</v>
      </c>
      <c r="J906">
        <v>0.22</v>
      </c>
      <c r="K906">
        <v>242245.64</v>
      </c>
      <c r="L906" t="s">
        <v>17</v>
      </c>
      <c r="M906" t="s">
        <v>18</v>
      </c>
      <c r="N906" s="7"/>
      <c r="O906">
        <v>0</v>
      </c>
    </row>
    <row r="907" spans="1:15" x14ac:dyDescent="0.3">
      <c r="A907">
        <v>906</v>
      </c>
      <c r="B907" t="s">
        <v>34</v>
      </c>
      <c r="C907" t="s">
        <v>35</v>
      </c>
      <c r="D907" t="s">
        <v>14</v>
      </c>
      <c r="E907" t="s">
        <v>15</v>
      </c>
      <c r="F907">
        <v>40</v>
      </c>
      <c r="G907" t="s">
        <v>86</v>
      </c>
      <c r="H907" s="7">
        <v>39960</v>
      </c>
      <c r="I907">
        <v>62411</v>
      </c>
      <c r="J907">
        <v>0</v>
      </c>
      <c r="K907">
        <v>62411</v>
      </c>
      <c r="L907" t="s">
        <v>17</v>
      </c>
      <c r="M907" t="s">
        <v>39</v>
      </c>
      <c r="N907" s="7">
        <v>44422</v>
      </c>
      <c r="O907">
        <v>1</v>
      </c>
    </row>
    <row r="908" spans="1:15" x14ac:dyDescent="0.3">
      <c r="A908">
        <v>907</v>
      </c>
      <c r="B908" t="s">
        <v>54</v>
      </c>
      <c r="C908" t="s">
        <v>44</v>
      </c>
      <c r="D908" t="s">
        <v>14</v>
      </c>
      <c r="E908" t="s">
        <v>21</v>
      </c>
      <c r="F908">
        <v>57</v>
      </c>
      <c r="G908" t="s">
        <v>83</v>
      </c>
      <c r="H908" s="7">
        <v>33612</v>
      </c>
      <c r="I908">
        <v>111299</v>
      </c>
      <c r="J908">
        <v>0.12</v>
      </c>
      <c r="K908">
        <v>124654.88</v>
      </c>
      <c r="L908" t="s">
        <v>17</v>
      </c>
      <c r="M908" t="s">
        <v>39</v>
      </c>
      <c r="N908" s="7"/>
      <c r="O908">
        <v>0</v>
      </c>
    </row>
    <row r="909" spans="1:15" x14ac:dyDescent="0.3">
      <c r="A909">
        <v>908</v>
      </c>
      <c r="B909" t="s">
        <v>38</v>
      </c>
      <c r="C909" t="s">
        <v>47</v>
      </c>
      <c r="D909" t="s">
        <v>14</v>
      </c>
      <c r="E909" t="s">
        <v>15</v>
      </c>
      <c r="F909">
        <v>43</v>
      </c>
      <c r="G909" t="s">
        <v>86</v>
      </c>
      <c r="H909" s="7">
        <v>43659</v>
      </c>
      <c r="I909">
        <v>41545</v>
      </c>
      <c r="J909">
        <v>0</v>
      </c>
      <c r="K909">
        <v>41545</v>
      </c>
      <c r="L909" t="s">
        <v>17</v>
      </c>
      <c r="M909" t="s">
        <v>39</v>
      </c>
      <c r="N909" s="7"/>
      <c r="O909">
        <v>0</v>
      </c>
    </row>
    <row r="910" spans="1:15" x14ac:dyDescent="0.3">
      <c r="A910">
        <v>909</v>
      </c>
      <c r="B910" t="s">
        <v>70</v>
      </c>
      <c r="C910" t="s">
        <v>13</v>
      </c>
      <c r="D910" t="s">
        <v>20</v>
      </c>
      <c r="E910" t="s">
        <v>21</v>
      </c>
      <c r="F910">
        <v>26</v>
      </c>
      <c r="G910" t="s">
        <v>84</v>
      </c>
      <c r="H910" s="7">
        <v>43569</v>
      </c>
      <c r="I910">
        <v>74467</v>
      </c>
      <c r="J910">
        <v>0</v>
      </c>
      <c r="K910">
        <v>74467</v>
      </c>
      <c r="L910" t="s">
        <v>17</v>
      </c>
      <c r="M910" t="s">
        <v>49</v>
      </c>
      <c r="N910" s="7">
        <v>44211</v>
      </c>
      <c r="O910">
        <v>1</v>
      </c>
    </row>
    <row r="911" spans="1:15" x14ac:dyDescent="0.3">
      <c r="A911">
        <v>910</v>
      </c>
      <c r="B911" t="s">
        <v>37</v>
      </c>
      <c r="C911" t="s">
        <v>40</v>
      </c>
      <c r="D911" t="s">
        <v>14</v>
      </c>
      <c r="E911" t="s">
        <v>21</v>
      </c>
      <c r="F911">
        <v>44</v>
      </c>
      <c r="G911" t="s">
        <v>86</v>
      </c>
      <c r="H911" s="7">
        <v>37296</v>
      </c>
      <c r="I911">
        <v>117545</v>
      </c>
      <c r="J911">
        <v>0.06</v>
      </c>
      <c r="K911">
        <v>124597.7</v>
      </c>
      <c r="L911" t="s">
        <v>17</v>
      </c>
      <c r="M911" t="s">
        <v>33</v>
      </c>
      <c r="N911" s="7"/>
      <c r="O911">
        <v>0</v>
      </c>
    </row>
    <row r="912" spans="1:15" x14ac:dyDescent="0.3">
      <c r="A912">
        <v>911</v>
      </c>
      <c r="B912" t="s">
        <v>37</v>
      </c>
      <c r="C912" t="s">
        <v>42</v>
      </c>
      <c r="D912" t="s">
        <v>28</v>
      </c>
      <c r="E912" t="s">
        <v>21</v>
      </c>
      <c r="F912">
        <v>50</v>
      </c>
      <c r="G912" t="s">
        <v>83</v>
      </c>
      <c r="H912" s="7">
        <v>40983</v>
      </c>
      <c r="I912">
        <v>117226</v>
      </c>
      <c r="J912">
        <v>0.08</v>
      </c>
      <c r="K912">
        <v>126604.08</v>
      </c>
      <c r="L912" t="s">
        <v>17</v>
      </c>
      <c r="M912" t="s">
        <v>33</v>
      </c>
      <c r="N912" s="7"/>
      <c r="O912">
        <v>0</v>
      </c>
    </row>
    <row r="913" spans="1:15" x14ac:dyDescent="0.3">
      <c r="A913">
        <v>912</v>
      </c>
      <c r="B913" t="s">
        <v>38</v>
      </c>
      <c r="C913" t="s">
        <v>40</v>
      </c>
      <c r="D913" t="s">
        <v>36</v>
      </c>
      <c r="E913" t="s">
        <v>15</v>
      </c>
      <c r="F913">
        <v>26</v>
      </c>
      <c r="G913" t="s">
        <v>84</v>
      </c>
      <c r="H913" s="7">
        <v>43489</v>
      </c>
      <c r="I913">
        <v>55767</v>
      </c>
      <c r="J913">
        <v>0</v>
      </c>
      <c r="K913">
        <v>55767</v>
      </c>
      <c r="L913" t="s">
        <v>17</v>
      </c>
      <c r="M913" t="s">
        <v>33</v>
      </c>
      <c r="N913" s="7"/>
      <c r="O913">
        <v>0</v>
      </c>
    </row>
    <row r="914" spans="1:15" x14ac:dyDescent="0.3">
      <c r="A914">
        <v>913</v>
      </c>
      <c r="B914" t="s">
        <v>57</v>
      </c>
      <c r="C914" t="s">
        <v>35</v>
      </c>
      <c r="D914" t="s">
        <v>20</v>
      </c>
      <c r="E914" t="s">
        <v>15</v>
      </c>
      <c r="F914">
        <v>29</v>
      </c>
      <c r="G914" t="s">
        <v>84</v>
      </c>
      <c r="H914" s="7">
        <v>42691</v>
      </c>
      <c r="I914">
        <v>60930</v>
      </c>
      <c r="J914">
        <v>0</v>
      </c>
      <c r="K914">
        <v>60930</v>
      </c>
      <c r="L914" t="s">
        <v>17</v>
      </c>
      <c r="M914" t="s">
        <v>41</v>
      </c>
      <c r="N914" s="7"/>
      <c r="O914">
        <v>0</v>
      </c>
    </row>
    <row r="915" spans="1:15" x14ac:dyDescent="0.3">
      <c r="A915">
        <v>914</v>
      </c>
      <c r="B915" t="s">
        <v>26</v>
      </c>
      <c r="C915" t="s">
        <v>35</v>
      </c>
      <c r="D915" t="s">
        <v>28</v>
      </c>
      <c r="E915" t="s">
        <v>15</v>
      </c>
      <c r="F915">
        <v>27</v>
      </c>
      <c r="G915" t="s">
        <v>84</v>
      </c>
      <c r="H915" s="7">
        <v>43397</v>
      </c>
      <c r="I915">
        <v>154973</v>
      </c>
      <c r="J915">
        <v>0.28999999999999998</v>
      </c>
      <c r="K915">
        <v>199915.16999999998</v>
      </c>
      <c r="L915" t="s">
        <v>50</v>
      </c>
      <c r="M915" t="s">
        <v>67</v>
      </c>
      <c r="N915" s="7"/>
      <c r="O915">
        <v>0</v>
      </c>
    </row>
    <row r="916" spans="1:15" x14ac:dyDescent="0.3">
      <c r="A916">
        <v>915</v>
      </c>
      <c r="B916" t="s">
        <v>66</v>
      </c>
      <c r="C916" t="s">
        <v>13</v>
      </c>
      <c r="D916" t="s">
        <v>20</v>
      </c>
      <c r="E916" t="s">
        <v>15</v>
      </c>
      <c r="F916">
        <v>33</v>
      </c>
      <c r="G916" t="s">
        <v>85</v>
      </c>
      <c r="H916" s="7">
        <v>43029</v>
      </c>
      <c r="I916">
        <v>69332</v>
      </c>
      <c r="J916">
        <v>0</v>
      </c>
      <c r="K916">
        <v>69332</v>
      </c>
      <c r="L916" t="s">
        <v>17</v>
      </c>
      <c r="M916" t="s">
        <v>49</v>
      </c>
      <c r="N916" s="7"/>
      <c r="O916">
        <v>0</v>
      </c>
    </row>
    <row r="917" spans="1:15" x14ac:dyDescent="0.3">
      <c r="A917">
        <v>916</v>
      </c>
      <c r="B917" t="s">
        <v>43</v>
      </c>
      <c r="C917" t="s">
        <v>44</v>
      </c>
      <c r="D917" t="s">
        <v>14</v>
      </c>
      <c r="E917" t="s">
        <v>15</v>
      </c>
      <c r="F917">
        <v>59</v>
      </c>
      <c r="G917" t="s">
        <v>83</v>
      </c>
      <c r="H917" s="7">
        <v>36990</v>
      </c>
      <c r="I917">
        <v>119699</v>
      </c>
      <c r="J917">
        <v>0</v>
      </c>
      <c r="K917">
        <v>119699</v>
      </c>
      <c r="L917" t="s">
        <v>23</v>
      </c>
      <c r="M917" t="s">
        <v>45</v>
      </c>
      <c r="N917" s="7"/>
      <c r="O917">
        <v>0</v>
      </c>
    </row>
    <row r="918" spans="1:15" x14ac:dyDescent="0.3">
      <c r="A918">
        <v>917</v>
      </c>
      <c r="B918" t="s">
        <v>26</v>
      </c>
      <c r="C918" t="s">
        <v>42</v>
      </c>
      <c r="D918" t="s">
        <v>28</v>
      </c>
      <c r="E918" t="s">
        <v>15</v>
      </c>
      <c r="F918">
        <v>40</v>
      </c>
      <c r="G918" t="s">
        <v>86</v>
      </c>
      <c r="H918" s="7">
        <v>44094</v>
      </c>
      <c r="I918">
        <v>198176</v>
      </c>
      <c r="J918">
        <v>0.17</v>
      </c>
      <c r="K918">
        <v>231865.92</v>
      </c>
      <c r="L918" t="s">
        <v>50</v>
      </c>
      <c r="M918" t="s">
        <v>51</v>
      </c>
      <c r="N918" s="7"/>
      <c r="O918">
        <v>0</v>
      </c>
    </row>
    <row r="919" spans="1:15" x14ac:dyDescent="0.3">
      <c r="A919">
        <v>918</v>
      </c>
      <c r="B919" t="s">
        <v>57</v>
      </c>
      <c r="C919" t="s">
        <v>27</v>
      </c>
      <c r="D919" t="s">
        <v>14</v>
      </c>
      <c r="E919" t="s">
        <v>15</v>
      </c>
      <c r="F919">
        <v>45</v>
      </c>
      <c r="G919" t="s">
        <v>86</v>
      </c>
      <c r="H919" s="7">
        <v>41127</v>
      </c>
      <c r="I919">
        <v>58586</v>
      </c>
      <c r="J919">
        <v>0</v>
      </c>
      <c r="K919">
        <v>58586</v>
      </c>
      <c r="L919" t="s">
        <v>50</v>
      </c>
      <c r="M919" t="s">
        <v>67</v>
      </c>
      <c r="N919" s="7"/>
      <c r="O919">
        <v>0</v>
      </c>
    </row>
    <row r="920" spans="1:15" x14ac:dyDescent="0.3">
      <c r="A920">
        <v>919</v>
      </c>
      <c r="B920" t="s">
        <v>72</v>
      </c>
      <c r="C920" t="s">
        <v>35</v>
      </c>
      <c r="D920" t="s">
        <v>36</v>
      </c>
      <c r="E920" t="s">
        <v>21</v>
      </c>
      <c r="F920">
        <v>38</v>
      </c>
      <c r="G920" t="s">
        <v>85</v>
      </c>
      <c r="H920" s="7">
        <v>40875</v>
      </c>
      <c r="I920">
        <v>74010</v>
      </c>
      <c r="J920">
        <v>0</v>
      </c>
      <c r="K920">
        <v>74010</v>
      </c>
      <c r="L920" t="s">
        <v>17</v>
      </c>
      <c r="M920" t="s">
        <v>30</v>
      </c>
      <c r="N920" s="7"/>
      <c r="O920">
        <v>0</v>
      </c>
    </row>
    <row r="921" spans="1:15" x14ac:dyDescent="0.3">
      <c r="A921">
        <v>920</v>
      </c>
      <c r="B921" t="s">
        <v>72</v>
      </c>
      <c r="C921" t="s">
        <v>35</v>
      </c>
      <c r="D921" t="s">
        <v>28</v>
      </c>
      <c r="E921" t="s">
        <v>21</v>
      </c>
      <c r="F921">
        <v>32</v>
      </c>
      <c r="G921" t="s">
        <v>85</v>
      </c>
      <c r="H921" s="7">
        <v>43864</v>
      </c>
      <c r="I921">
        <v>96598</v>
      </c>
      <c r="J921">
        <v>0</v>
      </c>
      <c r="K921">
        <v>96598</v>
      </c>
      <c r="L921" t="s">
        <v>17</v>
      </c>
      <c r="M921" t="s">
        <v>33</v>
      </c>
      <c r="N921" s="7"/>
      <c r="O921">
        <v>0</v>
      </c>
    </row>
    <row r="922" spans="1:15" x14ac:dyDescent="0.3">
      <c r="A922">
        <v>921</v>
      </c>
      <c r="B922" t="s">
        <v>37</v>
      </c>
      <c r="C922" t="s">
        <v>35</v>
      </c>
      <c r="D922" t="s">
        <v>28</v>
      </c>
      <c r="E922" t="s">
        <v>15</v>
      </c>
      <c r="F922">
        <v>64</v>
      </c>
      <c r="G922" t="s">
        <v>87</v>
      </c>
      <c r="H922" s="7">
        <v>37762</v>
      </c>
      <c r="I922">
        <v>106444</v>
      </c>
      <c r="J922">
        <v>0.05</v>
      </c>
      <c r="K922">
        <v>111766.2</v>
      </c>
      <c r="L922" t="s">
        <v>17</v>
      </c>
      <c r="M922" t="s">
        <v>33</v>
      </c>
      <c r="N922" s="7"/>
      <c r="O922">
        <v>0</v>
      </c>
    </row>
    <row r="923" spans="1:15" x14ac:dyDescent="0.3">
      <c r="A923">
        <v>922</v>
      </c>
      <c r="B923" t="s">
        <v>26</v>
      </c>
      <c r="C923" t="s">
        <v>27</v>
      </c>
      <c r="D923" t="s">
        <v>36</v>
      </c>
      <c r="E923" t="s">
        <v>21</v>
      </c>
      <c r="F923">
        <v>31</v>
      </c>
      <c r="G923" t="s">
        <v>85</v>
      </c>
      <c r="H923" s="7">
        <v>42957</v>
      </c>
      <c r="I923">
        <v>156931</v>
      </c>
      <c r="J923">
        <v>0.28000000000000003</v>
      </c>
      <c r="K923">
        <v>200871.67999999999</v>
      </c>
      <c r="L923" t="s">
        <v>17</v>
      </c>
      <c r="M923" t="s">
        <v>18</v>
      </c>
      <c r="N923" s="7"/>
      <c r="O923">
        <v>0</v>
      </c>
    </row>
    <row r="924" spans="1:15" x14ac:dyDescent="0.3">
      <c r="A924">
        <v>923</v>
      </c>
      <c r="B924" t="s">
        <v>26</v>
      </c>
      <c r="C924" t="s">
        <v>47</v>
      </c>
      <c r="D924" t="s">
        <v>14</v>
      </c>
      <c r="E924" t="s">
        <v>15</v>
      </c>
      <c r="F924">
        <v>43</v>
      </c>
      <c r="G924" t="s">
        <v>86</v>
      </c>
      <c r="H924" s="7">
        <v>41928</v>
      </c>
      <c r="I924">
        <v>171360</v>
      </c>
      <c r="J924">
        <v>0.23</v>
      </c>
      <c r="K924">
        <v>210772.8</v>
      </c>
      <c r="L924" t="s">
        <v>50</v>
      </c>
      <c r="M924" t="s">
        <v>51</v>
      </c>
      <c r="N924" s="7"/>
      <c r="O924">
        <v>0</v>
      </c>
    </row>
    <row r="925" spans="1:15" x14ac:dyDescent="0.3">
      <c r="A925">
        <v>924</v>
      </c>
      <c r="B925" t="s">
        <v>58</v>
      </c>
      <c r="C925" t="s">
        <v>13</v>
      </c>
      <c r="D925" t="s">
        <v>14</v>
      </c>
      <c r="E925" t="s">
        <v>15</v>
      </c>
      <c r="F925">
        <v>45</v>
      </c>
      <c r="G925" t="s">
        <v>86</v>
      </c>
      <c r="H925" s="7">
        <v>39908</v>
      </c>
      <c r="I925">
        <v>64505</v>
      </c>
      <c r="J925">
        <v>0</v>
      </c>
      <c r="K925">
        <v>64505</v>
      </c>
      <c r="L925" t="s">
        <v>17</v>
      </c>
      <c r="M925" t="s">
        <v>39</v>
      </c>
      <c r="N925" s="7"/>
      <c r="O925">
        <v>0</v>
      </c>
    </row>
    <row r="926" spans="1:15" x14ac:dyDescent="0.3">
      <c r="A926">
        <v>925</v>
      </c>
      <c r="B926" t="s">
        <v>54</v>
      </c>
      <c r="C926" t="s">
        <v>44</v>
      </c>
      <c r="D926" t="s">
        <v>28</v>
      </c>
      <c r="E926" t="s">
        <v>21</v>
      </c>
      <c r="F926">
        <v>32</v>
      </c>
      <c r="G926" t="s">
        <v>85</v>
      </c>
      <c r="H926" s="7">
        <v>44478</v>
      </c>
      <c r="I926">
        <v>102298</v>
      </c>
      <c r="J926">
        <v>0.13</v>
      </c>
      <c r="K926">
        <v>115596.74</v>
      </c>
      <c r="L926" t="s">
        <v>50</v>
      </c>
      <c r="M926" t="s">
        <v>52</v>
      </c>
      <c r="N926" s="7"/>
      <c r="O926">
        <v>0</v>
      </c>
    </row>
    <row r="927" spans="1:15" x14ac:dyDescent="0.3">
      <c r="A927">
        <v>926</v>
      </c>
      <c r="B927" t="s">
        <v>12</v>
      </c>
      <c r="C927" t="s">
        <v>35</v>
      </c>
      <c r="D927" t="s">
        <v>36</v>
      </c>
      <c r="E927" t="s">
        <v>15</v>
      </c>
      <c r="F927">
        <v>27</v>
      </c>
      <c r="G927" t="s">
        <v>84</v>
      </c>
      <c r="H927" s="7">
        <v>43721</v>
      </c>
      <c r="I927">
        <v>133297</v>
      </c>
      <c r="J927">
        <v>0.13</v>
      </c>
      <c r="K927">
        <v>150625.60999999999</v>
      </c>
      <c r="L927" t="s">
        <v>50</v>
      </c>
      <c r="M927" t="s">
        <v>52</v>
      </c>
      <c r="N927" s="7"/>
      <c r="O927">
        <v>0</v>
      </c>
    </row>
    <row r="928" spans="1:15" x14ac:dyDescent="0.3">
      <c r="A928">
        <v>927</v>
      </c>
      <c r="B928" t="s">
        <v>12</v>
      </c>
      <c r="C928" t="s">
        <v>42</v>
      </c>
      <c r="D928" t="s">
        <v>28</v>
      </c>
      <c r="E928" t="s">
        <v>15</v>
      </c>
      <c r="F928">
        <v>25</v>
      </c>
      <c r="G928" t="s">
        <v>84</v>
      </c>
      <c r="H928" s="7">
        <v>44272</v>
      </c>
      <c r="I928">
        <v>155080</v>
      </c>
      <c r="J928">
        <v>0.1</v>
      </c>
      <c r="K928">
        <v>170588</v>
      </c>
      <c r="L928" t="s">
        <v>17</v>
      </c>
      <c r="M928" t="s">
        <v>41</v>
      </c>
      <c r="N928" s="7"/>
      <c r="O928">
        <v>0</v>
      </c>
    </row>
    <row r="929" spans="1:15" x14ac:dyDescent="0.3">
      <c r="A929">
        <v>928</v>
      </c>
      <c r="B929" t="s">
        <v>32</v>
      </c>
      <c r="C929" t="s">
        <v>35</v>
      </c>
      <c r="D929" t="s">
        <v>28</v>
      </c>
      <c r="E929" t="s">
        <v>21</v>
      </c>
      <c r="F929">
        <v>31</v>
      </c>
      <c r="G929" t="s">
        <v>85</v>
      </c>
      <c r="H929" s="7">
        <v>43325</v>
      </c>
      <c r="I929">
        <v>81828</v>
      </c>
      <c r="J929">
        <v>0</v>
      </c>
      <c r="K929">
        <v>81828</v>
      </c>
      <c r="L929" t="s">
        <v>17</v>
      </c>
      <c r="M929" t="s">
        <v>39</v>
      </c>
      <c r="N929" s="7"/>
      <c r="O929">
        <v>0</v>
      </c>
    </row>
    <row r="930" spans="1:15" x14ac:dyDescent="0.3">
      <c r="A930">
        <v>929</v>
      </c>
      <c r="B930" t="s">
        <v>12</v>
      </c>
      <c r="C930" t="s">
        <v>47</v>
      </c>
      <c r="D930" t="s">
        <v>36</v>
      </c>
      <c r="E930" t="s">
        <v>15</v>
      </c>
      <c r="F930">
        <v>65</v>
      </c>
      <c r="G930" t="s">
        <v>87</v>
      </c>
      <c r="H930" s="7">
        <v>36823</v>
      </c>
      <c r="I930">
        <v>149417</v>
      </c>
      <c r="J930">
        <v>0.13</v>
      </c>
      <c r="K930">
        <v>168841.21</v>
      </c>
      <c r="L930" t="s">
        <v>23</v>
      </c>
      <c r="M930" t="s">
        <v>59</v>
      </c>
      <c r="N930" s="7"/>
      <c r="O930">
        <v>0</v>
      </c>
    </row>
    <row r="931" spans="1:15" x14ac:dyDescent="0.3">
      <c r="A931">
        <v>930</v>
      </c>
      <c r="B931" t="s">
        <v>37</v>
      </c>
      <c r="C931" t="s">
        <v>35</v>
      </c>
      <c r="D931" t="s">
        <v>36</v>
      </c>
      <c r="E931" t="s">
        <v>21</v>
      </c>
      <c r="F931">
        <v>50</v>
      </c>
      <c r="G931" t="s">
        <v>83</v>
      </c>
      <c r="H931" s="7">
        <v>41024</v>
      </c>
      <c r="I931">
        <v>113269</v>
      </c>
      <c r="J931">
        <v>0.09</v>
      </c>
      <c r="K931">
        <v>123463.20999999999</v>
      </c>
      <c r="L931" t="s">
        <v>50</v>
      </c>
      <c r="M931" t="s">
        <v>67</v>
      </c>
      <c r="N931" s="7"/>
      <c r="O931">
        <v>0</v>
      </c>
    </row>
    <row r="932" spans="1:15" x14ac:dyDescent="0.3">
      <c r="A932">
        <v>931</v>
      </c>
      <c r="B932" t="s">
        <v>12</v>
      </c>
      <c r="C932" t="s">
        <v>13</v>
      </c>
      <c r="D932" t="s">
        <v>20</v>
      </c>
      <c r="E932" t="s">
        <v>21</v>
      </c>
      <c r="F932">
        <v>46</v>
      </c>
      <c r="G932" t="s">
        <v>86</v>
      </c>
      <c r="H932" s="7">
        <v>43085</v>
      </c>
      <c r="I932">
        <v>136716</v>
      </c>
      <c r="J932">
        <v>0.12</v>
      </c>
      <c r="K932">
        <v>153121.91999999998</v>
      </c>
      <c r="L932" t="s">
        <v>17</v>
      </c>
      <c r="M932" t="s">
        <v>41</v>
      </c>
      <c r="N932" s="7"/>
      <c r="O932">
        <v>0</v>
      </c>
    </row>
    <row r="933" spans="1:15" x14ac:dyDescent="0.3">
      <c r="A933">
        <v>932</v>
      </c>
      <c r="B933" t="s">
        <v>12</v>
      </c>
      <c r="C933" t="s">
        <v>35</v>
      </c>
      <c r="D933" t="s">
        <v>28</v>
      </c>
      <c r="E933" t="s">
        <v>21</v>
      </c>
      <c r="F933">
        <v>54</v>
      </c>
      <c r="G933" t="s">
        <v>83</v>
      </c>
      <c r="H933" s="7">
        <v>40836</v>
      </c>
      <c r="I933">
        <v>122644</v>
      </c>
      <c r="J933">
        <v>0.12</v>
      </c>
      <c r="K933">
        <v>137361.28</v>
      </c>
      <c r="L933" t="s">
        <v>17</v>
      </c>
      <c r="M933" t="s">
        <v>41</v>
      </c>
      <c r="N933" s="7"/>
      <c r="O933">
        <v>0</v>
      </c>
    </row>
    <row r="934" spans="1:15" x14ac:dyDescent="0.3">
      <c r="A934">
        <v>933</v>
      </c>
      <c r="B934" t="s">
        <v>37</v>
      </c>
      <c r="C934" t="s">
        <v>35</v>
      </c>
      <c r="D934" t="s">
        <v>14</v>
      </c>
      <c r="E934" t="s">
        <v>15</v>
      </c>
      <c r="F934">
        <v>50</v>
      </c>
      <c r="G934" t="s">
        <v>83</v>
      </c>
      <c r="H934" s="7">
        <v>36653</v>
      </c>
      <c r="I934">
        <v>106428</v>
      </c>
      <c r="J934">
        <v>7.0000000000000007E-2</v>
      </c>
      <c r="K934">
        <v>113877.96</v>
      </c>
      <c r="L934" t="s">
        <v>17</v>
      </c>
      <c r="M934" t="s">
        <v>30</v>
      </c>
      <c r="N934" s="7"/>
      <c r="O934">
        <v>0</v>
      </c>
    </row>
    <row r="935" spans="1:15" x14ac:dyDescent="0.3">
      <c r="A935">
        <v>934</v>
      </c>
      <c r="B935" t="s">
        <v>46</v>
      </c>
      <c r="C935" t="s">
        <v>27</v>
      </c>
      <c r="D935" t="s">
        <v>36</v>
      </c>
      <c r="E935" t="s">
        <v>21</v>
      </c>
      <c r="F935">
        <v>36</v>
      </c>
      <c r="G935" t="s">
        <v>85</v>
      </c>
      <c r="H935" s="7">
        <v>39830</v>
      </c>
      <c r="I935">
        <v>238236</v>
      </c>
      <c r="J935">
        <v>0.31</v>
      </c>
      <c r="K935">
        <v>312089.16000000003</v>
      </c>
      <c r="L935" t="s">
        <v>17</v>
      </c>
      <c r="M935" t="s">
        <v>18</v>
      </c>
      <c r="N935" s="7"/>
      <c r="O935">
        <v>0</v>
      </c>
    </row>
    <row r="936" spans="1:15" x14ac:dyDescent="0.3">
      <c r="A936">
        <v>935</v>
      </c>
      <c r="B936" t="s">
        <v>26</v>
      </c>
      <c r="C936" t="s">
        <v>27</v>
      </c>
      <c r="D936" t="s">
        <v>36</v>
      </c>
      <c r="E936" t="s">
        <v>15</v>
      </c>
      <c r="F936">
        <v>64</v>
      </c>
      <c r="G936" t="s">
        <v>87</v>
      </c>
      <c r="H936" s="7">
        <v>41264</v>
      </c>
      <c r="I936">
        <v>153253</v>
      </c>
      <c r="J936">
        <v>0.24</v>
      </c>
      <c r="K936">
        <v>190033.72</v>
      </c>
      <c r="L936" t="s">
        <v>17</v>
      </c>
      <c r="M936" t="s">
        <v>41</v>
      </c>
      <c r="N936" s="7"/>
      <c r="O936">
        <v>0</v>
      </c>
    </row>
    <row r="937" spans="1:15" x14ac:dyDescent="0.3">
      <c r="A937">
        <v>936</v>
      </c>
      <c r="B937" t="s">
        <v>37</v>
      </c>
      <c r="C937" t="s">
        <v>40</v>
      </c>
      <c r="D937" t="s">
        <v>20</v>
      </c>
      <c r="E937" t="s">
        <v>15</v>
      </c>
      <c r="F937">
        <v>34</v>
      </c>
      <c r="G937" t="s">
        <v>85</v>
      </c>
      <c r="H937" s="7">
        <v>41915</v>
      </c>
      <c r="I937">
        <v>103707</v>
      </c>
      <c r="J937">
        <v>0.09</v>
      </c>
      <c r="K937">
        <v>113040.63</v>
      </c>
      <c r="L937" t="s">
        <v>17</v>
      </c>
      <c r="M937" t="s">
        <v>49</v>
      </c>
      <c r="N937" s="7"/>
      <c r="O937">
        <v>0</v>
      </c>
    </row>
    <row r="938" spans="1:15" x14ac:dyDescent="0.3">
      <c r="A938">
        <v>937</v>
      </c>
      <c r="B938" t="s">
        <v>46</v>
      </c>
      <c r="C938" t="s">
        <v>40</v>
      </c>
      <c r="D938" t="s">
        <v>28</v>
      </c>
      <c r="E938" t="s">
        <v>15</v>
      </c>
      <c r="F938">
        <v>41</v>
      </c>
      <c r="G938" t="s">
        <v>86</v>
      </c>
      <c r="H938" s="7">
        <v>41130</v>
      </c>
      <c r="I938">
        <v>245360</v>
      </c>
      <c r="J938">
        <v>0.37</v>
      </c>
      <c r="K938">
        <v>336143.2</v>
      </c>
      <c r="L938" t="s">
        <v>17</v>
      </c>
      <c r="M938" t="s">
        <v>41</v>
      </c>
      <c r="N938" s="7"/>
      <c r="O938">
        <v>0</v>
      </c>
    </row>
    <row r="939" spans="1:15" x14ac:dyDescent="0.3">
      <c r="A939">
        <v>938</v>
      </c>
      <c r="B939" t="s">
        <v>71</v>
      </c>
      <c r="C939" t="s">
        <v>44</v>
      </c>
      <c r="D939" t="s">
        <v>28</v>
      </c>
      <c r="E939" t="s">
        <v>21</v>
      </c>
      <c r="F939">
        <v>25</v>
      </c>
      <c r="G939" t="s">
        <v>84</v>
      </c>
      <c r="H939" s="7">
        <v>44385</v>
      </c>
      <c r="I939">
        <v>67275</v>
      </c>
      <c r="J939">
        <v>0</v>
      </c>
      <c r="K939">
        <v>67275</v>
      </c>
      <c r="L939" t="s">
        <v>17</v>
      </c>
      <c r="M939" t="s">
        <v>49</v>
      </c>
      <c r="N939" s="7"/>
      <c r="O939">
        <v>0</v>
      </c>
    </row>
    <row r="940" spans="1:15" x14ac:dyDescent="0.3">
      <c r="A940">
        <v>939</v>
      </c>
      <c r="B940" t="s">
        <v>37</v>
      </c>
      <c r="C940" t="s">
        <v>13</v>
      </c>
      <c r="D940" t="s">
        <v>20</v>
      </c>
      <c r="E940" t="s">
        <v>21</v>
      </c>
      <c r="F940">
        <v>45</v>
      </c>
      <c r="G940" t="s">
        <v>86</v>
      </c>
      <c r="H940" s="7">
        <v>42026</v>
      </c>
      <c r="I940">
        <v>101288</v>
      </c>
      <c r="J940">
        <v>0.1</v>
      </c>
      <c r="K940">
        <v>111416.8</v>
      </c>
      <c r="L940" t="s">
        <v>17</v>
      </c>
      <c r="M940" t="s">
        <v>33</v>
      </c>
      <c r="N940" s="7"/>
      <c r="O940">
        <v>0</v>
      </c>
    </row>
    <row r="941" spans="1:15" x14ac:dyDescent="0.3">
      <c r="A941">
        <v>940</v>
      </c>
      <c r="B941" t="s">
        <v>26</v>
      </c>
      <c r="C941" t="s">
        <v>42</v>
      </c>
      <c r="D941" t="s">
        <v>28</v>
      </c>
      <c r="E941" t="s">
        <v>15</v>
      </c>
      <c r="F941">
        <v>52</v>
      </c>
      <c r="G941" t="s">
        <v>83</v>
      </c>
      <c r="H941" s="7">
        <v>34209</v>
      </c>
      <c r="I941">
        <v>177443</v>
      </c>
      <c r="J941">
        <v>0.25</v>
      </c>
      <c r="K941">
        <v>221803.75</v>
      </c>
      <c r="L941" t="s">
        <v>50</v>
      </c>
      <c r="M941" t="s">
        <v>67</v>
      </c>
      <c r="N941" s="7"/>
      <c r="O941">
        <v>0</v>
      </c>
    </row>
    <row r="942" spans="1:15" x14ac:dyDescent="0.3">
      <c r="A942">
        <v>941</v>
      </c>
      <c r="B942" t="s">
        <v>66</v>
      </c>
      <c r="C942" t="s">
        <v>13</v>
      </c>
      <c r="D942" t="s">
        <v>20</v>
      </c>
      <c r="E942" t="s">
        <v>15</v>
      </c>
      <c r="F942">
        <v>37</v>
      </c>
      <c r="G942" t="s">
        <v>85</v>
      </c>
      <c r="H942" s="7">
        <v>42487</v>
      </c>
      <c r="I942">
        <v>91400</v>
      </c>
      <c r="J942">
        <v>0</v>
      </c>
      <c r="K942">
        <v>91400</v>
      </c>
      <c r="L942" t="s">
        <v>17</v>
      </c>
      <c r="M942" t="s">
        <v>30</v>
      </c>
      <c r="N942" s="7"/>
      <c r="O942">
        <v>0</v>
      </c>
    </row>
    <row r="943" spans="1:15" x14ac:dyDescent="0.3">
      <c r="A943">
        <v>942</v>
      </c>
      <c r="B943" t="s">
        <v>46</v>
      </c>
      <c r="C943" t="s">
        <v>42</v>
      </c>
      <c r="D943" t="s">
        <v>36</v>
      </c>
      <c r="E943" t="s">
        <v>21</v>
      </c>
      <c r="F943">
        <v>44</v>
      </c>
      <c r="G943" t="s">
        <v>86</v>
      </c>
      <c r="H943" s="7">
        <v>39335</v>
      </c>
      <c r="I943">
        <v>181247</v>
      </c>
      <c r="J943">
        <v>0.33</v>
      </c>
      <c r="K943">
        <v>241058.51</v>
      </c>
      <c r="L943" t="s">
        <v>50</v>
      </c>
      <c r="M943" t="s">
        <v>67</v>
      </c>
      <c r="N943" s="7"/>
      <c r="O943">
        <v>0</v>
      </c>
    </row>
    <row r="944" spans="1:15" x14ac:dyDescent="0.3">
      <c r="A944">
        <v>943</v>
      </c>
      <c r="B944" t="s">
        <v>12</v>
      </c>
      <c r="C944" t="s">
        <v>42</v>
      </c>
      <c r="D944" t="s">
        <v>14</v>
      </c>
      <c r="E944" t="s">
        <v>21</v>
      </c>
      <c r="F944">
        <v>42</v>
      </c>
      <c r="G944" t="s">
        <v>86</v>
      </c>
      <c r="H944" s="7">
        <v>37914</v>
      </c>
      <c r="I944">
        <v>135558</v>
      </c>
      <c r="J944">
        <v>0.14000000000000001</v>
      </c>
      <c r="K944">
        <v>154536.12</v>
      </c>
      <c r="L944" t="s">
        <v>17</v>
      </c>
      <c r="M944" t="s">
        <v>33</v>
      </c>
      <c r="N944" s="7"/>
      <c r="O944">
        <v>0</v>
      </c>
    </row>
    <row r="945" spans="1:15" x14ac:dyDescent="0.3">
      <c r="A945">
        <v>944</v>
      </c>
      <c r="B945" t="s">
        <v>38</v>
      </c>
      <c r="C945" t="s">
        <v>40</v>
      </c>
      <c r="D945" t="s">
        <v>28</v>
      </c>
      <c r="E945" t="s">
        <v>21</v>
      </c>
      <c r="F945">
        <v>49</v>
      </c>
      <c r="G945" t="s">
        <v>86</v>
      </c>
      <c r="H945" s="7">
        <v>40894</v>
      </c>
      <c r="I945">
        <v>56878</v>
      </c>
      <c r="J945">
        <v>0</v>
      </c>
      <c r="K945">
        <v>56878</v>
      </c>
      <c r="L945" t="s">
        <v>17</v>
      </c>
      <c r="M945" t="s">
        <v>18</v>
      </c>
      <c r="N945" s="7"/>
      <c r="O945">
        <v>0</v>
      </c>
    </row>
    <row r="946" spans="1:15" x14ac:dyDescent="0.3">
      <c r="A946">
        <v>945</v>
      </c>
      <c r="B946" t="s">
        <v>76</v>
      </c>
      <c r="C946" t="s">
        <v>13</v>
      </c>
      <c r="D946" t="s">
        <v>28</v>
      </c>
      <c r="E946" t="s">
        <v>21</v>
      </c>
      <c r="F946">
        <v>34</v>
      </c>
      <c r="G946" t="s">
        <v>85</v>
      </c>
      <c r="H946" s="7">
        <v>43728</v>
      </c>
      <c r="I946">
        <v>94735</v>
      </c>
      <c r="J946">
        <v>0</v>
      </c>
      <c r="K946">
        <v>94735</v>
      </c>
      <c r="L946" t="s">
        <v>23</v>
      </c>
      <c r="M946" t="s">
        <v>55</v>
      </c>
      <c r="N946" s="7"/>
      <c r="O946">
        <v>0</v>
      </c>
    </row>
    <row r="947" spans="1:15" x14ac:dyDescent="0.3">
      <c r="A947">
        <v>946</v>
      </c>
      <c r="B947" t="s">
        <v>57</v>
      </c>
      <c r="C947" t="s">
        <v>35</v>
      </c>
      <c r="D947" t="s">
        <v>20</v>
      </c>
      <c r="E947" t="s">
        <v>21</v>
      </c>
      <c r="F947">
        <v>39</v>
      </c>
      <c r="G947" t="s">
        <v>85</v>
      </c>
      <c r="H947" s="7">
        <v>39229</v>
      </c>
      <c r="I947">
        <v>51234</v>
      </c>
      <c r="J947">
        <v>0</v>
      </c>
      <c r="K947">
        <v>51234</v>
      </c>
      <c r="L947" t="s">
        <v>17</v>
      </c>
      <c r="M947" t="s">
        <v>18</v>
      </c>
      <c r="N947" s="7"/>
      <c r="O947">
        <v>0</v>
      </c>
    </row>
    <row r="948" spans="1:15" x14ac:dyDescent="0.3">
      <c r="A948">
        <v>947</v>
      </c>
      <c r="B948" t="s">
        <v>46</v>
      </c>
      <c r="C948" t="s">
        <v>42</v>
      </c>
      <c r="D948" t="s">
        <v>28</v>
      </c>
      <c r="E948" t="s">
        <v>21</v>
      </c>
      <c r="F948">
        <v>31</v>
      </c>
      <c r="G948" t="s">
        <v>85</v>
      </c>
      <c r="H948" s="7">
        <v>42018</v>
      </c>
      <c r="I948">
        <v>230025</v>
      </c>
      <c r="J948">
        <v>0.34</v>
      </c>
      <c r="K948">
        <v>308233.5</v>
      </c>
      <c r="L948" t="s">
        <v>17</v>
      </c>
      <c r="M948" t="s">
        <v>33</v>
      </c>
      <c r="N948" s="7"/>
      <c r="O948">
        <v>0</v>
      </c>
    </row>
    <row r="949" spans="1:15" x14ac:dyDescent="0.3">
      <c r="A949">
        <v>948</v>
      </c>
      <c r="B949" t="s">
        <v>12</v>
      </c>
      <c r="C949" t="s">
        <v>42</v>
      </c>
      <c r="D949" t="s">
        <v>28</v>
      </c>
      <c r="E949" t="s">
        <v>15</v>
      </c>
      <c r="F949">
        <v>36</v>
      </c>
      <c r="G949" t="s">
        <v>85</v>
      </c>
      <c r="H949" s="7">
        <v>40248</v>
      </c>
      <c r="I949">
        <v>134006</v>
      </c>
      <c r="J949">
        <v>0.13</v>
      </c>
      <c r="K949">
        <v>151426.78</v>
      </c>
      <c r="L949" t="s">
        <v>23</v>
      </c>
      <c r="M949" t="s">
        <v>55</v>
      </c>
      <c r="N949" s="7"/>
      <c r="O949">
        <v>0</v>
      </c>
    </row>
    <row r="950" spans="1:15" x14ac:dyDescent="0.3">
      <c r="A950">
        <v>949</v>
      </c>
      <c r="B950" t="s">
        <v>37</v>
      </c>
      <c r="C950" t="s">
        <v>27</v>
      </c>
      <c r="D950" t="s">
        <v>36</v>
      </c>
      <c r="E950" t="s">
        <v>15</v>
      </c>
      <c r="F950">
        <v>61</v>
      </c>
      <c r="G950" t="s">
        <v>87</v>
      </c>
      <c r="H950" s="7">
        <v>40092</v>
      </c>
      <c r="I950">
        <v>103096</v>
      </c>
      <c r="J950">
        <v>7.0000000000000007E-2</v>
      </c>
      <c r="K950">
        <v>110312.72</v>
      </c>
      <c r="L950" t="s">
        <v>23</v>
      </c>
      <c r="M950" t="s">
        <v>55</v>
      </c>
      <c r="N950" s="7"/>
      <c r="O950">
        <v>0</v>
      </c>
    </row>
    <row r="951" spans="1:15" x14ac:dyDescent="0.3">
      <c r="A951">
        <v>950</v>
      </c>
      <c r="B951" t="s">
        <v>38</v>
      </c>
      <c r="C951" t="s">
        <v>40</v>
      </c>
      <c r="D951" t="s">
        <v>20</v>
      </c>
      <c r="E951" t="s">
        <v>21</v>
      </c>
      <c r="F951">
        <v>29</v>
      </c>
      <c r="G951" t="s">
        <v>84</v>
      </c>
      <c r="H951" s="7">
        <v>42602</v>
      </c>
      <c r="I951">
        <v>58703</v>
      </c>
      <c r="J951">
        <v>0</v>
      </c>
      <c r="K951">
        <v>58703</v>
      </c>
      <c r="L951" t="s">
        <v>17</v>
      </c>
      <c r="M951" t="s">
        <v>49</v>
      </c>
      <c r="N951" s="7"/>
      <c r="O951">
        <v>0</v>
      </c>
    </row>
    <row r="952" spans="1:15" x14ac:dyDescent="0.3">
      <c r="A952">
        <v>951</v>
      </c>
      <c r="B952" t="s">
        <v>12</v>
      </c>
      <c r="C952" t="s">
        <v>13</v>
      </c>
      <c r="D952" t="s">
        <v>28</v>
      </c>
      <c r="E952" t="s">
        <v>21</v>
      </c>
      <c r="F952">
        <v>33</v>
      </c>
      <c r="G952" t="s">
        <v>85</v>
      </c>
      <c r="H952" s="7">
        <v>41267</v>
      </c>
      <c r="I952">
        <v>132544</v>
      </c>
      <c r="J952">
        <v>0.1</v>
      </c>
      <c r="K952">
        <v>145798.39999999999</v>
      </c>
      <c r="L952" t="s">
        <v>50</v>
      </c>
      <c r="M952" t="s">
        <v>52</v>
      </c>
      <c r="N952" s="7"/>
      <c r="O952">
        <v>0</v>
      </c>
    </row>
    <row r="953" spans="1:15" x14ac:dyDescent="0.3">
      <c r="A953">
        <v>952</v>
      </c>
      <c r="B953" t="s">
        <v>37</v>
      </c>
      <c r="C953" t="s">
        <v>27</v>
      </c>
      <c r="D953" t="s">
        <v>20</v>
      </c>
      <c r="E953" t="s">
        <v>21</v>
      </c>
      <c r="F953">
        <v>32</v>
      </c>
      <c r="G953" t="s">
        <v>85</v>
      </c>
      <c r="H953" s="7">
        <v>43936</v>
      </c>
      <c r="I953">
        <v>126671</v>
      </c>
      <c r="J953">
        <v>0.09</v>
      </c>
      <c r="K953">
        <v>138071.39000000001</v>
      </c>
      <c r="L953" t="s">
        <v>17</v>
      </c>
      <c r="M953" t="s">
        <v>39</v>
      </c>
      <c r="N953" s="7"/>
      <c r="O953">
        <v>0</v>
      </c>
    </row>
    <row r="954" spans="1:15" x14ac:dyDescent="0.3">
      <c r="A954">
        <v>953</v>
      </c>
      <c r="B954" t="s">
        <v>34</v>
      </c>
      <c r="C954" t="s">
        <v>35</v>
      </c>
      <c r="D954" t="s">
        <v>14</v>
      </c>
      <c r="E954" t="s">
        <v>15</v>
      </c>
      <c r="F954">
        <v>33</v>
      </c>
      <c r="G954" t="s">
        <v>85</v>
      </c>
      <c r="H954" s="7">
        <v>44218</v>
      </c>
      <c r="I954">
        <v>56405</v>
      </c>
      <c r="J954">
        <v>0</v>
      </c>
      <c r="K954">
        <v>56405</v>
      </c>
      <c r="L954" t="s">
        <v>17</v>
      </c>
      <c r="M954" t="s">
        <v>30</v>
      </c>
      <c r="N954" s="7"/>
      <c r="O954">
        <v>0</v>
      </c>
    </row>
    <row r="955" spans="1:15" x14ac:dyDescent="0.3">
      <c r="A955">
        <v>954</v>
      </c>
      <c r="B955" t="s">
        <v>31</v>
      </c>
      <c r="C955" t="s">
        <v>13</v>
      </c>
      <c r="D955" t="s">
        <v>28</v>
      </c>
      <c r="E955" t="s">
        <v>15</v>
      </c>
      <c r="F955">
        <v>36</v>
      </c>
      <c r="G955" t="s">
        <v>85</v>
      </c>
      <c r="H955" s="7">
        <v>41972</v>
      </c>
      <c r="I955">
        <v>88730</v>
      </c>
      <c r="J955">
        <v>0.08</v>
      </c>
      <c r="K955">
        <v>95828.4</v>
      </c>
      <c r="L955" t="s">
        <v>23</v>
      </c>
      <c r="M955" t="s">
        <v>24</v>
      </c>
      <c r="N955" s="7"/>
      <c r="O955">
        <v>0</v>
      </c>
    </row>
    <row r="956" spans="1:15" x14ac:dyDescent="0.3">
      <c r="A956">
        <v>955</v>
      </c>
      <c r="B956" t="s">
        <v>57</v>
      </c>
      <c r="C956" t="s">
        <v>27</v>
      </c>
      <c r="D956" t="s">
        <v>20</v>
      </c>
      <c r="E956" t="s">
        <v>21</v>
      </c>
      <c r="F956">
        <v>39</v>
      </c>
      <c r="G956" t="s">
        <v>85</v>
      </c>
      <c r="H956" s="7">
        <v>39708</v>
      </c>
      <c r="I956">
        <v>62861</v>
      </c>
      <c r="J956">
        <v>0</v>
      </c>
      <c r="K956">
        <v>62861</v>
      </c>
      <c r="L956" t="s">
        <v>17</v>
      </c>
      <c r="M956" t="s">
        <v>18</v>
      </c>
      <c r="N956" s="7"/>
      <c r="O956">
        <v>0</v>
      </c>
    </row>
    <row r="957" spans="1:15" x14ac:dyDescent="0.3">
      <c r="A957">
        <v>956</v>
      </c>
      <c r="B957" t="s">
        <v>26</v>
      </c>
      <c r="C957" t="s">
        <v>42</v>
      </c>
      <c r="D957" t="s">
        <v>36</v>
      </c>
      <c r="E957" t="s">
        <v>15</v>
      </c>
      <c r="F957">
        <v>53</v>
      </c>
      <c r="G957" t="s">
        <v>83</v>
      </c>
      <c r="H957" s="7">
        <v>38919</v>
      </c>
      <c r="I957">
        <v>151246</v>
      </c>
      <c r="J957">
        <v>0.21</v>
      </c>
      <c r="K957">
        <v>183007.66</v>
      </c>
      <c r="L957" t="s">
        <v>50</v>
      </c>
      <c r="M957" t="s">
        <v>67</v>
      </c>
      <c r="N957" s="7"/>
      <c r="O957">
        <v>0</v>
      </c>
    </row>
    <row r="958" spans="1:15" x14ac:dyDescent="0.3">
      <c r="A958">
        <v>957</v>
      </c>
      <c r="B958" t="s">
        <v>12</v>
      </c>
      <c r="C958" t="s">
        <v>13</v>
      </c>
      <c r="D958" t="s">
        <v>20</v>
      </c>
      <c r="E958" t="s">
        <v>15</v>
      </c>
      <c r="F958">
        <v>53</v>
      </c>
      <c r="G958" t="s">
        <v>83</v>
      </c>
      <c r="H958" s="7">
        <v>35532</v>
      </c>
      <c r="I958">
        <v>154388</v>
      </c>
      <c r="J958">
        <v>0.1</v>
      </c>
      <c r="K958">
        <v>169826.8</v>
      </c>
      <c r="L958" t="s">
        <v>17</v>
      </c>
      <c r="M958" t="s">
        <v>18</v>
      </c>
      <c r="N958" s="7"/>
      <c r="O958">
        <v>0</v>
      </c>
    </row>
    <row r="959" spans="1:15" x14ac:dyDescent="0.3">
      <c r="A959">
        <v>958</v>
      </c>
      <c r="B959" t="s">
        <v>26</v>
      </c>
      <c r="C959" t="s">
        <v>42</v>
      </c>
      <c r="D959" t="s">
        <v>20</v>
      </c>
      <c r="E959" t="s">
        <v>15</v>
      </c>
      <c r="F959">
        <v>54</v>
      </c>
      <c r="G959" t="s">
        <v>83</v>
      </c>
      <c r="H959" s="7">
        <v>34603</v>
      </c>
      <c r="I959">
        <v>162978</v>
      </c>
      <c r="J959">
        <v>0.17</v>
      </c>
      <c r="K959">
        <v>190684.26</v>
      </c>
      <c r="L959" t="s">
        <v>17</v>
      </c>
      <c r="M959" t="s">
        <v>39</v>
      </c>
      <c r="N959" s="7">
        <v>38131</v>
      </c>
      <c r="O959">
        <v>1</v>
      </c>
    </row>
    <row r="960" spans="1:15" x14ac:dyDescent="0.3">
      <c r="A960">
        <v>959</v>
      </c>
      <c r="B960" t="s">
        <v>75</v>
      </c>
      <c r="C960" t="s">
        <v>13</v>
      </c>
      <c r="D960" t="s">
        <v>28</v>
      </c>
      <c r="E960" t="s">
        <v>21</v>
      </c>
      <c r="F960">
        <v>55</v>
      </c>
      <c r="G960" t="s">
        <v>83</v>
      </c>
      <c r="H960" s="7">
        <v>34290</v>
      </c>
      <c r="I960">
        <v>80170</v>
      </c>
      <c r="J960">
        <v>0</v>
      </c>
      <c r="K960">
        <v>80170</v>
      </c>
      <c r="L960" t="s">
        <v>17</v>
      </c>
      <c r="M960" t="s">
        <v>39</v>
      </c>
      <c r="N960" s="7"/>
      <c r="O960">
        <v>0</v>
      </c>
    </row>
    <row r="961" spans="1:15" x14ac:dyDescent="0.3">
      <c r="A961">
        <v>960</v>
      </c>
      <c r="B961" t="s">
        <v>32</v>
      </c>
      <c r="C961" t="s">
        <v>40</v>
      </c>
      <c r="D961" t="s">
        <v>20</v>
      </c>
      <c r="E961" t="s">
        <v>15</v>
      </c>
      <c r="F961">
        <v>44</v>
      </c>
      <c r="G961" t="s">
        <v>86</v>
      </c>
      <c r="H961" s="7">
        <v>44314</v>
      </c>
      <c r="I961">
        <v>98520</v>
      </c>
      <c r="J961">
        <v>0</v>
      </c>
      <c r="K961">
        <v>98520</v>
      </c>
      <c r="L961" t="s">
        <v>17</v>
      </c>
      <c r="M961" t="s">
        <v>39</v>
      </c>
      <c r="N961" s="7"/>
      <c r="O961">
        <v>0</v>
      </c>
    </row>
    <row r="962" spans="1:15" x14ac:dyDescent="0.3">
      <c r="A962">
        <v>961</v>
      </c>
      <c r="B962" t="s">
        <v>37</v>
      </c>
      <c r="C962" t="s">
        <v>27</v>
      </c>
      <c r="D962" t="s">
        <v>20</v>
      </c>
      <c r="E962" t="s">
        <v>21</v>
      </c>
      <c r="F962">
        <v>52</v>
      </c>
      <c r="G962" t="s">
        <v>83</v>
      </c>
      <c r="H962" s="7">
        <v>36523</v>
      </c>
      <c r="I962">
        <v>116527</v>
      </c>
      <c r="J962">
        <v>7.0000000000000007E-2</v>
      </c>
      <c r="K962">
        <v>124683.89</v>
      </c>
      <c r="L962" t="s">
        <v>17</v>
      </c>
      <c r="M962" t="s">
        <v>33</v>
      </c>
      <c r="N962" s="7"/>
      <c r="O962">
        <v>0</v>
      </c>
    </row>
    <row r="963" spans="1:15" x14ac:dyDescent="0.3">
      <c r="A963">
        <v>962</v>
      </c>
      <c r="B963" t="s">
        <v>26</v>
      </c>
      <c r="C963" t="s">
        <v>35</v>
      </c>
      <c r="D963" t="s">
        <v>14</v>
      </c>
      <c r="E963" t="s">
        <v>21</v>
      </c>
      <c r="F963">
        <v>27</v>
      </c>
      <c r="G963" t="s">
        <v>84</v>
      </c>
      <c r="H963" s="7">
        <v>43776</v>
      </c>
      <c r="I963">
        <v>174607</v>
      </c>
      <c r="J963">
        <v>0.28999999999999998</v>
      </c>
      <c r="K963">
        <v>225243.03</v>
      </c>
      <c r="L963" t="s">
        <v>17</v>
      </c>
      <c r="M963" t="s">
        <v>49</v>
      </c>
      <c r="N963" s="7"/>
      <c r="O963">
        <v>0</v>
      </c>
    </row>
    <row r="964" spans="1:15" x14ac:dyDescent="0.3">
      <c r="A964">
        <v>963</v>
      </c>
      <c r="B964" t="s">
        <v>57</v>
      </c>
      <c r="C964" t="s">
        <v>40</v>
      </c>
      <c r="D964" t="s">
        <v>14</v>
      </c>
      <c r="E964" t="s">
        <v>21</v>
      </c>
      <c r="F964">
        <v>58</v>
      </c>
      <c r="G964" t="s">
        <v>83</v>
      </c>
      <c r="H964" s="7">
        <v>38819</v>
      </c>
      <c r="I964">
        <v>64202</v>
      </c>
      <c r="J964">
        <v>0</v>
      </c>
      <c r="K964">
        <v>64202</v>
      </c>
      <c r="L964" t="s">
        <v>17</v>
      </c>
      <c r="M964" t="s">
        <v>49</v>
      </c>
      <c r="N964" s="7"/>
      <c r="O964">
        <v>0</v>
      </c>
    </row>
    <row r="965" spans="1:15" x14ac:dyDescent="0.3">
      <c r="A965">
        <v>964</v>
      </c>
      <c r="B965" t="s">
        <v>57</v>
      </c>
      <c r="C965" t="s">
        <v>40</v>
      </c>
      <c r="D965" t="s">
        <v>36</v>
      </c>
      <c r="E965" t="s">
        <v>21</v>
      </c>
      <c r="F965">
        <v>49</v>
      </c>
      <c r="G965" t="s">
        <v>86</v>
      </c>
      <c r="H965" s="7">
        <v>43671</v>
      </c>
      <c r="I965">
        <v>50883</v>
      </c>
      <c r="J965">
        <v>0</v>
      </c>
      <c r="K965">
        <v>50883</v>
      </c>
      <c r="L965" t="s">
        <v>23</v>
      </c>
      <c r="M965" t="s">
        <v>24</v>
      </c>
      <c r="N965" s="7">
        <v>44257</v>
      </c>
      <c r="O965">
        <v>1</v>
      </c>
    </row>
    <row r="966" spans="1:15" x14ac:dyDescent="0.3">
      <c r="A966">
        <v>965</v>
      </c>
      <c r="B966" t="s">
        <v>69</v>
      </c>
      <c r="C966" t="s">
        <v>13</v>
      </c>
      <c r="D966" t="s">
        <v>28</v>
      </c>
      <c r="E966" t="s">
        <v>15</v>
      </c>
      <c r="F966">
        <v>36</v>
      </c>
      <c r="G966" t="s">
        <v>85</v>
      </c>
      <c r="H966" s="7">
        <v>42677</v>
      </c>
      <c r="I966">
        <v>94618</v>
      </c>
      <c r="J966">
        <v>0</v>
      </c>
      <c r="K966">
        <v>94618</v>
      </c>
      <c r="L966" t="s">
        <v>17</v>
      </c>
      <c r="M966" t="s">
        <v>49</v>
      </c>
      <c r="N966" s="7"/>
      <c r="O966">
        <v>0</v>
      </c>
    </row>
    <row r="967" spans="1:15" x14ac:dyDescent="0.3">
      <c r="A967">
        <v>966</v>
      </c>
      <c r="B967" t="s">
        <v>26</v>
      </c>
      <c r="C967" t="s">
        <v>47</v>
      </c>
      <c r="D967" t="s">
        <v>14</v>
      </c>
      <c r="E967" t="s">
        <v>21</v>
      </c>
      <c r="F967">
        <v>26</v>
      </c>
      <c r="G967" t="s">
        <v>84</v>
      </c>
      <c r="H967" s="7">
        <v>43753</v>
      </c>
      <c r="I967">
        <v>151556</v>
      </c>
      <c r="J967">
        <v>0.2</v>
      </c>
      <c r="K967">
        <v>181867.2</v>
      </c>
      <c r="L967" t="s">
        <v>17</v>
      </c>
      <c r="M967" t="s">
        <v>39</v>
      </c>
      <c r="N967" s="7"/>
      <c r="O967">
        <v>0</v>
      </c>
    </row>
    <row r="968" spans="1:15" x14ac:dyDescent="0.3">
      <c r="A968">
        <v>967</v>
      </c>
      <c r="B968" t="s">
        <v>71</v>
      </c>
      <c r="C968" t="s">
        <v>44</v>
      </c>
      <c r="D968" t="s">
        <v>14</v>
      </c>
      <c r="E968" t="s">
        <v>15</v>
      </c>
      <c r="F968">
        <v>37</v>
      </c>
      <c r="G968" t="s">
        <v>85</v>
      </c>
      <c r="H968" s="7">
        <v>43898</v>
      </c>
      <c r="I968">
        <v>80659</v>
      </c>
      <c r="J968">
        <v>0</v>
      </c>
      <c r="K968">
        <v>80659</v>
      </c>
      <c r="L968" t="s">
        <v>17</v>
      </c>
      <c r="M968" t="s">
        <v>33</v>
      </c>
      <c r="N968" s="7"/>
      <c r="O968">
        <v>0</v>
      </c>
    </row>
    <row r="969" spans="1:15" x14ac:dyDescent="0.3">
      <c r="A969">
        <v>968</v>
      </c>
      <c r="B969" t="s">
        <v>26</v>
      </c>
      <c r="C969" t="s">
        <v>42</v>
      </c>
      <c r="D969" t="s">
        <v>28</v>
      </c>
      <c r="E969" t="s">
        <v>21</v>
      </c>
      <c r="F969">
        <v>47</v>
      </c>
      <c r="G969" t="s">
        <v>86</v>
      </c>
      <c r="H969" s="7">
        <v>43772</v>
      </c>
      <c r="I969">
        <v>195385</v>
      </c>
      <c r="J969">
        <v>0.21</v>
      </c>
      <c r="K969">
        <v>236415.85</v>
      </c>
      <c r="L969" t="s">
        <v>23</v>
      </c>
      <c r="M969" t="s">
        <v>59</v>
      </c>
      <c r="N969" s="7"/>
      <c r="O969">
        <v>0</v>
      </c>
    </row>
    <row r="970" spans="1:15" x14ac:dyDescent="0.3">
      <c r="A970">
        <v>969</v>
      </c>
      <c r="B970" t="s">
        <v>74</v>
      </c>
      <c r="C970" t="s">
        <v>13</v>
      </c>
      <c r="D970" t="s">
        <v>28</v>
      </c>
      <c r="E970" t="s">
        <v>21</v>
      </c>
      <c r="F970">
        <v>29</v>
      </c>
      <c r="G970" t="s">
        <v>84</v>
      </c>
      <c r="H970" s="7">
        <v>42509</v>
      </c>
      <c r="I970">
        <v>52693</v>
      </c>
      <c r="J970">
        <v>0</v>
      </c>
      <c r="K970">
        <v>52693</v>
      </c>
      <c r="L970" t="s">
        <v>50</v>
      </c>
      <c r="M970" t="s">
        <v>52</v>
      </c>
      <c r="N970" s="7"/>
      <c r="O970">
        <v>0</v>
      </c>
    </row>
    <row r="971" spans="1:15" x14ac:dyDescent="0.3">
      <c r="A971">
        <v>970</v>
      </c>
      <c r="B971" t="s">
        <v>78</v>
      </c>
      <c r="C971" t="s">
        <v>13</v>
      </c>
      <c r="D971" t="s">
        <v>14</v>
      </c>
      <c r="E971" t="s">
        <v>15</v>
      </c>
      <c r="F971">
        <v>58</v>
      </c>
      <c r="G971" t="s">
        <v>83</v>
      </c>
      <c r="H971" s="7">
        <v>42486</v>
      </c>
      <c r="I971">
        <v>72045</v>
      </c>
      <c r="J971">
        <v>0</v>
      </c>
      <c r="K971">
        <v>72045</v>
      </c>
      <c r="L971" t="s">
        <v>17</v>
      </c>
      <c r="M971" t="s">
        <v>33</v>
      </c>
      <c r="N971" s="7"/>
      <c r="O971">
        <v>0</v>
      </c>
    </row>
    <row r="972" spans="1:15" x14ac:dyDescent="0.3">
      <c r="A972">
        <v>971</v>
      </c>
      <c r="B972" t="s">
        <v>57</v>
      </c>
      <c r="C972" t="s">
        <v>47</v>
      </c>
      <c r="D972" t="s">
        <v>20</v>
      </c>
      <c r="E972" t="s">
        <v>21</v>
      </c>
      <c r="F972">
        <v>47</v>
      </c>
      <c r="G972" t="s">
        <v>86</v>
      </c>
      <c r="H972" s="7">
        <v>38684</v>
      </c>
      <c r="I972">
        <v>62749</v>
      </c>
      <c r="J972">
        <v>0</v>
      </c>
      <c r="K972">
        <v>62749</v>
      </c>
      <c r="L972" t="s">
        <v>50</v>
      </c>
      <c r="M972" t="s">
        <v>51</v>
      </c>
      <c r="N972" s="7"/>
      <c r="O972">
        <v>0</v>
      </c>
    </row>
    <row r="973" spans="1:15" x14ac:dyDescent="0.3">
      <c r="A973">
        <v>972</v>
      </c>
      <c r="B973" t="s">
        <v>12</v>
      </c>
      <c r="C973" t="s">
        <v>47</v>
      </c>
      <c r="D973" t="s">
        <v>28</v>
      </c>
      <c r="E973" t="s">
        <v>21</v>
      </c>
      <c r="F973">
        <v>52</v>
      </c>
      <c r="G973" t="s">
        <v>83</v>
      </c>
      <c r="H973" s="7">
        <v>43255</v>
      </c>
      <c r="I973">
        <v>154884</v>
      </c>
      <c r="J973">
        <v>0.1</v>
      </c>
      <c r="K973">
        <v>170372.4</v>
      </c>
      <c r="L973" t="s">
        <v>23</v>
      </c>
      <c r="M973" t="s">
        <v>45</v>
      </c>
      <c r="N973" s="7"/>
      <c r="O973">
        <v>0</v>
      </c>
    </row>
    <row r="974" spans="1:15" x14ac:dyDescent="0.3">
      <c r="A974">
        <v>973</v>
      </c>
      <c r="B974" t="s">
        <v>69</v>
      </c>
      <c r="C974" t="s">
        <v>13</v>
      </c>
      <c r="D974" t="s">
        <v>14</v>
      </c>
      <c r="E974" t="s">
        <v>21</v>
      </c>
      <c r="F974">
        <v>61</v>
      </c>
      <c r="G974" t="s">
        <v>87</v>
      </c>
      <c r="H974" s="7">
        <v>42437</v>
      </c>
      <c r="I974">
        <v>96566</v>
      </c>
      <c r="J974">
        <v>0</v>
      </c>
      <c r="K974">
        <v>96566</v>
      </c>
      <c r="L974" t="s">
        <v>17</v>
      </c>
      <c r="M974" t="s">
        <v>49</v>
      </c>
      <c r="N974" s="7"/>
      <c r="O974">
        <v>0</v>
      </c>
    </row>
    <row r="975" spans="1:15" x14ac:dyDescent="0.3">
      <c r="A975">
        <v>974</v>
      </c>
      <c r="B975" t="s">
        <v>74</v>
      </c>
      <c r="C975" t="s">
        <v>13</v>
      </c>
      <c r="D975" t="s">
        <v>14</v>
      </c>
      <c r="E975" t="s">
        <v>21</v>
      </c>
      <c r="F975">
        <v>45</v>
      </c>
      <c r="G975" t="s">
        <v>86</v>
      </c>
      <c r="H975" s="7">
        <v>37126</v>
      </c>
      <c r="I975">
        <v>54994</v>
      </c>
      <c r="J975">
        <v>0</v>
      </c>
      <c r="K975">
        <v>54994</v>
      </c>
      <c r="L975" t="s">
        <v>17</v>
      </c>
      <c r="M975" t="s">
        <v>49</v>
      </c>
      <c r="N975" s="7"/>
      <c r="O975">
        <v>0</v>
      </c>
    </row>
    <row r="976" spans="1:15" x14ac:dyDescent="0.3">
      <c r="A976">
        <v>975</v>
      </c>
      <c r="B976" t="s">
        <v>78</v>
      </c>
      <c r="C976" t="s">
        <v>13</v>
      </c>
      <c r="D976" t="s">
        <v>36</v>
      </c>
      <c r="E976" t="s">
        <v>15</v>
      </c>
      <c r="F976">
        <v>40</v>
      </c>
      <c r="G976" t="s">
        <v>86</v>
      </c>
      <c r="H976" s="7">
        <v>40944</v>
      </c>
      <c r="I976">
        <v>61523</v>
      </c>
      <c r="J976">
        <v>0</v>
      </c>
      <c r="K976">
        <v>61523</v>
      </c>
      <c r="L976" t="s">
        <v>17</v>
      </c>
      <c r="M976" t="s">
        <v>49</v>
      </c>
      <c r="N976" s="7"/>
      <c r="O976">
        <v>0</v>
      </c>
    </row>
    <row r="977" spans="1:15" x14ac:dyDescent="0.3">
      <c r="A977">
        <v>976</v>
      </c>
      <c r="B977" t="s">
        <v>46</v>
      </c>
      <c r="C977" t="s">
        <v>42</v>
      </c>
      <c r="D977" t="s">
        <v>36</v>
      </c>
      <c r="E977" t="s">
        <v>21</v>
      </c>
      <c r="F977">
        <v>45</v>
      </c>
      <c r="G977" t="s">
        <v>86</v>
      </c>
      <c r="H977" s="7">
        <v>40524</v>
      </c>
      <c r="I977">
        <v>190512</v>
      </c>
      <c r="J977">
        <v>0.32</v>
      </c>
      <c r="K977">
        <v>251475.84</v>
      </c>
      <c r="L977" t="s">
        <v>17</v>
      </c>
      <c r="M977" t="s">
        <v>49</v>
      </c>
      <c r="N977" s="7"/>
      <c r="O977">
        <v>0</v>
      </c>
    </row>
    <row r="978" spans="1:15" x14ac:dyDescent="0.3">
      <c r="A978">
        <v>977</v>
      </c>
      <c r="B978" t="s">
        <v>43</v>
      </c>
      <c r="C978" t="s">
        <v>44</v>
      </c>
      <c r="D978" t="s">
        <v>28</v>
      </c>
      <c r="E978" t="s">
        <v>15</v>
      </c>
      <c r="F978">
        <v>37</v>
      </c>
      <c r="G978" t="s">
        <v>85</v>
      </c>
      <c r="H978" s="7">
        <v>41318</v>
      </c>
      <c r="I978">
        <v>124827</v>
      </c>
      <c r="J978">
        <v>0</v>
      </c>
      <c r="K978">
        <v>124827</v>
      </c>
      <c r="L978" t="s">
        <v>23</v>
      </c>
      <c r="M978" t="s">
        <v>55</v>
      </c>
      <c r="N978" s="7"/>
      <c r="O978">
        <v>0</v>
      </c>
    </row>
    <row r="979" spans="1:15" x14ac:dyDescent="0.3">
      <c r="A979">
        <v>978</v>
      </c>
      <c r="B979" t="s">
        <v>37</v>
      </c>
      <c r="C979" t="s">
        <v>40</v>
      </c>
      <c r="D979" t="s">
        <v>20</v>
      </c>
      <c r="E979" t="s">
        <v>21</v>
      </c>
      <c r="F979">
        <v>57</v>
      </c>
      <c r="G979" t="s">
        <v>83</v>
      </c>
      <c r="H979" s="7">
        <v>43484</v>
      </c>
      <c r="I979">
        <v>101577</v>
      </c>
      <c r="J979">
        <v>0.05</v>
      </c>
      <c r="K979">
        <v>106655.85</v>
      </c>
      <c r="L979" t="s">
        <v>17</v>
      </c>
      <c r="M979" t="s">
        <v>30</v>
      </c>
      <c r="N979" s="7"/>
      <c r="O979">
        <v>0</v>
      </c>
    </row>
    <row r="980" spans="1:15" x14ac:dyDescent="0.3">
      <c r="A980">
        <v>979</v>
      </c>
      <c r="B980" t="s">
        <v>37</v>
      </c>
      <c r="C980" t="s">
        <v>40</v>
      </c>
      <c r="D980" t="s">
        <v>20</v>
      </c>
      <c r="E980" t="s">
        <v>15</v>
      </c>
      <c r="F980">
        <v>44</v>
      </c>
      <c r="G980" t="s">
        <v>86</v>
      </c>
      <c r="H980" s="7">
        <v>38642</v>
      </c>
      <c r="I980">
        <v>105223</v>
      </c>
      <c r="J980">
        <v>0.1</v>
      </c>
      <c r="K980">
        <v>115745.3</v>
      </c>
      <c r="L980" t="s">
        <v>17</v>
      </c>
      <c r="M980" t="s">
        <v>33</v>
      </c>
      <c r="N980" s="7"/>
      <c r="O980">
        <v>0</v>
      </c>
    </row>
    <row r="981" spans="1:15" x14ac:dyDescent="0.3">
      <c r="A981">
        <v>980</v>
      </c>
      <c r="B981" t="s">
        <v>76</v>
      </c>
      <c r="C981" t="s">
        <v>13</v>
      </c>
      <c r="D981" t="s">
        <v>36</v>
      </c>
      <c r="E981" t="s">
        <v>21</v>
      </c>
      <c r="F981">
        <v>48</v>
      </c>
      <c r="G981" t="s">
        <v>86</v>
      </c>
      <c r="H981" s="7">
        <v>39635</v>
      </c>
      <c r="I981">
        <v>94815</v>
      </c>
      <c r="J981">
        <v>0</v>
      </c>
      <c r="K981">
        <v>94815</v>
      </c>
      <c r="L981" t="s">
        <v>17</v>
      </c>
      <c r="M981" t="s">
        <v>30</v>
      </c>
      <c r="N981" s="7"/>
      <c r="O981">
        <v>0</v>
      </c>
    </row>
    <row r="982" spans="1:15" x14ac:dyDescent="0.3">
      <c r="A982">
        <v>981</v>
      </c>
      <c r="B982" t="s">
        <v>37</v>
      </c>
      <c r="C982" t="s">
        <v>40</v>
      </c>
      <c r="D982" t="s">
        <v>28</v>
      </c>
      <c r="E982" t="s">
        <v>15</v>
      </c>
      <c r="F982">
        <v>25</v>
      </c>
      <c r="G982" t="s">
        <v>84</v>
      </c>
      <c r="H982" s="7">
        <v>44545</v>
      </c>
      <c r="I982">
        <v>114893</v>
      </c>
      <c r="J982">
        <v>0.06</v>
      </c>
      <c r="K982">
        <v>121786.58</v>
      </c>
      <c r="L982" t="s">
        <v>23</v>
      </c>
      <c r="M982" t="s">
        <v>59</v>
      </c>
      <c r="N982" s="7"/>
      <c r="O982">
        <v>0</v>
      </c>
    </row>
    <row r="983" spans="1:15" x14ac:dyDescent="0.3">
      <c r="A983">
        <v>982</v>
      </c>
      <c r="B983" t="s">
        <v>32</v>
      </c>
      <c r="C983" t="s">
        <v>47</v>
      </c>
      <c r="D983" t="s">
        <v>28</v>
      </c>
      <c r="E983" t="s">
        <v>15</v>
      </c>
      <c r="F983">
        <v>35</v>
      </c>
      <c r="G983" t="s">
        <v>85</v>
      </c>
      <c r="H983" s="7">
        <v>42745</v>
      </c>
      <c r="I983">
        <v>80622</v>
      </c>
      <c r="J983">
        <v>0</v>
      </c>
      <c r="K983">
        <v>80622</v>
      </c>
      <c r="L983" t="s">
        <v>17</v>
      </c>
      <c r="M983" t="s">
        <v>41</v>
      </c>
      <c r="N983" s="7"/>
      <c r="O983">
        <v>0</v>
      </c>
    </row>
    <row r="984" spans="1:15" x14ac:dyDescent="0.3">
      <c r="A984">
        <v>983</v>
      </c>
      <c r="B984" t="s">
        <v>46</v>
      </c>
      <c r="C984" t="s">
        <v>13</v>
      </c>
      <c r="D984" t="s">
        <v>28</v>
      </c>
      <c r="E984" t="s">
        <v>15</v>
      </c>
      <c r="F984">
        <v>57</v>
      </c>
      <c r="G984" t="s">
        <v>83</v>
      </c>
      <c r="H984" s="7">
        <v>42685</v>
      </c>
      <c r="I984">
        <v>246589</v>
      </c>
      <c r="J984">
        <v>0.33</v>
      </c>
      <c r="K984">
        <v>327963.37</v>
      </c>
      <c r="L984" t="s">
        <v>17</v>
      </c>
      <c r="M984" t="s">
        <v>33</v>
      </c>
      <c r="N984" s="7">
        <v>42820</v>
      </c>
      <c r="O984">
        <v>1</v>
      </c>
    </row>
    <row r="985" spans="1:15" x14ac:dyDescent="0.3">
      <c r="A985">
        <v>984</v>
      </c>
      <c r="B985" t="s">
        <v>37</v>
      </c>
      <c r="C985" t="s">
        <v>47</v>
      </c>
      <c r="D985" t="s">
        <v>28</v>
      </c>
      <c r="E985" t="s">
        <v>21</v>
      </c>
      <c r="F985">
        <v>49</v>
      </c>
      <c r="G985" t="s">
        <v>86</v>
      </c>
      <c r="H985" s="7">
        <v>43240</v>
      </c>
      <c r="I985">
        <v>119397</v>
      </c>
      <c r="J985">
        <v>0.09</v>
      </c>
      <c r="K985">
        <v>130142.73</v>
      </c>
      <c r="L985" t="s">
        <v>23</v>
      </c>
      <c r="M985" t="s">
        <v>55</v>
      </c>
      <c r="N985" s="7">
        <v>43538</v>
      </c>
      <c r="O985">
        <v>1</v>
      </c>
    </row>
    <row r="986" spans="1:15" x14ac:dyDescent="0.3">
      <c r="A986">
        <v>985</v>
      </c>
      <c r="B986" t="s">
        <v>26</v>
      </c>
      <c r="C986" t="s">
        <v>35</v>
      </c>
      <c r="D986" t="s">
        <v>36</v>
      </c>
      <c r="E986" t="s">
        <v>15</v>
      </c>
      <c r="F986">
        <v>25</v>
      </c>
      <c r="G986" t="s">
        <v>84</v>
      </c>
      <c r="H986" s="7">
        <v>44549</v>
      </c>
      <c r="I986">
        <v>150666</v>
      </c>
      <c r="J986">
        <v>0.23</v>
      </c>
      <c r="K986">
        <v>185319.18</v>
      </c>
      <c r="L986" t="s">
        <v>23</v>
      </c>
      <c r="M986" t="s">
        <v>59</v>
      </c>
      <c r="N986" s="7"/>
      <c r="O986">
        <v>0</v>
      </c>
    </row>
    <row r="987" spans="1:15" x14ac:dyDescent="0.3">
      <c r="A987">
        <v>986</v>
      </c>
      <c r="B987" t="s">
        <v>12</v>
      </c>
      <c r="C987" t="s">
        <v>13</v>
      </c>
      <c r="D987" t="s">
        <v>14</v>
      </c>
      <c r="E987" t="s">
        <v>15</v>
      </c>
      <c r="F987">
        <v>46</v>
      </c>
      <c r="G987" t="s">
        <v>86</v>
      </c>
      <c r="H987" s="7">
        <v>37265</v>
      </c>
      <c r="I987">
        <v>148035</v>
      </c>
      <c r="J987">
        <v>0.14000000000000001</v>
      </c>
      <c r="K987">
        <v>168759.9</v>
      </c>
      <c r="L987" t="s">
        <v>17</v>
      </c>
      <c r="M987" t="s">
        <v>33</v>
      </c>
      <c r="N987" s="7"/>
      <c r="O987">
        <v>0</v>
      </c>
    </row>
    <row r="988" spans="1:15" x14ac:dyDescent="0.3">
      <c r="A988">
        <v>987</v>
      </c>
      <c r="B988" t="s">
        <v>26</v>
      </c>
      <c r="C988" t="s">
        <v>27</v>
      </c>
      <c r="D988" t="s">
        <v>36</v>
      </c>
      <c r="E988" t="s">
        <v>21</v>
      </c>
      <c r="F988">
        <v>60</v>
      </c>
      <c r="G988" t="s">
        <v>87</v>
      </c>
      <c r="H988" s="7">
        <v>42891</v>
      </c>
      <c r="I988">
        <v>158898</v>
      </c>
      <c r="J988">
        <v>0.18</v>
      </c>
      <c r="K988">
        <v>187499.64</v>
      </c>
      <c r="L988" t="s">
        <v>17</v>
      </c>
      <c r="M988" t="s">
        <v>39</v>
      </c>
      <c r="N988" s="7"/>
      <c r="O988">
        <v>0</v>
      </c>
    </row>
    <row r="989" spans="1:15" x14ac:dyDescent="0.3">
      <c r="A989">
        <v>988</v>
      </c>
      <c r="B989" t="s">
        <v>62</v>
      </c>
      <c r="C989" t="s">
        <v>44</v>
      </c>
      <c r="D989" t="s">
        <v>36</v>
      </c>
      <c r="E989" t="s">
        <v>15</v>
      </c>
      <c r="F989">
        <v>45</v>
      </c>
      <c r="G989" t="s">
        <v>86</v>
      </c>
      <c r="H989" s="7">
        <v>40967</v>
      </c>
      <c r="I989">
        <v>89659</v>
      </c>
      <c r="J989">
        <v>0</v>
      </c>
      <c r="K989">
        <v>89659</v>
      </c>
      <c r="L989" t="s">
        <v>23</v>
      </c>
      <c r="M989" t="s">
        <v>55</v>
      </c>
      <c r="N989" s="7"/>
      <c r="O989">
        <v>0</v>
      </c>
    </row>
    <row r="990" spans="1:15" x14ac:dyDescent="0.3">
      <c r="A990">
        <v>989</v>
      </c>
      <c r="B990" t="s">
        <v>26</v>
      </c>
      <c r="C990" t="s">
        <v>35</v>
      </c>
      <c r="D990" t="s">
        <v>28</v>
      </c>
      <c r="E990" t="s">
        <v>15</v>
      </c>
      <c r="F990">
        <v>39</v>
      </c>
      <c r="G990" t="s">
        <v>85</v>
      </c>
      <c r="H990" s="7">
        <v>39201</v>
      </c>
      <c r="I990">
        <v>171487</v>
      </c>
      <c r="J990">
        <v>0.23</v>
      </c>
      <c r="K990">
        <v>210929.01</v>
      </c>
      <c r="L990" t="s">
        <v>17</v>
      </c>
      <c r="M990" t="s">
        <v>33</v>
      </c>
      <c r="N990" s="7"/>
      <c r="O990">
        <v>0</v>
      </c>
    </row>
    <row r="991" spans="1:15" x14ac:dyDescent="0.3">
      <c r="A991">
        <v>990</v>
      </c>
      <c r="B991" t="s">
        <v>46</v>
      </c>
      <c r="C991" t="s">
        <v>35</v>
      </c>
      <c r="D991" t="s">
        <v>20</v>
      </c>
      <c r="E991" t="s">
        <v>15</v>
      </c>
      <c r="F991">
        <v>43</v>
      </c>
      <c r="G991" t="s">
        <v>86</v>
      </c>
      <c r="H991" s="7">
        <v>42603</v>
      </c>
      <c r="I991">
        <v>258498</v>
      </c>
      <c r="J991">
        <v>0.35</v>
      </c>
      <c r="K991">
        <v>348972.3</v>
      </c>
      <c r="L991" t="s">
        <v>17</v>
      </c>
      <c r="M991" t="s">
        <v>49</v>
      </c>
      <c r="N991" s="7"/>
      <c r="O991">
        <v>0</v>
      </c>
    </row>
    <row r="992" spans="1:15" x14ac:dyDescent="0.3">
      <c r="A992">
        <v>991</v>
      </c>
      <c r="B992" t="s">
        <v>12</v>
      </c>
      <c r="C992" t="s">
        <v>13</v>
      </c>
      <c r="D992" t="s">
        <v>14</v>
      </c>
      <c r="E992" t="s">
        <v>21</v>
      </c>
      <c r="F992">
        <v>37</v>
      </c>
      <c r="G992" t="s">
        <v>85</v>
      </c>
      <c r="H992" s="7">
        <v>40511</v>
      </c>
      <c r="I992">
        <v>146961</v>
      </c>
      <c r="J992">
        <v>0.11</v>
      </c>
      <c r="K992">
        <v>163126.71</v>
      </c>
      <c r="L992" t="s">
        <v>17</v>
      </c>
      <c r="M992" t="s">
        <v>49</v>
      </c>
      <c r="N992" s="7"/>
      <c r="O992">
        <v>0</v>
      </c>
    </row>
    <row r="993" spans="1:15" x14ac:dyDescent="0.3">
      <c r="A993">
        <v>992</v>
      </c>
      <c r="B993" t="s">
        <v>60</v>
      </c>
      <c r="C993" t="s">
        <v>42</v>
      </c>
      <c r="D993" t="s">
        <v>14</v>
      </c>
      <c r="E993" t="s">
        <v>21</v>
      </c>
      <c r="F993">
        <v>48</v>
      </c>
      <c r="G993" t="s">
        <v>86</v>
      </c>
      <c r="H993" s="7">
        <v>35907</v>
      </c>
      <c r="I993">
        <v>85369</v>
      </c>
      <c r="J993">
        <v>0</v>
      </c>
      <c r="K993">
        <v>85369</v>
      </c>
      <c r="L993" t="s">
        <v>50</v>
      </c>
      <c r="M993" t="s">
        <v>51</v>
      </c>
      <c r="N993" s="7">
        <v>38318</v>
      </c>
      <c r="O993">
        <v>1</v>
      </c>
    </row>
    <row r="994" spans="1:15" x14ac:dyDescent="0.3">
      <c r="A994">
        <v>993</v>
      </c>
      <c r="B994" t="s">
        <v>19</v>
      </c>
      <c r="C994" t="s">
        <v>13</v>
      </c>
      <c r="D994" t="s">
        <v>20</v>
      </c>
      <c r="E994" t="s">
        <v>21</v>
      </c>
      <c r="F994">
        <v>30</v>
      </c>
      <c r="G994" t="s">
        <v>85</v>
      </c>
      <c r="H994" s="7">
        <v>42169</v>
      </c>
      <c r="I994">
        <v>67489</v>
      </c>
      <c r="J994">
        <v>0</v>
      </c>
      <c r="K994">
        <v>67489</v>
      </c>
      <c r="L994" t="s">
        <v>17</v>
      </c>
      <c r="M994" t="s">
        <v>30</v>
      </c>
      <c r="N994" s="7"/>
      <c r="O994">
        <v>0</v>
      </c>
    </row>
    <row r="995" spans="1:15" x14ac:dyDescent="0.3">
      <c r="A995">
        <v>994</v>
      </c>
      <c r="B995" t="s">
        <v>26</v>
      </c>
      <c r="C995" t="s">
        <v>13</v>
      </c>
      <c r="D995" t="s">
        <v>20</v>
      </c>
      <c r="E995" t="s">
        <v>15</v>
      </c>
      <c r="F995">
        <v>46</v>
      </c>
      <c r="G995" t="s">
        <v>86</v>
      </c>
      <c r="H995" s="7">
        <v>43379</v>
      </c>
      <c r="I995">
        <v>166259</v>
      </c>
      <c r="J995">
        <v>0.17</v>
      </c>
      <c r="K995">
        <v>194523.03</v>
      </c>
      <c r="L995" t="s">
        <v>17</v>
      </c>
      <c r="M995" t="s">
        <v>30</v>
      </c>
      <c r="N995" s="7"/>
      <c r="O995">
        <v>0</v>
      </c>
    </row>
    <row r="996" spans="1:15" x14ac:dyDescent="0.3">
      <c r="A996">
        <v>995</v>
      </c>
      <c r="B996" t="s">
        <v>74</v>
      </c>
      <c r="C996" t="s">
        <v>13</v>
      </c>
      <c r="D996" t="s">
        <v>36</v>
      </c>
      <c r="E996" t="s">
        <v>15</v>
      </c>
      <c r="F996">
        <v>55</v>
      </c>
      <c r="G996" t="s">
        <v>83</v>
      </c>
      <c r="H996" s="7">
        <v>39820</v>
      </c>
      <c r="I996">
        <v>47032</v>
      </c>
      <c r="J996">
        <v>0</v>
      </c>
      <c r="K996">
        <v>47032</v>
      </c>
      <c r="L996" t="s">
        <v>17</v>
      </c>
      <c r="M996" t="s">
        <v>49</v>
      </c>
      <c r="N996" s="7"/>
      <c r="O996">
        <v>0</v>
      </c>
    </row>
    <row r="997" spans="1:15" x14ac:dyDescent="0.3">
      <c r="A997">
        <v>996</v>
      </c>
      <c r="B997" t="s">
        <v>32</v>
      </c>
      <c r="C997" t="s">
        <v>47</v>
      </c>
      <c r="D997" t="s">
        <v>28</v>
      </c>
      <c r="E997" t="s">
        <v>21</v>
      </c>
      <c r="F997">
        <v>33</v>
      </c>
      <c r="G997" t="s">
        <v>85</v>
      </c>
      <c r="H997" s="7">
        <v>42631</v>
      </c>
      <c r="I997">
        <v>98427</v>
      </c>
      <c r="J997">
        <v>0</v>
      </c>
      <c r="K997">
        <v>98427</v>
      </c>
      <c r="L997" t="s">
        <v>17</v>
      </c>
      <c r="M997" t="s">
        <v>49</v>
      </c>
      <c r="N997" s="7"/>
      <c r="O997">
        <v>0</v>
      </c>
    </row>
    <row r="998" spans="1:15" x14ac:dyDescent="0.3">
      <c r="A998">
        <v>997</v>
      </c>
      <c r="B998" t="s">
        <v>38</v>
      </c>
      <c r="C998" t="s">
        <v>27</v>
      </c>
      <c r="D998" t="s">
        <v>28</v>
      </c>
      <c r="E998" t="s">
        <v>15</v>
      </c>
      <c r="F998">
        <v>44</v>
      </c>
      <c r="G998" t="s">
        <v>86</v>
      </c>
      <c r="H998" s="7">
        <v>40329</v>
      </c>
      <c r="I998">
        <v>47387</v>
      </c>
      <c r="J998">
        <v>0</v>
      </c>
      <c r="K998">
        <v>47387</v>
      </c>
      <c r="L998" t="s">
        <v>23</v>
      </c>
      <c r="M998" t="s">
        <v>59</v>
      </c>
      <c r="N998" s="7">
        <v>43108</v>
      </c>
      <c r="O998">
        <v>1</v>
      </c>
    </row>
    <row r="999" spans="1:15" x14ac:dyDescent="0.3">
      <c r="A999">
        <v>998</v>
      </c>
      <c r="B999" t="s">
        <v>26</v>
      </c>
      <c r="C999" t="s">
        <v>47</v>
      </c>
      <c r="D999" t="s">
        <v>28</v>
      </c>
      <c r="E999" t="s">
        <v>21</v>
      </c>
      <c r="F999">
        <v>31</v>
      </c>
      <c r="G999" t="s">
        <v>85</v>
      </c>
      <c r="H999" s="7">
        <v>43626</v>
      </c>
      <c r="I999">
        <v>176710</v>
      </c>
      <c r="J999">
        <v>0.15</v>
      </c>
      <c r="K999">
        <v>203216.5</v>
      </c>
      <c r="L999" t="s">
        <v>17</v>
      </c>
      <c r="M999" t="s">
        <v>39</v>
      </c>
      <c r="N999" s="7"/>
      <c r="O999">
        <v>0</v>
      </c>
    </row>
    <row r="1000" spans="1:15" x14ac:dyDescent="0.3">
      <c r="A1000">
        <v>999</v>
      </c>
      <c r="B1000" t="s">
        <v>32</v>
      </c>
      <c r="C1000" t="s">
        <v>27</v>
      </c>
      <c r="D1000" t="s">
        <v>28</v>
      </c>
      <c r="E1000" t="s">
        <v>15</v>
      </c>
      <c r="F1000">
        <v>33</v>
      </c>
      <c r="G1000" t="s">
        <v>85</v>
      </c>
      <c r="H1000" s="7">
        <v>40936</v>
      </c>
      <c r="I1000">
        <v>95960</v>
      </c>
      <c r="J1000">
        <v>0</v>
      </c>
      <c r="K1000">
        <v>95960</v>
      </c>
      <c r="L1000" t="s">
        <v>23</v>
      </c>
      <c r="M1000" t="s">
        <v>59</v>
      </c>
      <c r="N1000" s="7"/>
      <c r="O1000">
        <v>0</v>
      </c>
    </row>
    <row r="1001" spans="1:15" x14ac:dyDescent="0.3">
      <c r="A1001">
        <v>1000</v>
      </c>
      <c r="B1001" t="s">
        <v>46</v>
      </c>
      <c r="C1001" t="s">
        <v>40</v>
      </c>
      <c r="D1001" t="s">
        <v>36</v>
      </c>
      <c r="E1001" t="s">
        <v>15</v>
      </c>
      <c r="F1001">
        <v>63</v>
      </c>
      <c r="G1001" t="s">
        <v>87</v>
      </c>
      <c r="H1001" s="7">
        <v>44038</v>
      </c>
      <c r="I1001">
        <v>216195</v>
      </c>
      <c r="J1001">
        <v>0.31</v>
      </c>
      <c r="K1001">
        <v>283215.45</v>
      </c>
      <c r="L1001" t="s">
        <v>17</v>
      </c>
      <c r="M1001" t="s">
        <v>39</v>
      </c>
      <c r="N1001" s="7"/>
      <c r="O1001">
        <v>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77864-D016-4C05-8611-AA018E69FDAA}">
  <dimension ref="A1:B37"/>
  <sheetViews>
    <sheetView workbookViewId="0">
      <selection activeCell="D20" sqref="D20"/>
    </sheetView>
  </sheetViews>
  <sheetFormatPr defaultRowHeight="14.4" x14ac:dyDescent="0.3"/>
  <cols>
    <col min="1" max="1" width="25.5546875" bestFit="1" customWidth="1"/>
    <col min="2" max="2" width="14.6640625" bestFit="1" customWidth="1"/>
  </cols>
  <sheetData>
    <row r="1" spans="1:2" x14ac:dyDescent="0.3">
      <c r="A1" t="s">
        <v>125</v>
      </c>
    </row>
    <row r="3" spans="1:2" x14ac:dyDescent="0.3">
      <c r="A3" s="10" t="s">
        <v>91</v>
      </c>
      <c r="B3" t="s">
        <v>114</v>
      </c>
    </row>
    <row r="4" spans="1:2" x14ac:dyDescent="0.3">
      <c r="A4" s="11" t="s">
        <v>34</v>
      </c>
      <c r="B4" s="20">
        <v>0</v>
      </c>
    </row>
    <row r="5" spans="1:2" x14ac:dyDescent="0.3">
      <c r="A5" s="11" t="s">
        <v>38</v>
      </c>
      <c r="B5" s="20">
        <v>0</v>
      </c>
    </row>
    <row r="6" spans="1:2" x14ac:dyDescent="0.3">
      <c r="A6" s="11" t="s">
        <v>57</v>
      </c>
      <c r="B6" s="20">
        <v>0</v>
      </c>
    </row>
    <row r="7" spans="1:2" x14ac:dyDescent="0.3">
      <c r="A7" s="11" t="s">
        <v>63</v>
      </c>
      <c r="B7" s="20">
        <v>0</v>
      </c>
    </row>
    <row r="8" spans="1:2" x14ac:dyDescent="0.3">
      <c r="A8" s="11" t="s">
        <v>65</v>
      </c>
      <c r="B8" s="20">
        <v>0</v>
      </c>
    </row>
    <row r="9" spans="1:2" x14ac:dyDescent="0.3">
      <c r="A9" s="11" t="s">
        <v>66</v>
      </c>
      <c r="B9" s="20">
        <v>0</v>
      </c>
    </row>
    <row r="10" spans="1:2" x14ac:dyDescent="0.3">
      <c r="A10" s="11" t="s">
        <v>31</v>
      </c>
      <c r="B10" s="20">
        <v>1.5900000000000005</v>
      </c>
    </row>
    <row r="11" spans="1:2" x14ac:dyDescent="0.3">
      <c r="A11" s="11" t="s">
        <v>43</v>
      </c>
      <c r="B11" s="20">
        <v>0</v>
      </c>
    </row>
    <row r="12" spans="1:2" x14ac:dyDescent="0.3">
      <c r="A12" s="11" t="s">
        <v>71</v>
      </c>
      <c r="B12" s="20">
        <v>0</v>
      </c>
    </row>
    <row r="13" spans="1:2" x14ac:dyDescent="0.3">
      <c r="A13" s="11" t="s">
        <v>26</v>
      </c>
      <c r="B13" s="20">
        <v>27.540000000000003</v>
      </c>
    </row>
    <row r="14" spans="1:2" x14ac:dyDescent="0.3">
      <c r="A14" s="11" t="s">
        <v>54</v>
      </c>
      <c r="B14" s="20">
        <v>2.5200000000000009</v>
      </c>
    </row>
    <row r="15" spans="1:2" x14ac:dyDescent="0.3">
      <c r="A15" s="11" t="s">
        <v>58</v>
      </c>
      <c r="B15" s="20">
        <v>0</v>
      </c>
    </row>
    <row r="16" spans="1:2" x14ac:dyDescent="0.3">
      <c r="A16" s="11" t="s">
        <v>62</v>
      </c>
      <c r="B16" s="20">
        <v>0</v>
      </c>
    </row>
    <row r="17" spans="1:2" x14ac:dyDescent="0.3">
      <c r="A17" s="11" t="s">
        <v>61</v>
      </c>
      <c r="B17" s="20">
        <v>0</v>
      </c>
    </row>
    <row r="18" spans="1:2" x14ac:dyDescent="0.3">
      <c r="A18" s="11" t="s">
        <v>56</v>
      </c>
      <c r="B18" s="20">
        <v>0</v>
      </c>
    </row>
    <row r="19" spans="1:2" x14ac:dyDescent="0.3">
      <c r="A19" s="11" t="s">
        <v>76</v>
      </c>
      <c r="B19" s="20">
        <v>0</v>
      </c>
    </row>
    <row r="20" spans="1:2" x14ac:dyDescent="0.3">
      <c r="A20" s="11" t="s">
        <v>37</v>
      </c>
      <c r="B20" s="20">
        <v>7.199999999999994</v>
      </c>
    </row>
    <row r="21" spans="1:2" x14ac:dyDescent="0.3">
      <c r="A21" s="11" t="s">
        <v>78</v>
      </c>
      <c r="B21" s="20">
        <v>0</v>
      </c>
    </row>
    <row r="22" spans="1:2" x14ac:dyDescent="0.3">
      <c r="A22" s="11" t="s">
        <v>69</v>
      </c>
      <c r="B22" s="20">
        <v>0</v>
      </c>
    </row>
    <row r="23" spans="1:2" x14ac:dyDescent="0.3">
      <c r="A23" s="11" t="s">
        <v>70</v>
      </c>
      <c r="B23" s="20">
        <v>0</v>
      </c>
    </row>
    <row r="24" spans="1:2" x14ac:dyDescent="0.3">
      <c r="A24" s="11" t="s">
        <v>64</v>
      </c>
      <c r="B24" s="20">
        <v>0</v>
      </c>
    </row>
    <row r="25" spans="1:2" x14ac:dyDescent="0.3">
      <c r="A25" s="11" t="s">
        <v>53</v>
      </c>
      <c r="B25" s="20">
        <v>0</v>
      </c>
    </row>
    <row r="26" spans="1:2" x14ac:dyDescent="0.3">
      <c r="A26" s="11" t="s">
        <v>77</v>
      </c>
      <c r="B26" s="20">
        <v>0</v>
      </c>
    </row>
    <row r="27" spans="1:2" x14ac:dyDescent="0.3">
      <c r="A27" s="11" t="s">
        <v>75</v>
      </c>
      <c r="B27" s="20">
        <v>0</v>
      </c>
    </row>
    <row r="28" spans="1:2" x14ac:dyDescent="0.3">
      <c r="A28" s="11" t="s">
        <v>72</v>
      </c>
      <c r="B28" s="20">
        <v>0</v>
      </c>
    </row>
    <row r="29" spans="1:2" x14ac:dyDescent="0.3">
      <c r="A29" s="11" t="s">
        <v>32</v>
      </c>
      <c r="B29" s="20">
        <v>0</v>
      </c>
    </row>
    <row r="30" spans="1:2" x14ac:dyDescent="0.3">
      <c r="A30" s="11" t="s">
        <v>60</v>
      </c>
      <c r="B30" s="20">
        <v>0</v>
      </c>
    </row>
    <row r="31" spans="1:2" x14ac:dyDescent="0.3">
      <c r="A31" s="11" t="s">
        <v>12</v>
      </c>
      <c r="B31" s="20">
        <v>13.809999999999997</v>
      </c>
    </row>
    <row r="32" spans="1:2" x14ac:dyDescent="0.3">
      <c r="A32" s="11" t="s">
        <v>73</v>
      </c>
      <c r="B32" s="20">
        <v>0</v>
      </c>
    </row>
    <row r="33" spans="1:2" x14ac:dyDescent="0.3">
      <c r="A33" s="11" t="s">
        <v>74</v>
      </c>
      <c r="B33" s="20">
        <v>0</v>
      </c>
    </row>
    <row r="34" spans="1:2" x14ac:dyDescent="0.3">
      <c r="A34" s="11" t="s">
        <v>19</v>
      </c>
      <c r="B34" s="20">
        <v>0</v>
      </c>
    </row>
    <row r="35" spans="1:2" x14ac:dyDescent="0.3">
      <c r="A35" s="11" t="s">
        <v>68</v>
      </c>
      <c r="B35" s="20">
        <v>0</v>
      </c>
    </row>
    <row r="36" spans="1:2" x14ac:dyDescent="0.3">
      <c r="A36" s="11" t="s">
        <v>46</v>
      </c>
      <c r="B36" s="20">
        <v>35.999999999999993</v>
      </c>
    </row>
    <row r="37" spans="1:2" x14ac:dyDescent="0.3">
      <c r="A37" s="11" t="s">
        <v>92</v>
      </c>
      <c r="B37" s="20">
        <v>88.659999999999982</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E138-6B8A-4905-942C-672AD9D0C25D}">
  <dimension ref="A1:B8"/>
  <sheetViews>
    <sheetView workbookViewId="0">
      <selection activeCell="L19" sqref="L19"/>
    </sheetView>
  </sheetViews>
  <sheetFormatPr defaultRowHeight="14.4" x14ac:dyDescent="0.3"/>
  <cols>
    <col min="1" max="1" width="21.88671875" bestFit="1" customWidth="1"/>
    <col min="2" max="2" width="14.6640625" bestFit="1" customWidth="1"/>
  </cols>
  <sheetData>
    <row r="1" spans="1:2" x14ac:dyDescent="0.3">
      <c r="A1" t="s">
        <v>126</v>
      </c>
    </row>
    <row r="3" spans="1:2" x14ac:dyDescent="0.3">
      <c r="A3" s="10" t="s">
        <v>91</v>
      </c>
      <c r="B3" t="s">
        <v>114</v>
      </c>
    </row>
    <row r="4" spans="1:2" x14ac:dyDescent="0.3">
      <c r="A4" s="11" t="s">
        <v>36</v>
      </c>
      <c r="B4" s="20">
        <v>24.259999999999994</v>
      </c>
    </row>
    <row r="5" spans="1:2" x14ac:dyDescent="0.3">
      <c r="A5" s="11" t="s">
        <v>20</v>
      </c>
      <c r="B5" s="20">
        <v>18.940000000000015</v>
      </c>
    </row>
    <row r="6" spans="1:2" x14ac:dyDescent="0.3">
      <c r="A6" s="11" t="s">
        <v>14</v>
      </c>
      <c r="B6" s="20">
        <v>20.299999999999997</v>
      </c>
    </row>
    <row r="7" spans="1:2" x14ac:dyDescent="0.3">
      <c r="A7" s="11" t="s">
        <v>28</v>
      </c>
      <c r="B7" s="20">
        <v>25.160000000000004</v>
      </c>
    </row>
    <row r="8" spans="1:2" x14ac:dyDescent="0.3">
      <c r="A8" s="11" t="s">
        <v>92</v>
      </c>
      <c r="B8" s="20">
        <v>88.660000000000011</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82F1B-549F-4DB1-A400-16C4739EED42}">
  <dimension ref="A1:D38"/>
  <sheetViews>
    <sheetView workbookViewId="0">
      <selection activeCell="F20" sqref="F20"/>
    </sheetView>
  </sheetViews>
  <sheetFormatPr defaultRowHeight="14.4" x14ac:dyDescent="0.3"/>
  <cols>
    <col min="1" max="1" width="25.5546875" bestFit="1" customWidth="1"/>
    <col min="2" max="2" width="15.5546875" bestFit="1" customWidth="1"/>
    <col min="3" max="3" width="5.21875" bestFit="1" customWidth="1"/>
    <col min="4" max="4" width="10.77734375" bestFit="1" customWidth="1"/>
  </cols>
  <sheetData>
    <row r="1" spans="1:4" x14ac:dyDescent="0.3">
      <c r="A1" t="s">
        <v>129</v>
      </c>
    </row>
    <row r="3" spans="1:4" x14ac:dyDescent="0.3">
      <c r="A3" s="10" t="s">
        <v>96</v>
      </c>
      <c r="B3" s="10" t="s">
        <v>128</v>
      </c>
    </row>
    <row r="4" spans="1:4" x14ac:dyDescent="0.3">
      <c r="A4" s="10" t="s">
        <v>91</v>
      </c>
      <c r="B4" t="s">
        <v>15</v>
      </c>
      <c r="C4" t="s">
        <v>21</v>
      </c>
      <c r="D4" t="s">
        <v>92</v>
      </c>
    </row>
    <row r="5" spans="1:4" x14ac:dyDescent="0.3">
      <c r="A5" s="11" t="s">
        <v>34</v>
      </c>
      <c r="B5" s="20">
        <v>15</v>
      </c>
      <c r="C5" s="20">
        <v>6</v>
      </c>
      <c r="D5" s="20">
        <v>21</v>
      </c>
    </row>
    <row r="6" spans="1:4" x14ac:dyDescent="0.3">
      <c r="A6" s="11" t="s">
        <v>38</v>
      </c>
      <c r="B6" s="20">
        <v>31</v>
      </c>
      <c r="C6" s="20">
        <v>20</v>
      </c>
      <c r="D6" s="20">
        <v>51</v>
      </c>
    </row>
    <row r="7" spans="1:4" x14ac:dyDescent="0.3">
      <c r="A7" s="11" t="s">
        <v>57</v>
      </c>
      <c r="B7" s="20">
        <v>21</v>
      </c>
      <c r="C7" s="20">
        <v>32</v>
      </c>
      <c r="D7" s="20">
        <v>53</v>
      </c>
    </row>
    <row r="8" spans="1:4" x14ac:dyDescent="0.3">
      <c r="A8" s="11" t="s">
        <v>63</v>
      </c>
      <c r="B8" s="20">
        <v>4</v>
      </c>
      <c r="C8" s="20">
        <v>3</v>
      </c>
      <c r="D8" s="20">
        <v>7</v>
      </c>
    </row>
    <row r="9" spans="1:4" x14ac:dyDescent="0.3">
      <c r="A9" s="11" t="s">
        <v>65</v>
      </c>
      <c r="B9" s="20">
        <v>12</v>
      </c>
      <c r="C9" s="20">
        <v>7</v>
      </c>
      <c r="D9" s="20">
        <v>19</v>
      </c>
    </row>
    <row r="10" spans="1:4" x14ac:dyDescent="0.3">
      <c r="A10" s="11" t="s">
        <v>66</v>
      </c>
      <c r="B10" s="20">
        <v>10</v>
      </c>
      <c r="C10" s="20">
        <v>5</v>
      </c>
      <c r="D10" s="20">
        <v>15</v>
      </c>
    </row>
    <row r="11" spans="1:4" x14ac:dyDescent="0.3">
      <c r="A11" s="11" t="s">
        <v>31</v>
      </c>
      <c r="B11" s="20">
        <v>9</v>
      </c>
      <c r="C11" s="20">
        <v>12</v>
      </c>
      <c r="D11" s="20">
        <v>21</v>
      </c>
    </row>
    <row r="12" spans="1:4" x14ac:dyDescent="0.3">
      <c r="A12" s="11" t="s">
        <v>43</v>
      </c>
      <c r="B12" s="20">
        <v>10</v>
      </c>
      <c r="C12" s="20">
        <v>5</v>
      </c>
      <c r="D12" s="20">
        <v>15</v>
      </c>
    </row>
    <row r="13" spans="1:4" x14ac:dyDescent="0.3">
      <c r="A13" s="11" t="s">
        <v>71</v>
      </c>
      <c r="B13" s="20">
        <v>11</v>
      </c>
      <c r="C13" s="20">
        <v>8</v>
      </c>
      <c r="D13" s="20">
        <v>19</v>
      </c>
    </row>
    <row r="14" spans="1:4" x14ac:dyDescent="0.3">
      <c r="A14" s="11" t="s">
        <v>26</v>
      </c>
      <c r="B14" s="20">
        <v>66</v>
      </c>
      <c r="C14" s="20">
        <v>55</v>
      </c>
      <c r="D14" s="20">
        <v>121</v>
      </c>
    </row>
    <row r="15" spans="1:4" x14ac:dyDescent="0.3">
      <c r="A15" s="11" t="s">
        <v>54</v>
      </c>
      <c r="B15" s="20">
        <v>8</v>
      </c>
      <c r="C15" s="20">
        <v>12</v>
      </c>
      <c r="D15" s="20">
        <v>20</v>
      </c>
    </row>
    <row r="16" spans="1:4" x14ac:dyDescent="0.3">
      <c r="A16" s="11" t="s">
        <v>58</v>
      </c>
      <c r="B16" s="20">
        <v>12</v>
      </c>
      <c r="C16" s="20">
        <v>6</v>
      </c>
      <c r="D16" s="20">
        <v>18</v>
      </c>
    </row>
    <row r="17" spans="1:4" x14ac:dyDescent="0.3">
      <c r="A17" s="11" t="s">
        <v>62</v>
      </c>
      <c r="B17" s="20">
        <v>12</v>
      </c>
      <c r="C17" s="20">
        <v>9</v>
      </c>
      <c r="D17" s="20">
        <v>21</v>
      </c>
    </row>
    <row r="18" spans="1:4" x14ac:dyDescent="0.3">
      <c r="A18" s="11" t="s">
        <v>61</v>
      </c>
      <c r="B18" s="20">
        <v>7</v>
      </c>
      <c r="C18" s="20">
        <v>9</v>
      </c>
      <c r="D18" s="20">
        <v>16</v>
      </c>
    </row>
    <row r="19" spans="1:4" x14ac:dyDescent="0.3">
      <c r="A19" s="11" t="s">
        <v>56</v>
      </c>
      <c r="B19" s="20">
        <v>4</v>
      </c>
      <c r="C19" s="20">
        <v>7</v>
      </c>
      <c r="D19" s="20">
        <v>11</v>
      </c>
    </row>
    <row r="20" spans="1:4" x14ac:dyDescent="0.3">
      <c r="A20" s="11" t="s">
        <v>76</v>
      </c>
      <c r="B20" s="20">
        <v>5</v>
      </c>
      <c r="C20" s="20">
        <v>7</v>
      </c>
      <c r="D20" s="20">
        <v>12</v>
      </c>
    </row>
    <row r="21" spans="1:4" x14ac:dyDescent="0.3">
      <c r="A21" s="11" t="s">
        <v>37</v>
      </c>
      <c r="B21" s="20">
        <v>44</v>
      </c>
      <c r="C21" s="20">
        <v>54</v>
      </c>
      <c r="D21" s="20">
        <v>98</v>
      </c>
    </row>
    <row r="22" spans="1:4" x14ac:dyDescent="0.3">
      <c r="A22" s="11" t="s">
        <v>78</v>
      </c>
      <c r="B22" s="20">
        <v>4</v>
      </c>
      <c r="C22" s="20">
        <v>6</v>
      </c>
      <c r="D22" s="20">
        <v>10</v>
      </c>
    </row>
    <row r="23" spans="1:4" x14ac:dyDescent="0.3">
      <c r="A23" s="11" t="s">
        <v>69</v>
      </c>
      <c r="B23" s="20">
        <v>10</v>
      </c>
      <c r="C23" s="20">
        <v>8</v>
      </c>
      <c r="D23" s="20">
        <v>18</v>
      </c>
    </row>
    <row r="24" spans="1:4" x14ac:dyDescent="0.3">
      <c r="A24" s="11" t="s">
        <v>70</v>
      </c>
      <c r="B24" s="20">
        <v>2</v>
      </c>
      <c r="C24" s="20">
        <v>5</v>
      </c>
      <c r="D24" s="20">
        <v>7</v>
      </c>
    </row>
    <row r="25" spans="1:4" x14ac:dyDescent="0.3">
      <c r="A25" s="11" t="s">
        <v>64</v>
      </c>
      <c r="B25" s="20">
        <v>7</v>
      </c>
      <c r="C25" s="20">
        <v>5</v>
      </c>
      <c r="D25" s="20">
        <v>12</v>
      </c>
    </row>
    <row r="26" spans="1:4" x14ac:dyDescent="0.3">
      <c r="A26" s="11" t="s">
        <v>53</v>
      </c>
      <c r="B26" s="20">
        <v>8</v>
      </c>
      <c r="C26" s="20">
        <v>12</v>
      </c>
      <c r="D26" s="20">
        <v>20</v>
      </c>
    </row>
    <row r="27" spans="1:4" x14ac:dyDescent="0.3">
      <c r="A27" s="11" t="s">
        <v>77</v>
      </c>
      <c r="B27" s="20">
        <v>5</v>
      </c>
      <c r="C27" s="20">
        <v>5</v>
      </c>
      <c r="D27" s="20">
        <v>10</v>
      </c>
    </row>
    <row r="28" spans="1:4" x14ac:dyDescent="0.3">
      <c r="A28" s="11" t="s">
        <v>75</v>
      </c>
      <c r="B28" s="20">
        <v>8</v>
      </c>
      <c r="C28" s="20">
        <v>7</v>
      </c>
      <c r="D28" s="20">
        <v>15</v>
      </c>
    </row>
    <row r="29" spans="1:4" x14ac:dyDescent="0.3">
      <c r="A29" s="11" t="s">
        <v>72</v>
      </c>
      <c r="B29" s="20">
        <v>6</v>
      </c>
      <c r="C29" s="20">
        <v>3</v>
      </c>
      <c r="D29" s="20">
        <v>9</v>
      </c>
    </row>
    <row r="30" spans="1:4" x14ac:dyDescent="0.3">
      <c r="A30" s="11" t="s">
        <v>32</v>
      </c>
      <c r="B30" s="20">
        <v>34</v>
      </c>
      <c r="C30" s="20">
        <v>36</v>
      </c>
      <c r="D30" s="20">
        <v>70</v>
      </c>
    </row>
    <row r="31" spans="1:4" x14ac:dyDescent="0.3">
      <c r="A31" s="11" t="s">
        <v>60</v>
      </c>
      <c r="B31" s="20">
        <v>8</v>
      </c>
      <c r="C31" s="20">
        <v>9</v>
      </c>
      <c r="D31" s="20">
        <v>17</v>
      </c>
    </row>
    <row r="32" spans="1:4" x14ac:dyDescent="0.3">
      <c r="A32" s="11" t="s">
        <v>12</v>
      </c>
      <c r="B32" s="20">
        <v>66</v>
      </c>
      <c r="C32" s="20">
        <v>44</v>
      </c>
      <c r="D32" s="20">
        <v>110</v>
      </c>
    </row>
    <row r="33" spans="1:4" x14ac:dyDescent="0.3">
      <c r="A33" s="11" t="s">
        <v>73</v>
      </c>
      <c r="B33" s="20">
        <v>7</v>
      </c>
      <c r="C33" s="20">
        <v>8</v>
      </c>
      <c r="D33" s="20">
        <v>15</v>
      </c>
    </row>
    <row r="34" spans="1:4" x14ac:dyDescent="0.3">
      <c r="A34" s="11" t="s">
        <v>74</v>
      </c>
      <c r="B34" s="20">
        <v>6</v>
      </c>
      <c r="C34" s="20">
        <v>9</v>
      </c>
      <c r="D34" s="20">
        <v>15</v>
      </c>
    </row>
    <row r="35" spans="1:4" x14ac:dyDescent="0.3">
      <c r="A35" s="11" t="s">
        <v>19</v>
      </c>
      <c r="B35" s="20">
        <v>9</v>
      </c>
      <c r="C35" s="20">
        <v>8</v>
      </c>
      <c r="D35" s="20">
        <v>17</v>
      </c>
    </row>
    <row r="36" spans="1:4" x14ac:dyDescent="0.3">
      <c r="A36" s="11" t="s">
        <v>68</v>
      </c>
      <c r="B36" s="20">
        <v>7</v>
      </c>
      <c r="C36" s="20">
        <v>5</v>
      </c>
      <c r="D36" s="20">
        <v>12</v>
      </c>
    </row>
    <row r="37" spans="1:4" x14ac:dyDescent="0.3">
      <c r="A37" s="11" t="s">
        <v>46</v>
      </c>
      <c r="B37" s="20">
        <v>50</v>
      </c>
      <c r="C37" s="20">
        <v>55</v>
      </c>
      <c r="D37" s="20">
        <v>105</v>
      </c>
    </row>
    <row r="38" spans="1:4" x14ac:dyDescent="0.3">
      <c r="A38" s="11" t="s">
        <v>92</v>
      </c>
      <c r="B38" s="20">
        <v>518</v>
      </c>
      <c r="C38" s="20">
        <v>482</v>
      </c>
      <c r="D38" s="20">
        <v>1000</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719D-99C5-469E-9793-4D1103032CAD}">
  <dimension ref="A1:D12"/>
  <sheetViews>
    <sheetView workbookViewId="0">
      <selection activeCell="F20" sqref="F20"/>
    </sheetView>
  </sheetViews>
  <sheetFormatPr defaultRowHeight="14.4" x14ac:dyDescent="0.3"/>
  <cols>
    <col min="1" max="1" width="19.44140625" bestFit="1" customWidth="1"/>
    <col min="2" max="2" width="15.5546875" bestFit="1" customWidth="1"/>
    <col min="3" max="3" width="5.21875" bestFit="1" customWidth="1"/>
    <col min="4" max="4" width="10.77734375" bestFit="1" customWidth="1"/>
  </cols>
  <sheetData>
    <row r="1" spans="1:4" x14ac:dyDescent="0.3">
      <c r="A1" t="s">
        <v>130</v>
      </c>
    </row>
    <row r="3" spans="1:4" x14ac:dyDescent="0.3">
      <c r="A3" s="10" t="s">
        <v>96</v>
      </c>
      <c r="B3" s="10" t="s">
        <v>128</v>
      </c>
    </row>
    <row r="4" spans="1:4" x14ac:dyDescent="0.3">
      <c r="A4" s="10" t="s">
        <v>91</v>
      </c>
      <c r="B4" t="s">
        <v>15</v>
      </c>
      <c r="C4" t="s">
        <v>21</v>
      </c>
      <c r="D4" t="s">
        <v>92</v>
      </c>
    </row>
    <row r="5" spans="1:4" x14ac:dyDescent="0.3">
      <c r="A5" s="11" t="s">
        <v>40</v>
      </c>
      <c r="B5" s="20">
        <v>53</v>
      </c>
      <c r="C5" s="20">
        <v>43</v>
      </c>
      <c r="D5" s="20">
        <v>96</v>
      </c>
    </row>
    <row r="6" spans="1:4" x14ac:dyDescent="0.3">
      <c r="A6" s="11" t="s">
        <v>44</v>
      </c>
      <c r="B6" s="20">
        <v>80</v>
      </c>
      <c r="C6" s="20">
        <v>78</v>
      </c>
      <c r="D6" s="20">
        <v>158</v>
      </c>
    </row>
    <row r="7" spans="1:4" x14ac:dyDescent="0.3">
      <c r="A7" s="11" t="s">
        <v>27</v>
      </c>
      <c r="B7" s="20">
        <v>69</v>
      </c>
      <c r="C7" s="20">
        <v>51</v>
      </c>
      <c r="D7" s="20">
        <v>120</v>
      </c>
    </row>
    <row r="8" spans="1:4" x14ac:dyDescent="0.3">
      <c r="A8" s="11" t="s">
        <v>42</v>
      </c>
      <c r="B8" s="20">
        <v>64</v>
      </c>
      <c r="C8" s="20">
        <v>61</v>
      </c>
      <c r="D8" s="20">
        <v>125</v>
      </c>
    </row>
    <row r="9" spans="1:4" x14ac:dyDescent="0.3">
      <c r="A9" s="11" t="s">
        <v>13</v>
      </c>
      <c r="B9" s="20">
        <v>119</v>
      </c>
      <c r="C9" s="20">
        <v>122</v>
      </c>
      <c r="D9" s="20">
        <v>241</v>
      </c>
    </row>
    <row r="10" spans="1:4" x14ac:dyDescent="0.3">
      <c r="A10" s="11" t="s">
        <v>47</v>
      </c>
      <c r="B10" s="20">
        <v>57</v>
      </c>
      <c r="C10" s="20">
        <v>63</v>
      </c>
      <c r="D10" s="20">
        <v>120</v>
      </c>
    </row>
    <row r="11" spans="1:4" x14ac:dyDescent="0.3">
      <c r="A11" s="11" t="s">
        <v>35</v>
      </c>
      <c r="B11" s="20">
        <v>76</v>
      </c>
      <c r="C11" s="20">
        <v>64</v>
      </c>
      <c r="D11" s="20">
        <v>140</v>
      </c>
    </row>
    <row r="12" spans="1:4" x14ac:dyDescent="0.3">
      <c r="A12" s="11" t="s">
        <v>92</v>
      </c>
      <c r="B12" s="20">
        <v>518</v>
      </c>
      <c r="C12" s="20">
        <v>482</v>
      </c>
      <c r="D12" s="20">
        <v>1000</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9098-13F6-4F0E-9A16-535CB37D1A69}">
  <dimension ref="A1:D9"/>
  <sheetViews>
    <sheetView workbookViewId="0">
      <selection activeCell="F20" sqref="F20"/>
    </sheetView>
  </sheetViews>
  <sheetFormatPr defaultRowHeight="14.4" x14ac:dyDescent="0.3"/>
  <cols>
    <col min="1" max="1" width="21.88671875" bestFit="1" customWidth="1"/>
    <col min="2" max="2" width="15.5546875" bestFit="1" customWidth="1"/>
    <col min="3" max="3" width="5.21875" bestFit="1" customWidth="1"/>
    <col min="4" max="4" width="10.77734375" bestFit="1" customWidth="1"/>
  </cols>
  <sheetData>
    <row r="1" spans="1:4" x14ac:dyDescent="0.3">
      <c r="A1" t="s">
        <v>131</v>
      </c>
    </row>
    <row r="3" spans="1:4" x14ac:dyDescent="0.3">
      <c r="A3" s="10" t="s">
        <v>96</v>
      </c>
      <c r="B3" s="10" t="s">
        <v>128</v>
      </c>
    </row>
    <row r="4" spans="1:4" x14ac:dyDescent="0.3">
      <c r="A4" s="10" t="s">
        <v>91</v>
      </c>
      <c r="B4" t="s">
        <v>15</v>
      </c>
      <c r="C4" t="s">
        <v>21</v>
      </c>
      <c r="D4" t="s">
        <v>92</v>
      </c>
    </row>
    <row r="5" spans="1:4" x14ac:dyDescent="0.3">
      <c r="A5" s="11" t="s">
        <v>36</v>
      </c>
      <c r="B5" s="20">
        <v>117</v>
      </c>
      <c r="C5" s="20">
        <v>120</v>
      </c>
      <c r="D5" s="20">
        <v>237</v>
      </c>
    </row>
    <row r="6" spans="1:4" x14ac:dyDescent="0.3">
      <c r="A6" s="11" t="s">
        <v>20</v>
      </c>
      <c r="B6" s="20">
        <v>148</v>
      </c>
      <c r="C6" s="20">
        <v>121</v>
      </c>
      <c r="D6" s="20">
        <v>269</v>
      </c>
    </row>
    <row r="7" spans="1:4" x14ac:dyDescent="0.3">
      <c r="A7" s="11" t="s">
        <v>14</v>
      </c>
      <c r="B7" s="20">
        <v>115</v>
      </c>
      <c r="C7" s="20">
        <v>114</v>
      </c>
      <c r="D7" s="20">
        <v>229</v>
      </c>
    </row>
    <row r="8" spans="1:4" x14ac:dyDescent="0.3">
      <c r="A8" s="11" t="s">
        <v>28</v>
      </c>
      <c r="B8" s="20">
        <v>138</v>
      </c>
      <c r="C8" s="20">
        <v>127</v>
      </c>
      <c r="D8" s="20">
        <v>265</v>
      </c>
    </row>
    <row r="9" spans="1:4" x14ac:dyDescent="0.3">
      <c r="A9" s="11" t="s">
        <v>92</v>
      </c>
      <c r="B9" s="20">
        <v>518</v>
      </c>
      <c r="C9" s="20">
        <v>482</v>
      </c>
      <c r="D9" s="20">
        <v>1000</v>
      </c>
    </row>
  </sheetData>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ABEF-89DC-40BC-8509-45CBDB0C5109}">
  <dimension ref="A1:X50"/>
  <sheetViews>
    <sheetView showGridLines="0" tabSelected="1" workbookViewId="0">
      <selection activeCell="A6" sqref="A6:X40"/>
    </sheetView>
  </sheetViews>
  <sheetFormatPr defaultRowHeight="14.4" x14ac:dyDescent="0.3"/>
  <sheetData>
    <row r="1" spans="1:24" x14ac:dyDescent="0.3">
      <c r="A1" s="17" t="s">
        <v>133</v>
      </c>
      <c r="B1" s="18"/>
      <c r="C1" s="18"/>
      <c r="D1" s="18"/>
      <c r="E1" s="18"/>
      <c r="F1" s="18"/>
      <c r="G1" s="18"/>
      <c r="H1" s="18"/>
      <c r="I1" s="18"/>
      <c r="J1" s="18"/>
      <c r="K1" s="18"/>
      <c r="L1" s="18"/>
      <c r="M1" s="18"/>
      <c r="N1" s="18"/>
      <c r="O1" s="18"/>
      <c r="P1" s="18"/>
      <c r="Q1" s="18"/>
      <c r="R1" s="18"/>
      <c r="S1" s="18"/>
      <c r="T1" s="18"/>
      <c r="U1" s="18"/>
      <c r="V1" s="18"/>
      <c r="W1" s="18"/>
      <c r="X1" s="18"/>
    </row>
    <row r="2" spans="1:24" x14ac:dyDescent="0.3">
      <c r="A2" s="18"/>
      <c r="B2" s="18"/>
      <c r="C2" s="18"/>
      <c r="D2" s="18"/>
      <c r="E2" s="18"/>
      <c r="F2" s="18"/>
      <c r="G2" s="18"/>
      <c r="H2" s="18"/>
      <c r="I2" s="18"/>
      <c r="J2" s="18"/>
      <c r="K2" s="18"/>
      <c r="L2" s="18"/>
      <c r="M2" s="18"/>
      <c r="N2" s="18"/>
      <c r="O2" s="18"/>
      <c r="P2" s="18"/>
      <c r="Q2" s="18"/>
      <c r="R2" s="18"/>
      <c r="S2" s="18"/>
      <c r="T2" s="18"/>
      <c r="U2" s="18"/>
      <c r="V2" s="18"/>
      <c r="W2" s="18"/>
      <c r="X2" s="18"/>
    </row>
    <row r="3" spans="1:24" x14ac:dyDescent="0.3">
      <c r="A3" s="18"/>
      <c r="B3" s="18"/>
      <c r="C3" s="18"/>
      <c r="D3" s="18"/>
      <c r="E3" s="18"/>
      <c r="F3" s="18"/>
      <c r="G3" s="18"/>
      <c r="H3" s="18"/>
      <c r="I3" s="18"/>
      <c r="J3" s="18"/>
      <c r="K3" s="18"/>
      <c r="L3" s="18"/>
      <c r="M3" s="18"/>
      <c r="N3" s="18"/>
      <c r="O3" s="18"/>
      <c r="P3" s="18"/>
      <c r="Q3" s="18"/>
      <c r="R3" s="18"/>
      <c r="S3" s="18"/>
      <c r="T3" s="18"/>
      <c r="U3" s="18"/>
      <c r="V3" s="18"/>
      <c r="W3" s="18"/>
      <c r="X3" s="18"/>
    </row>
    <row r="4" spans="1:24" x14ac:dyDescent="0.3">
      <c r="A4" s="18"/>
      <c r="B4" s="18"/>
      <c r="C4" s="18"/>
      <c r="D4" s="18"/>
      <c r="E4" s="18"/>
      <c r="F4" s="18"/>
      <c r="G4" s="18"/>
      <c r="H4" s="18"/>
      <c r="I4" s="18"/>
      <c r="J4" s="18"/>
      <c r="K4" s="18"/>
      <c r="L4" s="18"/>
      <c r="M4" s="18"/>
      <c r="N4" s="18"/>
      <c r="O4" s="18"/>
      <c r="P4" s="18"/>
      <c r="Q4" s="18"/>
      <c r="R4" s="18"/>
      <c r="S4" s="18"/>
      <c r="T4" s="18"/>
      <c r="U4" s="18"/>
      <c r="V4" s="18"/>
      <c r="W4" s="18"/>
      <c r="X4" s="18"/>
    </row>
    <row r="5" spans="1:24" x14ac:dyDescent="0.3">
      <c r="A5" s="18"/>
      <c r="B5" s="18"/>
      <c r="C5" s="18"/>
      <c r="D5" s="18"/>
      <c r="E5" s="18"/>
      <c r="F5" s="18"/>
      <c r="G5" s="18"/>
      <c r="H5" s="18"/>
      <c r="I5" s="18"/>
      <c r="J5" s="18"/>
      <c r="K5" s="18"/>
      <c r="L5" s="18"/>
      <c r="M5" s="18"/>
      <c r="N5" s="18"/>
      <c r="O5" s="18"/>
      <c r="P5" s="18"/>
      <c r="Q5" s="18"/>
      <c r="R5" s="18"/>
      <c r="S5" s="18"/>
      <c r="T5" s="18"/>
      <c r="U5" s="18"/>
      <c r="V5" s="18"/>
      <c r="W5" s="18"/>
      <c r="X5" s="18"/>
    </row>
    <row r="6" spans="1:24" x14ac:dyDescent="0.3">
      <c r="A6" s="19"/>
      <c r="B6" s="19"/>
      <c r="C6" s="19"/>
      <c r="D6" s="19"/>
      <c r="E6" s="19"/>
      <c r="F6" s="19"/>
      <c r="G6" s="19"/>
      <c r="H6" s="19"/>
      <c r="I6" s="19"/>
      <c r="J6" s="19"/>
      <c r="K6" s="19"/>
      <c r="L6" s="19"/>
      <c r="M6" s="19"/>
      <c r="N6" s="19"/>
      <c r="O6" s="19"/>
      <c r="P6" s="19"/>
      <c r="Q6" s="19"/>
      <c r="R6" s="19"/>
      <c r="S6" s="19"/>
      <c r="T6" s="19"/>
      <c r="U6" s="19"/>
      <c r="V6" s="19"/>
      <c r="W6" s="19"/>
      <c r="X6" s="19"/>
    </row>
    <row r="7" spans="1:24" x14ac:dyDescent="0.3">
      <c r="A7" s="19"/>
      <c r="B7" s="19"/>
      <c r="C7" s="19"/>
      <c r="D7" s="19"/>
      <c r="E7" s="19"/>
      <c r="F7" s="19"/>
      <c r="G7" s="19"/>
      <c r="H7" s="19"/>
      <c r="I7" s="19"/>
      <c r="J7" s="19"/>
      <c r="K7" s="19"/>
      <c r="L7" s="19"/>
      <c r="M7" s="19"/>
      <c r="N7" s="19"/>
      <c r="O7" s="19"/>
      <c r="P7" s="19"/>
      <c r="Q7" s="19"/>
      <c r="R7" s="19"/>
      <c r="S7" s="19"/>
      <c r="T7" s="19"/>
      <c r="U7" s="19"/>
      <c r="V7" s="19"/>
      <c r="W7" s="19"/>
      <c r="X7" s="19"/>
    </row>
    <row r="8" spans="1:24" x14ac:dyDescent="0.3">
      <c r="A8" s="19"/>
      <c r="B8" s="19"/>
      <c r="C8" s="19"/>
      <c r="D8" s="19"/>
      <c r="E8" s="19"/>
      <c r="F8" s="19"/>
      <c r="G8" s="19"/>
      <c r="H8" s="19"/>
      <c r="I8" s="19"/>
      <c r="J8" s="19"/>
      <c r="K8" s="19"/>
      <c r="L8" s="19"/>
      <c r="M8" s="19"/>
      <c r="N8" s="19"/>
      <c r="O8" s="19"/>
      <c r="P8" s="19"/>
      <c r="Q8" s="19"/>
      <c r="R8" s="19"/>
      <c r="S8" s="19"/>
      <c r="T8" s="19"/>
      <c r="U8" s="19"/>
      <c r="V8" s="19"/>
      <c r="W8" s="19"/>
      <c r="X8" s="19"/>
    </row>
    <row r="9" spans="1:24" x14ac:dyDescent="0.3">
      <c r="A9" s="19"/>
      <c r="B9" s="19"/>
      <c r="C9" s="19"/>
      <c r="D9" s="19"/>
      <c r="E9" s="19"/>
      <c r="F9" s="19"/>
      <c r="G9" s="19"/>
      <c r="H9" s="19"/>
      <c r="I9" s="19"/>
      <c r="J9" s="19"/>
      <c r="K9" s="19"/>
      <c r="L9" s="19"/>
      <c r="M9" s="19"/>
      <c r="N9" s="19"/>
      <c r="O9" s="19"/>
      <c r="P9" s="19"/>
      <c r="Q9" s="19"/>
      <c r="R9" s="19"/>
      <c r="S9" s="19"/>
      <c r="T9" s="19"/>
      <c r="U9" s="19"/>
      <c r="V9" s="19"/>
      <c r="W9" s="19"/>
      <c r="X9" s="19"/>
    </row>
    <row r="10" spans="1:24"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row>
    <row r="11" spans="1:24"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row>
    <row r="12" spans="1:24"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row>
    <row r="13" spans="1:24"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row>
    <row r="14" spans="1:24"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row>
    <row r="15" spans="1:24"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row>
    <row r="16" spans="1:24"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row>
    <row r="17" spans="1:24"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row>
    <row r="18" spans="1:24"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row>
    <row r="19" spans="1:24"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row>
    <row r="20" spans="1:24"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row>
    <row r="21" spans="1:24"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row>
    <row r="22" spans="1:24"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row>
    <row r="23" spans="1:24"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row>
    <row r="24" spans="1:24"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row>
    <row r="25" spans="1:24"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row>
    <row r="26" spans="1:24"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row>
    <row r="27" spans="1:24"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row>
    <row r="28" spans="1:24"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row>
    <row r="29" spans="1:24"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row>
    <row r="30" spans="1:24"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row>
    <row r="31" spans="1:24"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row>
    <row r="32" spans="1:24"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row>
    <row r="33" spans="1:24"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row>
    <row r="34" spans="1:24"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row>
    <row r="35" spans="1:24"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row>
    <row r="36" spans="1:24"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row>
    <row r="37" spans="1:24"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row>
    <row r="38" spans="1:24"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row>
    <row r="39" spans="1:24"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row>
    <row r="40" spans="1:24"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row>
    <row r="41" spans="1:24"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row>
    <row r="42" spans="1:24"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row>
    <row r="43" spans="1:24"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row>
    <row r="44" spans="1:24"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row>
    <row r="45" spans="1:24"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row>
    <row r="46" spans="1:24"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row>
    <row r="47" spans="1:24"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row>
    <row r="48" spans="1:24"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row>
    <row r="49" spans="1:24"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row>
    <row r="50" spans="1:24"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row>
  </sheetData>
  <mergeCells count="2">
    <mergeCell ref="A1:X5"/>
    <mergeCell ref="A6:X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D79E-F63E-47A2-9587-E7E0AE28ACE5}">
  <dimension ref="A1:M40"/>
  <sheetViews>
    <sheetView topLeftCell="A19" workbookViewId="0">
      <selection activeCell="B35" sqref="B35"/>
    </sheetView>
  </sheetViews>
  <sheetFormatPr defaultRowHeight="14.4" x14ac:dyDescent="0.3"/>
  <cols>
    <col min="2" max="2" width="15.21875" customWidth="1"/>
    <col min="5" max="5" width="15.6640625" bestFit="1" customWidth="1"/>
    <col min="7" max="7" width="25.5546875" bestFit="1" customWidth="1"/>
    <col min="9" max="9" width="21.88671875" bestFit="1" customWidth="1"/>
    <col min="11" max="11" width="12.5546875" bestFit="1" customWidth="1"/>
    <col min="13" max="13" width="12.5546875" bestFit="1" customWidth="1"/>
  </cols>
  <sheetData>
    <row r="1" spans="1:13" ht="18" x14ac:dyDescent="0.35">
      <c r="A1" s="9">
        <v>1</v>
      </c>
      <c r="B1" t="s">
        <v>88</v>
      </c>
    </row>
    <row r="2" spans="1:13" x14ac:dyDescent="0.3">
      <c r="A2" s="8" t="s">
        <v>89</v>
      </c>
      <c r="B2">
        <f>COUNT(Table1_1[Employee Id])</f>
        <v>1000</v>
      </c>
    </row>
    <row r="4" spans="1:13" ht="18" x14ac:dyDescent="0.35">
      <c r="A4" s="9">
        <v>2</v>
      </c>
      <c r="B4" t="s">
        <v>90</v>
      </c>
      <c r="E4" s="10" t="s">
        <v>91</v>
      </c>
      <c r="G4" s="10" t="s">
        <v>91</v>
      </c>
      <c r="I4" s="10" t="s">
        <v>91</v>
      </c>
      <c r="K4" s="10" t="s">
        <v>91</v>
      </c>
      <c r="M4" s="10" t="s">
        <v>91</v>
      </c>
    </row>
    <row r="5" spans="1:13" x14ac:dyDescent="0.3">
      <c r="A5" s="8" t="s">
        <v>89</v>
      </c>
      <c r="B5">
        <f>COUNTA(E5:E11)</f>
        <v>7</v>
      </c>
      <c r="E5" s="11" t="s">
        <v>40</v>
      </c>
      <c r="G5" s="11" t="s">
        <v>34</v>
      </c>
      <c r="I5" s="11" t="s">
        <v>36</v>
      </c>
      <c r="K5" s="11" t="s">
        <v>41</v>
      </c>
      <c r="M5" s="11" t="s">
        <v>50</v>
      </c>
    </row>
    <row r="6" spans="1:13" x14ac:dyDescent="0.3">
      <c r="E6" s="11" t="s">
        <v>44</v>
      </c>
      <c r="G6" s="11" t="s">
        <v>38</v>
      </c>
      <c r="I6" s="11" t="s">
        <v>20</v>
      </c>
      <c r="K6" s="11" t="s">
        <v>55</v>
      </c>
      <c r="M6" s="11" t="s">
        <v>23</v>
      </c>
    </row>
    <row r="7" spans="1:13" ht="18" x14ac:dyDescent="0.35">
      <c r="A7" s="9">
        <v>3</v>
      </c>
      <c r="B7" t="s">
        <v>119</v>
      </c>
      <c r="E7" s="11" t="s">
        <v>27</v>
      </c>
      <c r="G7" s="11" t="s">
        <v>57</v>
      </c>
      <c r="I7" s="11" t="s">
        <v>14</v>
      </c>
      <c r="K7" s="11" t="s">
        <v>59</v>
      </c>
      <c r="M7" s="11" t="s">
        <v>17</v>
      </c>
    </row>
    <row r="8" spans="1:13" x14ac:dyDescent="0.3">
      <c r="A8" s="8" t="s">
        <v>89</v>
      </c>
      <c r="B8">
        <f>COUNTA(G5:G37)</f>
        <v>33</v>
      </c>
      <c r="E8" s="11" t="s">
        <v>42</v>
      </c>
      <c r="G8" s="11" t="s">
        <v>63</v>
      </c>
      <c r="I8" s="11" t="s">
        <v>28</v>
      </c>
      <c r="K8" s="11" t="s">
        <v>30</v>
      </c>
      <c r="M8" s="11" t="s">
        <v>92</v>
      </c>
    </row>
    <row r="9" spans="1:13" x14ac:dyDescent="0.3">
      <c r="E9" s="11" t="s">
        <v>13</v>
      </c>
      <c r="G9" s="11" t="s">
        <v>65</v>
      </c>
      <c r="I9" s="11" t="s">
        <v>92</v>
      </c>
      <c r="K9" s="11" t="s">
        <v>24</v>
      </c>
    </row>
    <row r="10" spans="1:13" ht="18" x14ac:dyDescent="0.35">
      <c r="A10" s="9">
        <v>4</v>
      </c>
      <c r="B10" t="s">
        <v>120</v>
      </c>
      <c r="E10" s="11" t="s">
        <v>47</v>
      </c>
      <c r="G10" s="11" t="s">
        <v>66</v>
      </c>
      <c r="K10" s="11" t="s">
        <v>49</v>
      </c>
    </row>
    <row r="11" spans="1:13" x14ac:dyDescent="0.3">
      <c r="A11" s="8" t="s">
        <v>89</v>
      </c>
      <c r="B11">
        <f>COUNTA(I5:I8)</f>
        <v>4</v>
      </c>
      <c r="E11" s="11" t="s">
        <v>35</v>
      </c>
      <c r="G11" s="11" t="s">
        <v>31</v>
      </c>
      <c r="K11" s="11" t="s">
        <v>51</v>
      </c>
    </row>
    <row r="12" spans="1:13" x14ac:dyDescent="0.3">
      <c r="E12" s="11" t="s">
        <v>92</v>
      </c>
      <c r="G12" s="11" t="s">
        <v>43</v>
      </c>
      <c r="K12" s="11" t="s">
        <v>39</v>
      </c>
    </row>
    <row r="13" spans="1:13" ht="18" x14ac:dyDescent="0.35">
      <c r="A13" s="9">
        <v>5</v>
      </c>
      <c r="B13" t="s">
        <v>81</v>
      </c>
      <c r="G13" s="11" t="s">
        <v>71</v>
      </c>
      <c r="K13" s="11" t="s">
        <v>33</v>
      </c>
    </row>
    <row r="14" spans="1:13" x14ac:dyDescent="0.3">
      <c r="A14" s="8" t="s">
        <v>89</v>
      </c>
      <c r="B14" s="12">
        <f>SUM(Table1_1[Total Salary])</f>
        <v>129091166.46999994</v>
      </c>
      <c r="G14" s="11" t="s">
        <v>26</v>
      </c>
      <c r="K14" s="11" t="s">
        <v>52</v>
      </c>
    </row>
    <row r="15" spans="1:13" x14ac:dyDescent="0.3">
      <c r="G15" s="11" t="s">
        <v>54</v>
      </c>
      <c r="K15" s="11" t="s">
        <v>67</v>
      </c>
    </row>
    <row r="16" spans="1:13" ht="18" x14ac:dyDescent="0.35">
      <c r="A16" s="13">
        <v>6</v>
      </c>
      <c r="B16" t="s">
        <v>93</v>
      </c>
      <c r="G16" s="11" t="s">
        <v>58</v>
      </c>
      <c r="K16" s="11" t="s">
        <v>18</v>
      </c>
    </row>
    <row r="17" spans="1:11" x14ac:dyDescent="0.3">
      <c r="A17" s="14" t="s">
        <v>89</v>
      </c>
      <c r="B17">
        <f>COUNTA(M5:M7)</f>
        <v>3</v>
      </c>
      <c r="G17" s="11" t="s">
        <v>62</v>
      </c>
      <c r="K17" s="11" t="s">
        <v>45</v>
      </c>
    </row>
    <row r="18" spans="1:11" x14ac:dyDescent="0.3">
      <c r="G18" s="11" t="s">
        <v>61</v>
      </c>
      <c r="K18" s="11" t="s">
        <v>92</v>
      </c>
    </row>
    <row r="19" spans="1:11" ht="18" x14ac:dyDescent="0.35">
      <c r="A19" s="13">
        <v>7</v>
      </c>
      <c r="B19" t="s">
        <v>118</v>
      </c>
      <c r="G19" s="11" t="s">
        <v>56</v>
      </c>
    </row>
    <row r="20" spans="1:11" x14ac:dyDescent="0.3">
      <c r="A20" s="14" t="s">
        <v>89</v>
      </c>
      <c r="B20">
        <f>COUNTA(K5:K17)</f>
        <v>13</v>
      </c>
      <c r="G20" s="11" t="s">
        <v>76</v>
      </c>
    </row>
    <row r="21" spans="1:11" x14ac:dyDescent="0.3">
      <c r="G21" s="11" t="s">
        <v>37</v>
      </c>
    </row>
    <row r="22" spans="1:11" ht="18" x14ac:dyDescent="0.35">
      <c r="A22" s="13">
        <v>8</v>
      </c>
      <c r="B22" t="s">
        <v>94</v>
      </c>
      <c r="G22" s="11" t="s">
        <v>78</v>
      </c>
    </row>
    <row r="23" spans="1:11" x14ac:dyDescent="0.3">
      <c r="A23" s="14" t="s">
        <v>89</v>
      </c>
      <c r="B23">
        <f>SUM(Table1_1[Exit Status])</f>
        <v>85</v>
      </c>
      <c r="G23" s="11" t="s">
        <v>69</v>
      </c>
    </row>
    <row r="24" spans="1:11" x14ac:dyDescent="0.3">
      <c r="G24" s="11" t="s">
        <v>70</v>
      </c>
    </row>
    <row r="25" spans="1:11" ht="18" x14ac:dyDescent="0.35">
      <c r="A25" s="13">
        <v>9</v>
      </c>
      <c r="B25" t="s">
        <v>95</v>
      </c>
      <c r="G25" s="11" t="s">
        <v>64</v>
      </c>
    </row>
    <row r="26" spans="1:11" x14ac:dyDescent="0.3">
      <c r="A26" s="14" t="s">
        <v>89</v>
      </c>
      <c r="B26">
        <f>B2-B23</f>
        <v>915</v>
      </c>
      <c r="G26" s="11" t="s">
        <v>53</v>
      </c>
    </row>
    <row r="27" spans="1:11" x14ac:dyDescent="0.3">
      <c r="G27" s="11" t="s">
        <v>77</v>
      </c>
    </row>
    <row r="28" spans="1:11" ht="18" x14ac:dyDescent="0.35">
      <c r="A28" s="13">
        <v>10</v>
      </c>
      <c r="B28" t="s">
        <v>127</v>
      </c>
      <c r="G28" s="11" t="s">
        <v>75</v>
      </c>
    </row>
    <row r="29" spans="1:11" x14ac:dyDescent="0.3">
      <c r="A29" t="s">
        <v>103</v>
      </c>
      <c r="B29">
        <f>COUNTIF(Table1_1[Age Range], "20-30")</f>
        <v>121</v>
      </c>
      <c r="G29" s="11" t="s">
        <v>72</v>
      </c>
    </row>
    <row r="30" spans="1:11" x14ac:dyDescent="0.3">
      <c r="A30" t="s">
        <v>104</v>
      </c>
      <c r="B30">
        <f>COUNTIF(Table1_1[Age Range], "30-40")</f>
        <v>237</v>
      </c>
      <c r="G30" s="11" t="s">
        <v>32</v>
      </c>
    </row>
    <row r="31" spans="1:11" x14ac:dyDescent="0.3">
      <c r="A31" t="s">
        <v>105</v>
      </c>
      <c r="B31">
        <f>COUNTIF(Table1_1[Age Range], "40-50")</f>
        <v>288</v>
      </c>
      <c r="G31" s="11" t="s">
        <v>60</v>
      </c>
    </row>
    <row r="32" spans="1:11" x14ac:dyDescent="0.3">
      <c r="A32" t="s">
        <v>106</v>
      </c>
      <c r="B32">
        <f>COUNTIF(Table1_1[Age Range], "50-60")</f>
        <v>241</v>
      </c>
      <c r="G32" s="11" t="s">
        <v>12</v>
      </c>
    </row>
    <row r="33" spans="1:7" x14ac:dyDescent="0.3">
      <c r="A33" t="s">
        <v>107</v>
      </c>
      <c r="B33">
        <f>COUNTIF(Table1_1[Age Range], "60-70")</f>
        <v>113</v>
      </c>
      <c r="G33" s="11" t="s">
        <v>73</v>
      </c>
    </row>
    <row r="34" spans="1:7" x14ac:dyDescent="0.3">
      <c r="G34" s="11" t="s">
        <v>74</v>
      </c>
    </row>
    <row r="35" spans="1:7" x14ac:dyDescent="0.3">
      <c r="G35" s="11" t="s">
        <v>19</v>
      </c>
    </row>
    <row r="36" spans="1:7" x14ac:dyDescent="0.3">
      <c r="G36" s="11" t="s">
        <v>68</v>
      </c>
    </row>
    <row r="37" spans="1:7" x14ac:dyDescent="0.3">
      <c r="G37" s="11" t="s">
        <v>46</v>
      </c>
    </row>
    <row r="38" spans="1:7" x14ac:dyDescent="0.3">
      <c r="G38" s="11" t="s">
        <v>92</v>
      </c>
    </row>
    <row r="39" spans="1:7" ht="18" x14ac:dyDescent="0.35">
      <c r="A39" s="13"/>
    </row>
    <row r="40" spans="1:7" x14ac:dyDescent="0.3">
      <c r="A4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D5A26-CBFC-4920-BA3A-9B689F5E29B2}">
  <dimension ref="A1:B11"/>
  <sheetViews>
    <sheetView workbookViewId="0">
      <selection activeCell="L19" sqref="L19"/>
    </sheetView>
  </sheetViews>
  <sheetFormatPr defaultRowHeight="14.4" x14ac:dyDescent="0.3"/>
  <cols>
    <col min="1" max="1" width="15.6640625" bestFit="1" customWidth="1"/>
    <col min="2" max="2" width="19.44140625" bestFit="1" customWidth="1"/>
  </cols>
  <sheetData>
    <row r="1" spans="1:2" x14ac:dyDescent="0.3">
      <c r="A1" t="s">
        <v>132</v>
      </c>
    </row>
    <row r="3" spans="1:2" x14ac:dyDescent="0.3">
      <c r="A3" s="10" t="s">
        <v>91</v>
      </c>
      <c r="B3" t="s">
        <v>96</v>
      </c>
    </row>
    <row r="4" spans="1:2" x14ac:dyDescent="0.3">
      <c r="A4" s="11" t="s">
        <v>40</v>
      </c>
      <c r="B4" s="20">
        <v>96</v>
      </c>
    </row>
    <row r="5" spans="1:2" x14ac:dyDescent="0.3">
      <c r="A5" s="11" t="s">
        <v>44</v>
      </c>
      <c r="B5" s="20">
        <v>158</v>
      </c>
    </row>
    <row r="6" spans="1:2" x14ac:dyDescent="0.3">
      <c r="A6" s="11" t="s">
        <v>27</v>
      </c>
      <c r="B6" s="20">
        <v>120</v>
      </c>
    </row>
    <row r="7" spans="1:2" x14ac:dyDescent="0.3">
      <c r="A7" s="11" t="s">
        <v>42</v>
      </c>
      <c r="B7" s="20">
        <v>125</v>
      </c>
    </row>
    <row r="8" spans="1:2" x14ac:dyDescent="0.3">
      <c r="A8" s="11" t="s">
        <v>13</v>
      </c>
      <c r="B8" s="20">
        <v>241</v>
      </c>
    </row>
    <row r="9" spans="1:2" x14ac:dyDescent="0.3">
      <c r="A9" s="11" t="s">
        <v>47</v>
      </c>
      <c r="B9" s="20">
        <v>120</v>
      </c>
    </row>
    <row r="10" spans="1:2" x14ac:dyDescent="0.3">
      <c r="A10" s="11" t="s">
        <v>35</v>
      </c>
      <c r="B10" s="20">
        <v>140</v>
      </c>
    </row>
    <row r="11" spans="1:2" x14ac:dyDescent="0.3">
      <c r="A11" s="11" t="s">
        <v>92</v>
      </c>
      <c r="B11" s="2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CAE2-EA6C-44E3-85B1-35E1A6F2E64A}">
  <dimension ref="A1:F6"/>
  <sheetViews>
    <sheetView workbookViewId="0">
      <selection activeCell="L19" sqref="L19"/>
    </sheetView>
  </sheetViews>
  <sheetFormatPr defaultRowHeight="14.4" x14ac:dyDescent="0.3"/>
  <cols>
    <col min="1" max="1" width="12.5546875" bestFit="1" customWidth="1"/>
    <col min="2" max="2" width="15" bestFit="1" customWidth="1"/>
  </cols>
  <sheetData>
    <row r="1" spans="1:6" x14ac:dyDescent="0.3">
      <c r="A1" s="16" t="s">
        <v>98</v>
      </c>
      <c r="B1" s="16"/>
      <c r="C1" s="16"/>
      <c r="D1" s="16"/>
      <c r="E1" s="16"/>
      <c r="F1" s="16"/>
    </row>
    <row r="3" spans="1:6" x14ac:dyDescent="0.3">
      <c r="A3" s="10" t="s">
        <v>91</v>
      </c>
      <c r="B3" t="s">
        <v>97</v>
      </c>
    </row>
    <row r="4" spans="1:6" x14ac:dyDescent="0.3">
      <c r="A4" s="11" t="s">
        <v>15</v>
      </c>
      <c r="B4" s="20">
        <v>518</v>
      </c>
    </row>
    <row r="5" spans="1:6" x14ac:dyDescent="0.3">
      <c r="A5" s="11" t="s">
        <v>21</v>
      </c>
      <c r="B5" s="20">
        <v>482</v>
      </c>
    </row>
    <row r="6" spans="1:6" x14ac:dyDescent="0.3">
      <c r="A6" s="11" t="s">
        <v>92</v>
      </c>
      <c r="B6" s="20">
        <v>1000</v>
      </c>
    </row>
  </sheetData>
  <mergeCells count="1">
    <mergeCell ref="A1:F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40FA-425F-46C0-8484-A3B4D8954A3F}">
  <dimension ref="A1:B8"/>
  <sheetViews>
    <sheetView workbookViewId="0">
      <selection activeCell="L19" sqref="L19"/>
    </sheetView>
  </sheetViews>
  <sheetFormatPr defaultRowHeight="14.4" x14ac:dyDescent="0.3"/>
  <cols>
    <col min="1" max="1" width="21.88671875" bestFit="1" customWidth="1"/>
    <col min="2" max="2" width="19.44140625" bestFit="1" customWidth="1"/>
  </cols>
  <sheetData>
    <row r="1" spans="1:2" x14ac:dyDescent="0.3">
      <c r="A1" t="s">
        <v>102</v>
      </c>
    </row>
    <row r="3" spans="1:2" x14ac:dyDescent="0.3">
      <c r="A3" s="10" t="s">
        <v>91</v>
      </c>
      <c r="B3" t="s">
        <v>96</v>
      </c>
    </row>
    <row r="4" spans="1:2" x14ac:dyDescent="0.3">
      <c r="A4" s="11" t="s">
        <v>36</v>
      </c>
      <c r="B4" s="20">
        <v>237</v>
      </c>
    </row>
    <row r="5" spans="1:2" x14ac:dyDescent="0.3">
      <c r="A5" s="11" t="s">
        <v>20</v>
      </c>
      <c r="B5" s="20">
        <v>269</v>
      </c>
    </row>
    <row r="6" spans="1:2" x14ac:dyDescent="0.3">
      <c r="A6" s="11" t="s">
        <v>14</v>
      </c>
      <c r="B6" s="20">
        <v>229</v>
      </c>
    </row>
    <row r="7" spans="1:2" x14ac:dyDescent="0.3">
      <c r="A7" s="11" t="s">
        <v>28</v>
      </c>
      <c r="B7" s="20">
        <v>265</v>
      </c>
    </row>
    <row r="8" spans="1:2" x14ac:dyDescent="0.3">
      <c r="A8" s="11" t="s">
        <v>92</v>
      </c>
      <c r="B8" s="2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E930-C57C-497B-8ECE-6355CDA7F26C}">
  <dimension ref="A1:C7"/>
  <sheetViews>
    <sheetView workbookViewId="0">
      <selection activeCell="L19" sqref="L19"/>
    </sheetView>
  </sheetViews>
  <sheetFormatPr defaultRowHeight="14.4" x14ac:dyDescent="0.3"/>
  <cols>
    <col min="1" max="1" width="12.5546875" bestFit="1" customWidth="1"/>
    <col min="2" max="2" width="19.44140625" bestFit="1" customWidth="1"/>
  </cols>
  <sheetData>
    <row r="1" spans="1:3" x14ac:dyDescent="0.3">
      <c r="A1" s="16" t="s">
        <v>99</v>
      </c>
      <c r="B1" s="16"/>
      <c r="C1" s="16"/>
    </row>
    <row r="3" spans="1:3" x14ac:dyDescent="0.3">
      <c r="A3" s="10" t="s">
        <v>91</v>
      </c>
      <c r="B3" t="s">
        <v>96</v>
      </c>
    </row>
    <row r="4" spans="1:3" x14ac:dyDescent="0.3">
      <c r="A4" s="11" t="s">
        <v>50</v>
      </c>
      <c r="B4" s="20">
        <v>139</v>
      </c>
    </row>
    <row r="5" spans="1:3" x14ac:dyDescent="0.3">
      <c r="A5" s="11" t="s">
        <v>23</v>
      </c>
      <c r="B5" s="20">
        <v>218</v>
      </c>
    </row>
    <row r="6" spans="1:3" x14ac:dyDescent="0.3">
      <c r="A6" s="11" t="s">
        <v>17</v>
      </c>
      <c r="B6" s="20">
        <v>643</v>
      </c>
    </row>
    <row r="7" spans="1:3" x14ac:dyDescent="0.3">
      <c r="A7" s="11" t="s">
        <v>92</v>
      </c>
      <c r="B7" s="20">
        <v>1000</v>
      </c>
    </row>
  </sheetData>
  <mergeCells count="1">
    <mergeCell ref="A1:C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CDA9-AA60-4B99-9E25-E223905B7DE0}">
  <dimension ref="A1:C17"/>
  <sheetViews>
    <sheetView workbookViewId="0">
      <selection activeCell="L19" sqref="L19"/>
    </sheetView>
  </sheetViews>
  <sheetFormatPr defaultRowHeight="14.4" x14ac:dyDescent="0.3"/>
  <cols>
    <col min="1" max="1" width="12.5546875" bestFit="1" customWidth="1"/>
    <col min="2" max="2" width="19.44140625" bestFit="1" customWidth="1"/>
  </cols>
  <sheetData>
    <row r="1" spans="1:3" x14ac:dyDescent="0.3">
      <c r="A1" s="16" t="s">
        <v>100</v>
      </c>
      <c r="B1" s="16"/>
      <c r="C1" s="16"/>
    </row>
    <row r="3" spans="1:3" x14ac:dyDescent="0.3">
      <c r="A3" s="10" t="s">
        <v>91</v>
      </c>
      <c r="B3" t="s">
        <v>96</v>
      </c>
    </row>
    <row r="4" spans="1:3" x14ac:dyDescent="0.3">
      <c r="A4" s="11" t="s">
        <v>41</v>
      </c>
      <c r="B4" s="20">
        <v>99</v>
      </c>
    </row>
    <row r="5" spans="1:3" x14ac:dyDescent="0.3">
      <c r="A5" s="11" t="s">
        <v>55</v>
      </c>
      <c r="B5" s="20">
        <v>55</v>
      </c>
    </row>
    <row r="6" spans="1:3" x14ac:dyDescent="0.3">
      <c r="A6" s="11" t="s">
        <v>59</v>
      </c>
      <c r="B6" s="20">
        <v>46</v>
      </c>
    </row>
    <row r="7" spans="1:3" x14ac:dyDescent="0.3">
      <c r="A7" s="11" t="s">
        <v>30</v>
      </c>
      <c r="B7" s="20">
        <v>92</v>
      </c>
    </row>
    <row r="8" spans="1:3" x14ac:dyDescent="0.3">
      <c r="A8" s="11" t="s">
        <v>24</v>
      </c>
      <c r="B8" s="20">
        <v>65</v>
      </c>
    </row>
    <row r="9" spans="1:3" x14ac:dyDescent="0.3">
      <c r="A9" s="11" t="s">
        <v>49</v>
      </c>
      <c r="B9" s="20">
        <v>113</v>
      </c>
    </row>
    <row r="10" spans="1:3" x14ac:dyDescent="0.3">
      <c r="A10" s="11" t="s">
        <v>51</v>
      </c>
      <c r="B10" s="20">
        <v>42</v>
      </c>
    </row>
    <row r="11" spans="1:3" x14ac:dyDescent="0.3">
      <c r="A11" s="11" t="s">
        <v>39</v>
      </c>
      <c r="B11" s="20">
        <v>112</v>
      </c>
    </row>
    <row r="12" spans="1:3" x14ac:dyDescent="0.3">
      <c r="A12" s="11" t="s">
        <v>33</v>
      </c>
      <c r="B12" s="20">
        <v>109</v>
      </c>
    </row>
    <row r="13" spans="1:3" x14ac:dyDescent="0.3">
      <c r="A13" s="11" t="s">
        <v>52</v>
      </c>
      <c r="B13" s="20">
        <v>44</v>
      </c>
    </row>
    <row r="14" spans="1:3" x14ac:dyDescent="0.3">
      <c r="A14" s="11" t="s">
        <v>67</v>
      </c>
      <c r="B14" s="20">
        <v>53</v>
      </c>
    </row>
    <row r="15" spans="1:3" x14ac:dyDescent="0.3">
      <c r="A15" s="11" t="s">
        <v>18</v>
      </c>
      <c r="B15" s="20">
        <v>118</v>
      </c>
    </row>
    <row r="16" spans="1:3" x14ac:dyDescent="0.3">
      <c r="A16" s="11" t="s">
        <v>45</v>
      </c>
      <c r="B16" s="20">
        <v>52</v>
      </c>
    </row>
    <row r="17" spans="1:2" x14ac:dyDescent="0.3">
      <c r="A17" s="11" t="s">
        <v>92</v>
      </c>
      <c r="B17" s="20">
        <v>1000</v>
      </c>
    </row>
  </sheetData>
  <mergeCells count="1">
    <mergeCell ref="A1:C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58EC7-B256-42A7-8D56-EA6BD2382A4D}">
  <dimension ref="A1:B37"/>
  <sheetViews>
    <sheetView workbookViewId="0">
      <selection activeCell="D20" sqref="D20"/>
    </sheetView>
  </sheetViews>
  <sheetFormatPr defaultRowHeight="14.4" x14ac:dyDescent="0.3"/>
  <cols>
    <col min="1" max="1" width="25.5546875" bestFit="1" customWidth="1"/>
    <col min="2" max="2" width="19.44140625" bestFit="1" customWidth="1"/>
  </cols>
  <sheetData>
    <row r="1" spans="1:2" x14ac:dyDescent="0.3">
      <c r="A1" t="s">
        <v>101</v>
      </c>
    </row>
    <row r="3" spans="1:2" x14ac:dyDescent="0.3">
      <c r="A3" s="10" t="s">
        <v>91</v>
      </c>
      <c r="B3" t="s">
        <v>96</v>
      </c>
    </row>
    <row r="4" spans="1:2" x14ac:dyDescent="0.3">
      <c r="A4" s="11" t="s">
        <v>34</v>
      </c>
      <c r="B4" s="20">
        <v>21</v>
      </c>
    </row>
    <row r="5" spans="1:2" x14ac:dyDescent="0.3">
      <c r="A5" s="11" t="s">
        <v>38</v>
      </c>
      <c r="B5" s="20">
        <v>51</v>
      </c>
    </row>
    <row r="6" spans="1:2" x14ac:dyDescent="0.3">
      <c r="A6" s="11" t="s">
        <v>57</v>
      </c>
      <c r="B6" s="20">
        <v>53</v>
      </c>
    </row>
    <row r="7" spans="1:2" x14ac:dyDescent="0.3">
      <c r="A7" s="11" t="s">
        <v>63</v>
      </c>
      <c r="B7" s="20">
        <v>7</v>
      </c>
    </row>
    <row r="8" spans="1:2" x14ac:dyDescent="0.3">
      <c r="A8" s="11" t="s">
        <v>65</v>
      </c>
      <c r="B8" s="20">
        <v>19</v>
      </c>
    </row>
    <row r="9" spans="1:2" x14ac:dyDescent="0.3">
      <c r="A9" s="11" t="s">
        <v>66</v>
      </c>
      <c r="B9" s="20">
        <v>15</v>
      </c>
    </row>
    <row r="10" spans="1:2" x14ac:dyDescent="0.3">
      <c r="A10" s="11" t="s">
        <v>31</v>
      </c>
      <c r="B10" s="20">
        <v>21</v>
      </c>
    </row>
    <row r="11" spans="1:2" x14ac:dyDescent="0.3">
      <c r="A11" s="11" t="s">
        <v>43</v>
      </c>
      <c r="B11" s="20">
        <v>15</v>
      </c>
    </row>
    <row r="12" spans="1:2" x14ac:dyDescent="0.3">
      <c r="A12" s="11" t="s">
        <v>71</v>
      </c>
      <c r="B12" s="20">
        <v>19</v>
      </c>
    </row>
    <row r="13" spans="1:2" x14ac:dyDescent="0.3">
      <c r="A13" s="11" t="s">
        <v>26</v>
      </c>
      <c r="B13" s="20">
        <v>121</v>
      </c>
    </row>
    <row r="14" spans="1:2" x14ac:dyDescent="0.3">
      <c r="A14" s="11" t="s">
        <v>54</v>
      </c>
      <c r="B14" s="20">
        <v>20</v>
      </c>
    </row>
    <row r="15" spans="1:2" x14ac:dyDescent="0.3">
      <c r="A15" s="11" t="s">
        <v>58</v>
      </c>
      <c r="B15" s="20">
        <v>18</v>
      </c>
    </row>
    <row r="16" spans="1:2" x14ac:dyDescent="0.3">
      <c r="A16" s="11" t="s">
        <v>62</v>
      </c>
      <c r="B16" s="20">
        <v>21</v>
      </c>
    </row>
    <row r="17" spans="1:2" x14ac:dyDescent="0.3">
      <c r="A17" s="11" t="s">
        <v>61</v>
      </c>
      <c r="B17" s="20">
        <v>16</v>
      </c>
    </row>
    <row r="18" spans="1:2" x14ac:dyDescent="0.3">
      <c r="A18" s="11" t="s">
        <v>56</v>
      </c>
      <c r="B18" s="20">
        <v>11</v>
      </c>
    </row>
    <row r="19" spans="1:2" x14ac:dyDescent="0.3">
      <c r="A19" s="11" t="s">
        <v>76</v>
      </c>
      <c r="B19" s="20">
        <v>12</v>
      </c>
    </row>
    <row r="20" spans="1:2" x14ac:dyDescent="0.3">
      <c r="A20" s="11" t="s">
        <v>37</v>
      </c>
      <c r="B20" s="20">
        <v>98</v>
      </c>
    </row>
    <row r="21" spans="1:2" x14ac:dyDescent="0.3">
      <c r="A21" s="11" t="s">
        <v>78</v>
      </c>
      <c r="B21" s="20">
        <v>10</v>
      </c>
    </row>
    <row r="22" spans="1:2" x14ac:dyDescent="0.3">
      <c r="A22" s="11" t="s">
        <v>69</v>
      </c>
      <c r="B22" s="20">
        <v>18</v>
      </c>
    </row>
    <row r="23" spans="1:2" x14ac:dyDescent="0.3">
      <c r="A23" s="11" t="s">
        <v>70</v>
      </c>
      <c r="B23" s="20">
        <v>7</v>
      </c>
    </row>
    <row r="24" spans="1:2" x14ac:dyDescent="0.3">
      <c r="A24" s="11" t="s">
        <v>64</v>
      </c>
      <c r="B24" s="20">
        <v>12</v>
      </c>
    </row>
    <row r="25" spans="1:2" x14ac:dyDescent="0.3">
      <c r="A25" s="11" t="s">
        <v>53</v>
      </c>
      <c r="B25" s="20">
        <v>20</v>
      </c>
    </row>
    <row r="26" spans="1:2" x14ac:dyDescent="0.3">
      <c r="A26" s="11" t="s">
        <v>77</v>
      </c>
      <c r="B26" s="20">
        <v>10</v>
      </c>
    </row>
    <row r="27" spans="1:2" x14ac:dyDescent="0.3">
      <c r="A27" s="11" t="s">
        <v>75</v>
      </c>
      <c r="B27" s="20">
        <v>15</v>
      </c>
    </row>
    <row r="28" spans="1:2" x14ac:dyDescent="0.3">
      <c r="A28" s="11" t="s">
        <v>72</v>
      </c>
      <c r="B28" s="20">
        <v>9</v>
      </c>
    </row>
    <row r="29" spans="1:2" x14ac:dyDescent="0.3">
      <c r="A29" s="11" t="s">
        <v>32</v>
      </c>
      <c r="B29" s="20">
        <v>70</v>
      </c>
    </row>
    <row r="30" spans="1:2" x14ac:dyDescent="0.3">
      <c r="A30" s="11" t="s">
        <v>60</v>
      </c>
      <c r="B30" s="20">
        <v>17</v>
      </c>
    </row>
    <row r="31" spans="1:2" x14ac:dyDescent="0.3">
      <c r="A31" s="11" t="s">
        <v>12</v>
      </c>
      <c r="B31" s="20">
        <v>110</v>
      </c>
    </row>
    <row r="32" spans="1:2" x14ac:dyDescent="0.3">
      <c r="A32" s="11" t="s">
        <v>73</v>
      </c>
      <c r="B32" s="20">
        <v>15</v>
      </c>
    </row>
    <row r="33" spans="1:2" x14ac:dyDescent="0.3">
      <c r="A33" s="11" t="s">
        <v>74</v>
      </c>
      <c r="B33" s="20">
        <v>15</v>
      </c>
    </row>
    <row r="34" spans="1:2" x14ac:dyDescent="0.3">
      <c r="A34" s="11" t="s">
        <v>19</v>
      </c>
      <c r="B34" s="20">
        <v>17</v>
      </c>
    </row>
    <row r="35" spans="1:2" x14ac:dyDescent="0.3">
      <c r="A35" s="11" t="s">
        <v>68</v>
      </c>
      <c r="B35" s="20">
        <v>12</v>
      </c>
    </row>
    <row r="36" spans="1:2" x14ac:dyDescent="0.3">
      <c r="A36" s="11" t="s">
        <v>46</v>
      </c>
      <c r="B36" s="20">
        <v>105</v>
      </c>
    </row>
    <row r="37" spans="1:2" x14ac:dyDescent="0.3">
      <c r="A37" s="11" t="s">
        <v>92</v>
      </c>
      <c r="B37" s="20">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7 3 5 c 5 4 8 - f 2 9 c - 4 7 a a - a 7 b 5 - 1 f b 4 a 3 6 3 b 1 0 4 " > < T r a n s i t i o n > M o v e T o < / T r a n s i t i o n > < E f f e c t > S t a t i o n < / E f f e c t > < T h e m e > B i n g R o a d < / T h e m e > < T h e m e W i t h L a b e l > f a l s e < / T h e m e W i t h L a b e l > < F l a t M o d e E n a b l e d > f a l s e < / F l a t M o d e E n a b l e d > < D u r a t i o n > 1 0 0 0 0 0 0 0 0 < / D u r a t i o n > < T r a n s i t i o n D u r a t i o n > 3 0 0 0 0 0 0 0 < / T r a n s i t i o n D u r a t i o n > < S p e e d > 0 . 5 < / S p e e d > < F r a m e > < C a m e r a > < L a t i t u d e > 2 . 0 3 8 6 3 1 1 8 1 0 3 7 2 6 3 9 < / L a t i t u d e > < L o n g i t u d e > 7 6 . 6 5 8 1 2 6 7 0 2 1 3 7 6 3 6 < / L o n g i t u d e > < R o t a t i o n > 0 < / R o t a t i o n > < P i v o t A n g l e > - 0 . 0 0 8 3 6 4 3 3 9 3 0 6 3 4 5 7 2 5 < / P i v o t A n g l e > < D i s t a n c e > 1 . 8 < / D i s t a n c e > < / C a m e r a > < I m a g e > i V B O R w 0 K G g o A A A A N S U h E U g A A A N Q A A A B 1 C A Y A A A A 2 n s 9 T A A A A A X N S R 0 I A r s 4 c 6 Q A A A A R n Q U 1 B A A C x j w v 8 Y Q U A A A A J c E h Z c w A A A 2 A A A A N g A b T C 1 p 0 A A D c u S U R B V H h e 7 X 0 H d x t H l u 5 F Z s 4 5 k x K V c 3 S Q x g q 2 J + z M e m Z n Z 2 c 2 v H f e n t 0 X f s b + n Q 3 n n b e 7 s 2 N b l i V L l q y c Z S q R l M Q s 5 g S C y O 9 + t 6 q A B g g G 0 Z L V I P m R h a q u b g C N r v r q h k q O P 1 6 6 G a c N L I n 6 y j I q c U e p r q 6 G Z q a n K R K J U E F h I c X j c X r x 8 i U 1 N z X p K 0 n y M i H G 2 Q 6 O H X h h L H a d F T d 7 v L S / M U Q u f g 8 u x z v M Z 0 R j R H d e B G l X X Z x y c n I o F o u R 0 + m U 9 w E O v m h + f p 6 i 0 S j l 5 + f r 3 I X A d Q Z I D w w M U n 1 9 n X w W j l 0 u F 4 2 O j d H Q T I Q G R i f 0 l R t Y D I 4 / X t 4 g 1 G J w c o U 6 f W A H x z F 6 8 v Q p x b g W t 7 a 2 U C D s o P D c p F Q 0 t 9 t N 1 X V N N D r r o E i U q L G U X z R Q o f s n 4 r S p N n d F B F o p 7 t y 5 S 9 u 3 b y O v 1 y u V 3 k q K d D x / / o I b g l q 5 1 k q 4 d K Q T C / c b D o e F r K O j Y + T x e K i 0 t I S + u d / F Z G Y 2 b y A j H P + 1 Q a i M O N D e R E U F R e S i k L T + Q 0 N D V F l Z S a F g k D x c O S O R M M 2 F X X T 1 h Z c 8 L i f t q A l T V a G q a M + f P 6 f m 5 m a a m n d R S W 6 M h o d H W F J E q K y s l O b m A j Q + P k E t L c 3 S + i + G Y H C e B g d f C R l Q u Z 1 O E M c p p E D 4 9 t t v 6 f j x 4 / r q l Q E E 6 e 3 t o 6 a m R i H I Y j D k s s b 9 f f 3 U z P e M 9 0 3 M z N G 1 R 8 / l 3 A Z S s U G o N L i Z H J 8 e 2 U X h U E j U p e 8 H n N R a M k u B u T k q L C p i Q v j J 6 X L T p R d F c v 3 x T U H y u S U p A J l a W l o k D S J Y W 3 4 r v v 7 6 P J 0 + f V I f q c p + 6 d v L d P j I I c r L y 6 O Z 2 V k q 5 u 8 D o C 4 + H 3 N T S 1 m E V b 4 Y d X R 0 0 O b N m 0 V 6 r A Z o I A K B g K i C i 9 0 f Y C W U S U P d x f 1 B A f 3 m X i e F I Z Y 3 k I D r b / / h f / 2 T T q 9 7 H N z S T H n x I B V w R b v 2 3 E n T g T g 1 5 E + y i s N 2 S E G B S C d I p q t 9 Z W L P A F P z T q r M C 1 F / f z 8 V s l 3 l 9 X r o 0 v 1 X V J o X F y k z N T U t F T 9 d 3 Y q 5 c q i v 5 y W F Q k G W R I M U Y P V w Z m Z G V M j R 0 V G q r q q S S o w K D A O q 7 9 l d J k K U i o u L q Y r P 4 b r V A p 8 L F T D I v 2 d 8 b J x 6 + / p Y A r 8 S 6 Z O b m 6 u v S s X D h 9 + L l B w c H N J E d l J 7 Q z U 1 V l X Q i 6 F R d d E G W E J 9 d 2 v d S y j Y S g d b q 2 l q L k I j 4 U q W T D G 2 i Y h 2 l I 3 T 3 N S Q V L w Y q 2 z N L H k K m F h f d r h Y X X O L B I o E x s m d W 0 b H W v 3 U + / I F l Z Q U i 2 p o R W d n l 9 h e 6 S o e J G A f V + a O j s e i D k 4 y + T Z v a h U J B 5 L h u 4 p Y S u F 7 l l I P X w c z 0 1 N U U F i U k D j p U h S / t b 9 / Q O w l S D D Y T 2 V l Z U K m A b 6 n T W 1 t c p 1 x W u C d O X n 5 9 P m 1 B / J Z 6 x 3 r n l C l h X n 0 3 v Z W + u J + l C J x p 6 h D q B i m c p x q D 0 j 6 y Z M n l M O t d 0 N 9 P a t 7 B R T R d v n H W + Z V Y h n 0 9 P S w q u i i + r o 6 q Y j 4 z I s X L 9 G h Q w c S X j i o f a i o I M + F C x d p 1 + 6 d V F 5 W L u f e F P z + W f 6 + A n 2 U i n l W A / E b A X O P V r I B 5 l j I x A H 3 i + s g t R 5 0 9 V H / + L S c X 6 9 w / G k d E 2 p f W x 2 5 4 h G 6 P l g p R O K a w f a K I l N V Y Z Q 2 l U y L K h c K h m j H j u 0 0 y 3 b N T K y Y v h 9 K G v Q H G 0 N U m q v Y l e 6 6 z o R A Y J 4 6 H j 2 i r V v a a X h 4 m B o a G m h y c o p e v V K q F J w Z g N / v p 9 m Z W S p h S Q F V 8 o d i d m Z a J B M Q 5 / u M s H S E 2 g h S h F g 1 j b A t l M u 2 0 R z / x n z L 9 6 U T C k A e y I f f 6 m Y 1 E a o i f r v P 5 x P V 9 X L H S 3 3 l + s O 6 J d T h 9 k b K 9 b n p f G c e b a k M U l 1 R h C u F e R Q q h t v 7 5 s 3 b N M 9 q 0 L a t W 6 j f X 0 j T l K r O Q U L d v X u P 6 l l y x e N R e v 7 8 p d g 9 R 4 8 e W W D n 3 L t 7 n 0 p Z t a u q q q S 5 u T m W W r 3 U 1 t Y q d g s q 5 e P H T 0 T 9 K y p k C c g V v r 1 9 k 6 i F p a W l C 9 T I 1 Q A S c C n v H g C b D u p s u o q J 3 2 R 9 L + x D E A v P D P n G L Y / f P M u N x t V H 6 5 N U T K j b 6 4 5 Q R 9 v r a C 4 w R 5 O x K m o t C 4 l E Q g B M f L e f K 8 / I D d q 3 b 1 8 i 7 9 t u H w U j y R Y 7 N D d N P 9 v j z i i V X r K K B 8 n W 3 r 5 Z p N L D h w 9 p z 5 7 d 0 o p n A r 7 j y y / O 0 H v v H 2 W C 3 m e J u E 2 c D w B I 9 c U X X 9 K u n T u o j + 2 b 8 v J y i T / W X k I r U Z C G h z L P 0 p k 7 N T n J r 6 y + 8 X 0 W F R W r z G U A N z 9 X D 3 H E + H J y + T c 6 5 D 7 w W 6 2 / N 8 Z 5 k O o g 1 L M R D 2 2 r i Y k k 7 5 v y 0 t B Y n 7 5 q / c D x p y v r i 1 C t R W 6 a C u X S p u Y q y n V H M 5 J p k i t g X 1 8 / F d d t o 4 b S N O 8 c X x K L O 8 j t X P q x T U 9 P s 7 R 5 x C 2 2 h z Z v b q O S k h J 9 J j P g x n 7 y 5 C k T e K 8 4 B i 5 c + J Y + + e R 0 R p U L 5 7 / 5 5 i L 9 9 K e f 6 J y 3 B z w T U Q t Z c k W 1 W i j H f A 9 e b h w M m U P h K N 0 e K G D S E u 2 o m K H i f C 9 d 6 S + j y N Q d / U n r A 4 7 P 1 x G h 2 q v L a C h S S w f q A q L z h 6 N x c j n U z w 9 x q 9 7 d 3 c 2 t r 0 u k y u j Y K L k 4 v R w R 5 l l i e V 1 x 4 g Y 8 A V S y F y 9 e y u e s B G f O n G U 1 r 1 C k E z A 1 N S m V N p M 0 Q T / Y y 5 c 9 t H 3 7 d p 2 z M l g d D q + D G b a 9 C r X t B e A 5 u a D a W d Q / q I N Q 9 S C J Q S L c O 6 4 5 0 B i l h 8 O 5 F J u + q 6 9 c + 1 j a g l 4 j g H O 3 v a 6 W n s 7 U 0 f 7 a O S E T W t 7 5 M I k U M a 2 s z 5 f L 0 m S T n M t l N U d 1 Y K Y C w 4 6 s y H G n k g m A R 7 C 2 t k Y f L Q 1 8 f 1 1 d X Y J M Q F 5 e v t h u v b 0 9 O i c J C N G B / k G J X w c g U 5 B t w u U A F c 4 A z 8 n r 8 e o j B f x U q M t 4 R k o t J C E T i J a b m 0 O n 2 w N 0 u H G e P K 4 o d Q 8 F q K l o j h w F e + S 6 9 Q A m F B 7 R 2 g 5 F V f v o 5 W w 5 N Z c E q W P I R f 4 g 0 V d P f D Q 9 P i h j 4 l A h n j 7 t p O b m R r 5 e e e J g E y C k I 9 e z f E 3 u 6 x u Q P q S l A H s E T o + c H B / t 2 r V D 5 y q A 3 C d P n p C h R 7 2 9 v T p X 4 e r V 6 3 T o 8 E G W A j r j N e D T I y v w 3 b O z M y L t 0 o F x e j g H w F a C h A J M j G F X R m J B m s N e Q o O E Z 4 X 3 g W i F v h i V 5 0 Z o d D 6 X n g 6 7 a F t V i C h / F 7 9 j Y d m s t e D M k L e m Q k 7 5 P p r 0 R 5 h E U T a a X d Q 7 4 a R L 3 W 6 K T X V R T X W 1 V A B 0 v M K j F o n h T U T j 4 + N S 6 V Y L V E q 4 v T M B I y c w 6 g B 2 G u y m N t 1 R m g 6 c A 7 E a G x X J D d B v d f b s O X G 1 r x b w 4 B U U F I o k N I D a h j A / r 9 z h A F z o 5 R X K u w g S 4 T y e l x X o Q z P e T H w m O o 5 x T R 5 N S g w p 9 2 D A Q b t q w x T P Z T U 1 r X z W W n B 8 f v X O a y o P 2 Y P 8 i j 0 0 4 4 8 J O Y y a h + B z h u l w g 1 8 6 W z d t 2 i Q 6 v x W 4 5 v v v O 6 T v K Z M H b z l A / X n x o o e 2 b E m 1 o e B M g L N i O R c 4 3 v / H P / 4 X / f r X n y 3 6 / b C z 7 t 1 7 w B I u l 0 p L i 2 V s X / r v + C H A M 1 t q d E a E p R L s K M T o s M Z 9 m u + H a u l 0 O c k f y a X b / T 7 J 3 1 s f o Z 5 J l m L z r C I H H 8 t 1 a x G i / q / F U F i 1 n W b n o O e n k i k c n C O 2 p u j V q 2 F p 5 S E J 0 o E K M D U 1 t S o y Q T L B h m p r a + H v V d + P M X o Y A 3 f 7 9 l 0 q L k 4 a + J k A 9 e n y 5 S v 0 m 9 / 8 e s n v 9 7 B t g y F B B w 8 e E C l 3 6 9 Z t G h k e F i n y J r A c O Y 1 T A q 5 4 A / R N g W B w o + P + C j x B 2 l W j u i X u 9 b t p L s T P g 5 v v p q r a j G W 2 F g I / j U z Z 2 R 1 c n j w m E 6 Z Y o L M 2 S S a E 4 6 1 z 0 p G K i n 3 o 0 E E h F S b V W Y H 3 Y Y r F 3 X 4 v T c / j M 1 c O 2 B K h Y F j U x u n p S e n A h V o E J 8 X 7 7 x / l 8 5 n 7 o Q A Q 7 9 q 1 G / S T n 3 y 4 b I U G c U E + D N a F J M F v w Q B e E A v j A O P x l c 9 Z G h k Z k U 7 m z s 5 O G Z o E g M x 4 X o s B z x V O C X y 3 u V f 8 N h e r f y 6 W T r D P o A p W F U S o I l 9 1 T 4 Q i / H n 8 X 1 3 s p Y o i q J v J M l s r w f V 3 / / P / / F O G / O w O e T u l s h k S O b g U 0 W r W h m 5 T X X 2 d D P k x X j g M 6 8 H o h q K i Q r F Z M O 9 p Y s 5 B 4 7 l 7 a T 7 q p l G / i 5 o t k w a X A y o Y v F 3 w 0 m 3 b t k 3 I u x Q 5 o A K e + e q s 9 P F g M u D x 4 x + u S D K C p N X V V T I 0 6 u n T Z 3 K M 3 4 L Z t q j Q d + 7 c E / c 6 R q i j Y j / j a / D 7 M G 0 E H c b m n s 6 d O 8 + S J U R b t 2 7 h e 8 2 j L 7 7 4 i l p a m v i 8 k 4 a H B m T K S i a A e F A 3 A U h h 3 L O J 8 Q y M Q w d 5 N Y V R 6 h 8 P U 5 S U V J s J O q m i 0 E s T s 9 O Z y y + L g + O L a 3 f X l A 3 l K d l L 7 z f M 0 I X H b G D H f P T R p g C 5 u X 5 O T E x I 5 f 7 + + 0 e 0 f / 9 e f b U C S I e O X F Q + e P i m p 2 d o u u S Y P r v y A b B W Y F b t t m 1 b 5 T s X A y T S y M g o N T c 3 S U V c T i o t B t z / M E u Z W 0 z i 8 v I y c f n v 3 g O v m p I k c I R M T k 7 Q / f s P 6 b P P f i V 5 t 2 7 d E c / d 4 c O H p T E x A A E w l A r j C m t r q 9 k + U / 1 K V o y N j o i z A l I o x P Z S B J M n y y v l N 0 C 6 z 7 H 0 L C o u J v / s r C w V g H G E H l 8 u X X q p R r m j v d h T E 6 R 7 f Q 7 K o b U 1 R M n x 5 R o i V G H N X t p X 4 a e Z 6 Q n p Q 0 J F A x C f + e o 8 7 d q 5 b c X 9 Q 2 e f K h c z q h I + 5 V Q 7 G 9 q 6 X m G k O T y C 6 I P K B F Q q q E + w c c z w o U y A n X b l y n X 6 9 N P T U h n f F E I s n b s 6 u 0 Q S Y 6 h T T U 0 N P W A y N b P k m Z m d 4 Q q u P J C Q a h 9 8 8 F 7 i u y G p v m J p i X y o p y P D I y L R I X F M X 5 1 I f C Y F f i P s J d N Z P M W E L S 4 p l T T g 5 + / J L y i U a 0 H m E j 4 3 P O u m B 4 O e B E H j T E S H I 0 p 5 t L C / L V v B h L q 3 J g i V 6 / O S p 6 C d 9 t X 6 p Z V F w S M M T j u p w B u j A p 8 6 X i l u 9 3 l p f C 6 1 k n u Z Q F E m E k Y d l B T 6 6 P 2 W k D 6 T B G y b V 6 9 e s d r U y h V 1 e Y l z 6 f J 3 M j N 3 9 2 4 l U d 4 G U P k x V G k P S 6 3 b L D l P n T y R U M m s 6 O 5 + T g 0 N 9 Y l z y p Y c T z Q K h l R 4 v i B Z C v C 8 O U p K M z m S V I J A n H W u M 6 k C Y z B x j L 8 j 3 / W K j f m F z z I b s W b 6 o Y 7 v b q P 9 d W o E t y E T w m T A S d d 6 F l a e 5 Z D n i V N O W i d u K O J g Q v H X D V 0 g f 8 h J 5 5 7 l 0 H X + 7 A t d O U x A D 0 3 P O + n S l d s 0 7 t 5 G 3 7 3 M k f N f c 0 A M i X e j d + F 9 H P v w A 3 r 2 r E s q 6 9 s C b K j d u 3 f Q p U v f 0 b Z d h 2 S o 0 5 / + 9 K U c m w 5 b P C v Y Y q Z P C c D M Y a j K B h 6 P W / q p F p A J Y J J g v F 8 S a j 4 V g N E X S I N H D o e 1 Y Z M M m g 2 X S 3 I t h D e n Z 7 x D n D q w Q / p u 0 K K a R U 1 M o f V N q s J P F u L K 4 H H F 6 F i r t Y I Q s a 1 P 7 Y X D F I i p D l E M l A W J w l F i a e Y S c r m a P q F J z p s P O + Q 8 v h Y x M M X k v v r S R / 4 g q 6 D n L t O / / M u / 0 T / / 8 7 9 y R V 2 8 v + d N I R Q K y 1 y r + p o y O n b 6 l / S L X / y U D h 7 c T w 8 f f J 9 4 N m 6 3 6 k 8 C k H f j x m 3 a s m W L H C u w m q s d E U A 4 h U A 4 6 6 B x J m E g M K e O t S S C a 9 2 k n S y 5 T P n I o j M c 4 p w 7 H a q W 8 9 m O r C d U f q 6 P H L G w q C F j Y 2 M 6 N x W L 2 T p L I e o f o n 8 + p w x m V A V I q 5 O b 5 6 n j 7 h X 6 7 J O D k r 8 a z A Y d 9 M X 1 A T p x / D 3 6 3 e 9 + S 7 / / / e / o V 7 / 6 p a h S b x M Y c Q E X f p C J 9 W z U T Y F g R E a 0 Y 5 o H p O N X X 3 0 t k x 0 N Q I C y 8 l K 6 f P m q O D U y I R K O i L c P D R k I g t H n Z R U V 4 i 2 U 8 5 y P x W 0 A Q 1 o r h F h K b I n k j 8 Q W 7 1 L I F j j O X L / / + r X N R v j k 0 H Y K s h p i C t U E A 6 h a c J v D q f C 6 e P T 4 C b W 1 t i T m M E 1 M j E t f C 4 x 2 g 2 + 7 f B S M q t b 3 d e B z x S m f 7 T q u V n S g 4 e 2 p e 1 b M z M y K h 6 6 l t Z W + e 8 6 S s v N z J l o 9 2 0 i V d J 8 l 1 Y m P U p c l w z O F H Y i O 5 m P H M v e N 4 V m P j g x T Z V W q h E H / G K a u S B r q L L 8 V n b 3 f d P o S Q 7 w A f G a U r 4 1 G + R o O Z X m Z G 8 V s Q V b b U P W V p a J 2 w A 0 8 9 G o 4 h U g A D p G 3 A t 9 A R r S 1 N t P V K 9 f Y o L 9 A X 3 x x h i 5 / d z W F T A C W E V v N x 5 f m x 2 h f f S i F T N + w L Z Y + m v 1 N I i + / g G 7 d f y r p h p I I O Z p / Q Y 2 t W 6 X P r K Z 6 o T c S 9 h Q G w G L 8 4 I 0 b N 3 W u c r z I c g A z M 0 y 2 7 2 h 4 Z E x U b i s M m Q C M q s D x H M Y n c k M C 7 K w J C 5 l Q P o j x h 3 l m 8 5 G c j G W d L S G r V b 7 t T V W i 6 i F U c y s L o I B g 0 8 B u 6 Z t S t o l Z U O V 1 4 f P l 0 E c n f k I n T n x E P / v Z p 1 R b s 9 D l r m T M 6 2 N o 2 k W P L G t T A F j i z r c K 9 X Q 5 4 B M v s U Q 6 3 5 l D n s Y T I r W f j q j v v v L C J 1 6 9 m p r F b R j Y T V D 7 4 I a H 2 o i p + l i t C c S C d x I j 9 j E N B Q 2 b F e k N n N u T b D B q i 5 S j Q s B 2 F O w p f q G Z w O r W G r Q L s p Z Q e z Y 1 i S q B Q u n r 7 0 8 p v P 5 J F 2 H Z r 1 c z b + 7 n o b K U V 6 S u Q I R v / F r 3 V 6 0 G g z M u r t B e 8 f 6 h k q 9 W k i 6 H F + N u c Z I A e Q W p k x Z j 8 R j V N r Y s k L x W Q I J g 9 j B W v T 3 D t h b 6 z + I s T b B k G t Y J h C M D x L p 4 8 V t x f q A x Q y N n V M R H r z x 0 s d s n 3 l A U E 8 p q K p D 8 s Z K C l B I H h Y M m / Y v f i 9 3 h O H P j Q b I m Z g l Q A K f 3 t 8 v o b R S c a R k R P 3 g x R w X x Y e k / 8 f v n K F T z M R X n x O l w U 6 p H 6 n W B M X L 7 9 + 9 L e M F u 9 X l p I q 2 f 6 k 1 g N a M y l g K k 8 z c s m Z Z D d W G U d t c u b s v B c Q E X O g b 5 b t n S L i M p M O 4 Q a t / J k x + J e g j 8 8 W 6 I c v K K q K 4 w S K G Y h 0 b 9 m Z + R I Z u A C Y Z R K r C 7 o p E Q x d m W q i 5 R Y w q z D Y 6 v b m Y f o b D 8 V 2 G O 6 m C E 6 o H 1 u r E 4 Z W N j g y z Q i M I W / Z y v h Q T B E s a b K 1 Y 3 C h u j 0 T F M B + t C Y M S B g R l J 8 a b x J g m V v q j M c o C 6 e b w t t e G B N M H 8 L R A H o 9 q v X L l K f / 7 n v 0 z 0 R c F 2 u s C S 6 Z O P T 0 u 3 A b o R A N h K s Z h D R p c v h i S p 1 L y p K J M W z g m Q y u u M U H n x w p k A d s e b b 2 J / B M x O j k u L i c L G C k B H j h y m 9 9 4 7 I g N D M e T I F B Q 8 W c B L V n m g a q w E + E x 4 t 7 D A / 9 m v z 4 n N 8 M E H 7 6 e Q 6 W 1 I J o P g G 5 h 9 A Z X r 2 k v v a 5 E J w P V d o 6 l L n + F 5 w A H x 3 n t H x c 7 C e u w X v 7 0 s + Q A G 9 2 K a P A Y f G z I B 6 B j f 3 7 D S 0 Q / 6 P q X c O H C M 5 Q m y E V l H q I b K M q q v q 5 W 1 u C G h Y F C b w g W s a W M 3 I C e 8 j G s b S w 5 f v X q N L l 2 6 L O P g n j 5 9 S h + f P i W E N U O I 8 D m Q T F D 3 3 h Z C q 3 D B W w H H x m V u S D C i e z V 4 M Z F K q E m 2 l 4 y d B G B p a D x / N D o A B v 9 W V l b Q 6 E j q + u Z 7 6 s J U l L O 0 N 8 h a V g A a Q g m a Y N P + 1 H v J B v B T w s 1 n T 9 h S V y 7 q A V Y o 6 u r q 5 r z F Y S 0 u 1 x L L f p 1 l Q x t T L r A 4 5 f H j x 2 j r t q 0 0 x / a X F f 1 T b j r / 7 O 1 7 o P o m V 1 + J Q C a 4 3 l 9 X M l m B O j 4 R S J K x r L S U X v b 0 S u N l g G k i t 1 k N R m f w w 4 c d 0 h j B / m n K T / Y h Y U T I m H / l I 0 A w Y k I A K c U B z o m p 2 d S y z 4 Y g b W + 2 h K I 8 r i z B e S F U b W 1 d Y o U i g / Q W r y S W H M X c O a a W C 8 Z a D l B h E I + N j b J h f Z 1 O s R o D L 1 d S p y e q r K q U V t g f c l D 3 m J s e v X K L K v W 2 s Z g R v x z E + c B k e h O w r j k 4 O O 2 i T z 8 5 L Z 2 7 5 v l i Y 4 N N b F N C / T t 8 + C A d O / a B z L 0 K j j 8 n r 0 P Z Y O i 6 u D e w / O g P 9 Z l x a f w S 0 k m 7 0 S U v y 0 J W d e z u b m s Q Y x i F A J f t U n j 6 r J M 2 1 y W X A e u d c M l a e S B J O K w 2 U R s Y G B J 3 r 1 F n r K i p a 6 R z T z 3 S T w N C / V i A d H k d 4 u J S q K E r 8 e S t F H m a B 1 h z E O u 4 f 9 O d T w c O 7 J O F O A G M H K m o q J D n Z g J W V M K z d I 9 c o R z 3 0 q p e O g 4 1 M A l N Y 8 j l j O J W c N D L I Z 2 R J W F 1 z e E 7 Q j g w K 0 R Y j l C Q Q C 3 N T R R z F y V a W 8 y 9 A R l R E T B p D n O V U A E y r b 2 H l v X 7 q X p y u t / N 2 L K e N D t m M U A 1 + y H 9 Y I v h f K d P S H q p W / 1 + 1 H W Q C H 1 M i 2 H n j u 1 0 8 9 Y t m V 8 1 3 / 2 F 7 N y 4 U n j c D q o p Y p t M N I T U w M W d V W B C L f w R d g y F e V h Q n 9 U u f s L + W T V B z q r i W d N P n z 0 T Z w U G x Z p x Y w 6 X W 2 b G L o e X L M l G Z t / + 6 O + l 0 D n q F s m z H M J v Z j 2 W F a F 3 c I y K i 5 M z e 9 M B w j U 2 N I j 3 9 e j R w 7 S 5 c F i f W R 5 Y v b e l z M I c K X J + E V u K K C A 9 C c m 6 Y O e Q N R L q 8 N Y W U S 1 A H N g / i w H G 8 5 7 d u 4 V 4 Z t z Y S o C h O W i V s e C 9 H T D A t s t y g O H + Y 2 H G W S s b F G Q C X O f o p 4 K 0 V 6 M o W M r f e y C j 8 1 c C z C 0 b 0 M P E h E f y J 0 c S B o d / x J b j B w K b 9 5 n G w N b h x f N O I R M 6 W m v 1 n C c D a 3 o M W 1 z 2 9 s k k u v / 6 j 3 + n 3 c X K M b H Y s B 7 M l 8 I I a O N i t w u e v F q e 2 K W 5 G N 6 j D 9 4 A l v K E j g d 8 t G / v H u r q 6 t I 5 C p i g i N E T G O m A V W 4 f P X o s q y h h o R j M H 1 s J M D m z p T z p R R R Y f h d s y v T 6 Y N e Q F R L K x 6 o e 1 A k Q B w u o L I W u 7 m 7 x Q m F n i s 9 + / e f i i N h c n t r B i G n s t / T 4 u c f D n p T p B H Y B K t F y z g l + L C I N 3 h S k d V 0 E G P H w c L S M C f V C P J / G v u r o e C L e 1 u L i E t q x Y 4 d 0 g m O H + 3 x t m 2 J I 0 0 r w a s Z F x W J 3 m X t g K a X v 5 w 3 + x L e O r L C h D m 9 r E x U O A X N 3 F g M I h 1 Y U H Z H i g u W w d + 9 u c g X 6 i I J j U k E v d m H U t S + l r y U T 8 M 0 r b W H f F l 6 O L 6 3 2 T S / z G 1 4 X v m W 8 c z N B P M 9 d N D D q F w / g v X 4 v 7 d q 1 U 1 R w P 5 9 D P x g c P w j l F R V S X p v K V 6 a u Y f 2 O U M R J Z X n 8 I X j 4 B l y G U G 2 7 e 6 A + p t Y L O 4 a s k F C B m U k p H C y 5 Z V X v D D C O D 0 C f U v q y X R j X 9 7 i j g 0 K U J 2 s 7 r H Q k A r 5 F f + w 7 Q 9 c Y S 8 8 l G v h M a 1 T 8 E P h X M L q i p K y a n j 2 6 L + k R v 5 N u D p b R Q 5 Z S m C x p G i k Q D K N N Y M / m e l c m X 0 Z m n W L z S q d 0 h r e E Q u + 4 M F a I r L C h 0 G 8 E I m E 1 I c B K K i w k c v X q V d n J 4 v D h Q 2 r n Q Q s G B w e p f v c n 4 n 3 K B P 5 4 W d n U u k y Y n Q C V 9 M c C n v V y G J 6 Y I b + 3 V R 9 x 2 X A 9 n 8 p R K z Z V F i g t A o O J P / j w f Z n W v 9 I F b D 1 s v 2 F 5 A K i T m c Y A m h J P r x t 2 C 7 a X U B V F h S J l Q K J M S 1 9 h k t v m 9 s 2 y o A h U j X 3 1 q c T p 7 n 5 B D y 7 + K + X n J 1 d A h S r 3 0 a a g j O w + z Q H v A Z l e p 0 P 1 x 8 I Q 2 x Y / 1 m 2 t 5 P f f u 3 6 Z i i r q 9 Z F C X n G V q N K Y T v P v / + 8 / Z P V d s 0 b G + R W O 3 s D g W n z / 1 s o w 3 e n z S k O n o F J o Q y e n 7 L / U G F c t 3 L B 9 Q 2 t t e a J w 8 l i d S 5 c 0 8 8 G Q z H 3 a t S v z j n 7 o a M S S x a e Y O H v r Q k I i u H P T X e o z l p H S d k O A W + 1 0 Y H m y 1 + k W e B O A J 6 + s r J g b r o U d z 1 C l z z x y 0 Y c n P q W / + Z v f 0 / e v V D e E R Z l Y E p v K u V z 5 W k y D x 4 I 4 q W 9 T v 3 9 k 3 P 5 2 l O 0 l l I v U V G m 4 Z r F l / 8 2 b t 2 S G 7 u X v r t C j R 4 9 o C 0 u n 5 9 3 P Z a f 0 T I B j A l 4 n z N u B S r I Y e n U / i B 3 R k e Z C x 1 A o V F S s P v Z h 2 l J n b x N Y X + L g o c P 6 a C F y 8 w r I 4 e X g c K Y s E g p V a C l A O 4 B q C x o 9 H X H J F q t g V 5 J U K h 0 M r s x j + C 5 h + 7 F 8 P S 9 e c I J k 4 i C M X A w Z m p 6 a p i N s L 7 W 1 b Z J z 1 d V L r + m G 5 b E + / / x L 6 R + B j p 8 J p m P R j s B i n c a 1 j 8 G z Z m x h c 2 l E d l T c U / v j q U I + r 3 v J S Z A T A Z d I J u t 0 m e W k V H F O T I r b X I i B v k l 7 l v P 0 + 2 X c B P J t H B z n 7 z 5 a 5 u e + W 7 S X 5 d D Q 4 C B h S g W 2 n b E u J g L J Z b a i w Q K X S w F k h I P i 7 t 3 7 h F V U s f C I 2 Y U C f V L L u d H t B p T f 1 u o w N R S r V h u V + E 3 A x R + 8 1 C x b 7 K S B 3 Q j h Q M A U j e U A 9 W 2 p T n M Q B y E c 1 R v j c f A 4 w t R c E q A H f X w v k b A 4 p a I Y 0 B w N 0 t 6 d q e t 6 2 A 2 2 t q G w C z v 0 d j g d g D G 2 l d L R 2 d W 1 o g 0 A 4 L C A p P q z P / s 5 F R e X U s e j J 0 I m I N v I B K D O R y 1 S Y D u T 6 0 0 A Z F p q Y V A 4 S a C e Y a 3 4 l W C 5 E S h w R K S u S q U k L j y v N V g Z S e c i H x I q E E C / V r K O 2 C 3 Y u i Y V 5 X p l 4 z P j l M C i + u k 4 e u S w 9 E + t F C D R 9 R u 3 6 O S J n 8 g x p F O 2 A n 0 3 B k k V 6 Y d j u Q m K G K 4 1 N j l L 2 8 q m Z Q O F p W C d W 5 U J 0 D K k G w S X S Z p k b Y r Z e Y e o t J K B f D 6 N f s G J y Z W N D 3 x X s L U N V Z X n l D X f D K D u y c N n m B i j n J 8 8 f S b p l e D q t e v 0 6 S e n 9 F F 2 S i c D s 2 I t 7 K p 0 x 8 U P g X q y S + P b Z 0 5 6 / v g G 7 S w e o I n B 1 P F 9 V i w 1 r C v f y 1 K H T 7 / f M s / f q f 7 w 7 f g D e Z 4 N q y 4 D u R 9 + Q T w 2 N p O x r t g l S M N m 1 1 B V X S f E M e S B l w k d u e k o K i x M X L M U s M v F e 0 e P 6 K O V j e i 2 M 7 B o J G w n b F 2 6 g p / / 2 k B l X 2 z 4 V U G x 2 t / 3 3 P k L 9 E H q 3 t w r B j p x K / N j s q B L v o c Z x L 9 B H A / 8 Y + 7 0 e 3 R j h x 8 W 5 / t Q + a G w c m D Y N f A d Z 8 q 2 R 2 C z R 4 i C g E m D 2 H 4 F 6 x e k e + q w h W W m z a c N 4 D L H X r r t 7 c o r a N C R t n L r B l I B k h 5 s U H 1 3 6 M O r 0 w 4 Q g 9 l o P v 3 2 L z 6 j + v p 6 O t r 8 + p 7 G 0 L w / Y f s d a Q p K O c O m w v f i J c o H q v y 5 N s g 2 O K o D O L 2 e 2 C n Y X N + J y z y b K 1 e u 0 e j Y u G z m D D J 9 / s U Z f Z 6 o p 6 e H j f M Y X f r u O k 1 N J / c 6 w k 4 c 6 A T G n k c 4 T p / h i 1 Z 9 A 8 s D 4 w V R h d G H t 4 M r v 3 U l I 8 w d g 9 Y A F P p S G 7 l M 0 D 4 g A T x 6 1 e F 7 9 O x J h 9 p o e x o n j T b C s U n r g M m U k r e S 4 R z v E P b u h 2 L y Y J F F b E / Z 3 N T I B e K g n T t 3 0 C 9 + / l P 6 6 s z X 9 P X Z 8 z Q w 8 E q m a 7 x / 7 A R 1 P n s m R D p 7 9 p y s H f F v / / Z / Z Z V T s 3 u G A Z Y B X u 1 i K O s N q M + Y Z i / 1 n G F d X T Z 9 o H H q 0 U K Y z w D a q + I y c w B D x / b t 2 y v a g i F Q k k j y L 0 Q S y W T O W e u I z Y K t a x U e X l M T d i T H 3 a p j A M f t W z b T y V M f 0 f 7 9 e 6 S 1 G 5 l z 0 4 E D B + Q 8 p m B j 2 x n M h 0 o H G r g b v e 9 m r Y h s B o Y 6 4 d m h I x l D t 2 B 8 w 3 F g 9 Z K u d C g U N h F v L Y / I n l U 5 3 N i p F Y 4 U W V I C / 3 F C g s O a Z 2 P w c 7 H v 3 8 W L l 1 i 6 Z F b N + i f i M i U e A 2 a h F k p v O x M N C 1 N i M U Z M N M T Y v 3 R g C o d d o Z o N + 8 K Q B 4 4 K j M 4 H g T B H y o y K A E k W g 7 F 7 s Y 3 N C S Y k 3 g G 7 t 7 m l m Y k S o w J x S i j S S I w / c 8 x p S C j 5 Y 1 Z b 6 4 j d / m w t o b C 0 c n S R o U K 5 X A B Q O U A i 7 F 5 e n p d 6 n S q I J H D 0 p k Y T v C 3 Y u + 1 l V X n e m b L W 3 t G m k B D k Q h c W t X S K 0 4 L b u I z w z D z m 6 s Z q X m F U 1 p 3 A y H S o 5 1 g 0 E 2 X l c a v V r P A U 5 I / T y u O X J B r I l F 6 u d o O t b a j c v D w q y M 9 f 8 B B R E A d 2 t c k c G u j g G O e X D q v x i t Q 5 m 5 M p G w A 1 D y t C Y R F L A M O K 4 K y o K I j S n X 4 v n b / 2 j H I D m V f z f W 9 X D b V 5 n t C T R x 2 y v x Q c T Y A Q h U N d I W w z n S 4 K k 9 c J g q G R 1 N K J 0 3 I t c V 5 a P b F T s L W E Q u u U a Q 4 U V i k F x u Z c d O 3 m v Y z X Y N 8 j A y y h b O 9 2 L T t Q n q + Y d H 8 g 9 X n v q w t T S 2 m E 4 q W 7 y O 9 L T j 6 0 A v v u F h Y W U G t r i 2 z u 8 N F H x 6 m u L t n P + I A l H 4 j j Z i I N T D l l h E W M G 0 W E H J f Z n I 2 v t T S U d o S t b a h w O C I q n X F K G E y F 1 Y Z c m J 0 7 E 1 m 4 U C U Q Y p U C Q O e g z c s g a 2 D W K 8 Q z D a W Z S 2 i + 9 s v 2 p q l l Z Y B R H V h k F M R C e R o i g T A S 6 + N Q R P U / + W U x 2 b i o 9 v 4 Q U V k u k 1 l L q W Q N s d + f r S W U 1 + M h f z i p s x t i e U K j 9 O W X Z + j p z S 8 p N K 1 G m 6 f D b P + f z W P 1 7 A j T t l 3 s T l W h t 1 R G Z K f E x Z A + P U a R S a l 1 S C N 2 O 2 K y j P P e 2 p B o G M i b D S q i 5 X m j 5 O L z 3 D z q T 7 A n b G 1 D T U x O L Z B O Q H N L E + 3 b t 4 + 2 H P o p / f x n H 9 O 9 e 2 r R E C t 2 7 t x O 3 z y 2 9 8 P P R n D d V s O A G O l r v h 9 q D C 0 6 6 h 3 7 T h l N Q R E o G c 4 / 4 0 a P 4 + r C C B 1 q m K d n w 0 5 R 7 Z R U U m T r m 4 B U j N P W K h Z X a f X E T s H W E m p T + 2 Y q y l m o r 6 l d x 4 M y s 9 P p 8 k r n 7 a P H j / V Z h e l o E Q U i i 7 e Y G 1 g 9 I I 2 A 5 x k 2 U c B m 1 J h J X J r m d Q X Q N i a I x M d W U i H k u G I U g b r H n A G J R m e x t j n G + U V Z e k W p K j 8 s e y f b G U y o N I r Z K I R Y U T c C y i q p f F 4 P R S J R 2 b 4 y z 8 t 6 d m 4 u N T c 1 0 W M L q d D z 7 s n g r N j A D w c 2 o c Y C l g u b O j H K 6 W h z k F r L I t L g o X / Q A H Z X 4 j 2 a R M b x E G f 1 r 6 Y w T J e 7 P V S e F 9 E k i 7 E N F a E g S 6 b 5 c J w q 8 y O y u l V 6 P b F T w O / P k G 2 P 8 F 3 H Z E a V D 0 Y x J h V a T 2 F d b T g x A C 6 f D a / e W w Y c F K g 8 t z P s 5 o g J i k + G P d J P a B 2 e d L H L S 2 e f e O n x K 5 e k Q S R l I y k 7 C v m c o A K 2 l 0 A w 2 F F w T g R D y m k x z B L L x X Y 1 P t G u w d Y q n 6 + 0 W Q z X d F L N R X 2 y t F g 6 M M 7 v u + + u 0 s h r 7 J y 3 g d U B j R Y C F m O 5 0 b O Q V J i a A W C K i Y F R 7 X r Y H g q y x L n y w k P X X q o x f I Z U 8 P A F m E C S x 2 l D L M Q D k 9 x w F i y 9 L 9 i 7 h q 2 d E p 5 o V 2 J x S y v a m 8 o y S i 4 M R T p 0 6 A D d 6 X 4 z s z q X m 2 2 6 A Q W M o H i + h I c v A W g O m l Q g 0 B x s J S Y N G k 1 I o N I c V v U 4 D V I Z L 5 8 h U z w W l e s K q u o y 1 h W 7 B F v b U A g Y m o L t U q y o L V f 9 U J m A T l 5 3 z u L 7 G K 0 E Z p C n H T c R s C v g x U v f Q T 4 F T B g T G 2 m k Y h 2 Y L I 9 Y 5 Q O B B i Y d m k Q q G H I h 7 c 5 B v + P C e m K X Y G s b C g G 2 0 f D w i I z X M 8 j 1 u e l u V y r J r K j U P f q r x Q a R V g d I K f T 7 P R h M 9 h 0 m J Z I l g C i a I I p Q y M e q R y r P S C X E M q i W A 8 4 V + S L k 8 a h V Z e 0 a b G 1 D A R O s o 2 P n w u H h V N V v b n Z C p x Z i 3 m I I r w Z c v j 8 q M m i v W Q s 4 j L A 1 z e n 2 e T r V H p A V Y Q 1 p t l Q E W f q r Y U S K T I h 1 G r F c l y R T Z S 6 / V 6 5 T Y X I O a 1 D Y + 2 H Z e 4 I h h / 4 p B z U 3 N 4 v q h 4 d p H u j m u n y Z j 5 M J B 2 U I z O r w L r a w + b E J / D Z h 6 n v v l F u K s L k 0 T K c 2 B + j k 5 j m q L Y r Q B 8 3 z m i C K S E a d M 9 I I e U 5 H l P L c U R r z Q z j p 9 f r Y h p L R 5 7 p e 2 D X Y 3 o a a D q i d N 4 q K k t 4 d u M e x I O K Z r 7 6 R + T j p g D N B d N l V I B N J s T r P B l Y G 0 z j 0 j L t E B c R w p C s v v D Q 8 g / F 7 i j T H W g K 0 q z p I B b 4 o l e V G q J B j d N x i P b 7 G k j B F I j H y B X s o y L F y R q j Q 2 F T F n 5 x a P + w W H J c 6 u m 1 f W / b W F 4 s H D 9 P a I a F M q + V 2 u + n i t 5 f o g / f f k 4 U s r b D 7 3 K f 1 g I Q U 0 h 4 6 Q w x J R 1 W j W J 4 X p q E p V Z 5 R L l + s F F s R f 0 m 9 g T J 5 b y Q c 4 g Y 0 S L H w P J 0 4 u Z / y 8 x d O G r U T b O + U Q I h o s d H x f Y c U B k j 1 6 p X a Z f z 4 s Q / p 3 O W 7 k r b C q B 4 b + H E h J E o E J o 6 o d C o t 9 l C K z R S n V 9 P 8 H j 6 u Y G J 5 n L C v Y j Q a q + F y R 8 M Z Z R U K r n R F w g I m U 3 r d s F u w v Q 2 F g E V V 0 I L t 2 L m D r l + / K a s Z Y W k w A O Q q z o n T w 0 e d c m z Q X q E M 2 p U C 6 x x s 4 A 3 A k C d B I K X m S d p K L I 5 B G H M e x J o P q 7 w Q q 3 r K p o p y 2 Y a p r h A d V t E F 9 c K O w f Y 2 F E L v B K s E / N C B y s p y u n n z t o z p Q k E A h Q X 5 N B q p k P 4 q F B r I 5 v T 3 U G B y Q M 6 v D B t 2 0 g 8 H E w a v Q h w T N H k 0 Q V B m C Q e E l W A I x m 2 O 6 7 g B x T W Q X P n u M F U V Q 6 X P X D / s F L K i X X a 6 / P y A V Q F M T U 7 L J m p Y Z + / C h W / l f G N T I 4 U C s + T 3 z 9 G F b y 7 K z u + 5 u T m 0 u W X p H T m s 2 O h 7 + u H g 4 k n A S J 6 k i q f K z 0 o g I R e C J l i C c B K z 9 G J S O W I R 6 p 0 k O v L R B / q T 7 Y 2 s U X T k A X O B 7 N m 7 W 9 Q 8 T J + 2 O i I O b y u X A b M n T n 4 k 0 z m w + t G O m t W 7 z z e w U j C L h C g m V s R R t p M m i 0 6 n k A j l a Q j E x L G m n X J t l H b W B N h + j t K U P 5 Z Y U N P u y I p N q x F e z S g v H 3 b j w I M H j h 1 T r R a I V V K U S 9 0 9 C 8 f 9 p S O 9 n 4 k / m n w b 0 6 a W x F J j G p X U S S V T Q i J Z g p q m o W y m B N E k H w 1 l M o 3 Q W B x U f U 8 c M E 2 H i z Z j n b B j y A o b C m E a r l N + 6 E V F h R y r A o Y r H b b U j R s 3 6 c r l K / R 8 q k C u s S K 9 P y q 9 n w m f h N 0 f N r A 4 l l K H F Z e U R J J 1 I Y Q Y I I 0 Z 9 K o I B I m j 8 r Q 6 J 9 e Z W K V V i F G B N 0 w N B T P S g I J Y x 0 + 9 z 9 + U W h / s G r J G 5 c P 9 Y v c M w L S E U P 2 w p N i x Y x / S h y y t W v O H 6 c G D h 3 K N Q V X B 0 u P 6 0 K r A w + d b Z p + j D W Q A l 4 F E R u 1 j M q i y 0 W Q R I h n C 6 D x c Y 0 k L i S C N 9 P H O 6 o C Q q C j H Q V G W T q F w l H L y F h 8 M b T d k D 6 E Y B b W t 1 N X V L R u s o Y B A q l l / g M 5 c v E M T c w 4 q K M i n t r Y 2 f b X C c n b U b n 0 e s 3 8 3 8 H o Q O o F U H N S q R Y o 4 S d J Y S K T P K V V P S S I J m k x I + 1 x h t p 8 i F A l z Y O k U i U a o t G r p / Z P t h q y x o R A C r O o 1 N j Z Q R 8 c j m U i I h 1 5 S U U c / P 3 m I B l 9 0 y D J V / f 3 9 U j g G W j v M C C w 2 g p V M D d 7 F O L 5 s A h o w I 4 E M a Z I k U q Q w R E q c l 2 P L O S F Q a j 5 C W U 6 I t p Q H x Q k R j o Q l R v m 2 7 j m U s S 7 Y N W S N D W U C p k Q f O L B f 9 o T C V j V l h W q 2 6 I 4 d 2 6 m v t 0 8 2 r 4 Y q a D C q 1 5 J L B 9 Y 7 s E q l m a C T d v + I u 6 l n K 4 R U c I V b J V K C V K n H y q 7 S a Q k W l Q / E M t K J J V F D U U g k E k i E a x G H Q 9 A e F t Y B O 4 e s a 5 P H Y 4 o g + f k F t G l T m 7 Q K K F z A l + O j 4 u L i B K E w N f t h h k 3 V s I H Y T z Y F U 0 Z H Y H + j B 2 k r o g K r H W S 7 N q G e s x D G k M j E I A m n 1 T G T B G n k m 8 5 a L Z k Q x I M H c s V B p i j V F C g y I R 9 2 k 6 h 7 L K U O f v q Z f F 8 2 I S u V n C g X x v j E h D z 4 n p 5 e K S S g r K x M C g U Y n H b J 1 O z X A X Z A T 8 d S K u O 6 A z 8 L k U x I g i z p Z E I M M i X i Z F A q I Q I k E B M H g c k T 5 + P K P O U m R 3 l i e T i 4 y m F H O V 3 Z 1 5 + R F W P 5 0 k P v f I 7 s C I 9 C w E b W g 4 O D k s b 0 9 5 G R E b 5 I L X W 1 G D I R Z w M L k W 4 z J a S O E M N C p k S c V O l M v i K R T n M Z q W s V w R D 2 1 C q v n p J K I F u c 4 z C 1 H 3 o / Y 9 n b P W T F a P P 0 4 G O u Y K 2 2 6 R n 0 V U S p p K R E C g V h Y G C Q K 8 D S k u V i Z + a p H R s D Z J N Q Z O I A e 4 l D k j Q q J F Q 7 S 3 o B i T S B 1 L E O u p z q C o O 0 t 3 Z O k Q l B p B O r f h x j v l t p V V 3 G s r d 7 4 C q U K d v + Y c K R L w 8 e r R k K f n B w S A q n v L y M z 8 e p Y o l 1 J R a T U B v q n Q K e J 5 4 h J 5 L E k V i R R x F H S y M L s R a S a W E a r v F 9 d Q E q z 4 X d B L V P S S Y E r B s R C o d p 1 7 H T / P 2 Z y 9 3 u I W v b Z L i 4 3 d 4 c L o i o E A t b p W B Q b F / f g F Q I 7 F q + F J 4 O L 9 T P N w i V J J N I J x M j M B l S J J R J C 1 m S J E v m m b S y m Z B X m R e i 7 Z X z F D c O C A 5 h k I n L T 0 k n z N a N U E E x G s X s R F b a U C b M e o t o c n J S P E S o B x g c u 3 / / X p k v h c K s y F t c S j W U L D 2 C Y i n A i Y i 9 Z t c S F H G U x E k d I a 6 J A 1 L E l d 2 j j n U e 4 h Q C q b Q Q T M g U I 6 8 z S r W F I W o o U v 1 M I p l A J i 6 n p H R S D e O R n / 1 6 Q T l n U 2 A b K r v / Z q K F N D 0 1 J a S a n 1 f e o s 7 O L o l 3 1 y Y X B E n H D y E E P s 6 6 I m q 2 w 0 g h V H 4 h Q o J E K i g H A g i i j + H u N n m J G O e T + f D i q f d H q b l k n q o L 4 L 1 j 4 u g Q Y T I Z F / n 8 f I A l V J g b K i d 5 W O u w l m + 2 / W W 9 G Z 5 f W c K F h 3 l S U z Q X m J N W D j v H T 0 x A c q n C z U S q p y O v 7 5 J d a 1 I J S E g l / Y w S n j w d C y k 4 L U Q x e a Z v S Y I i k V V K R e E a 1 8 c Y S p T r h h S y S C Y Q S p M J U g o D n J F + 7 8 9 + q + 8 q e 7 E m / F q v o p X k c r t k g z Y U D H T x g c E B e j k a 5 w J U y / u a C m P Q O 5 n c r 2 i l W D N S S U s k e S 6 i 3 l l U P E 5 b C S L E 0 Z I J x 0 r y K G L I d T o / E a D m 4 X q c 5 / R W t p k S k k m T y T g i Q u G Q k M n h d F J Z J c b s Z f / z z W o b y o S q q h w a H v O L h 0 g R S u 2 b M j U 9 L Y S S w r d U E E O s p f q q 1 i Q M k c T Z w J X e E u Q 4 Q Q 6 d r 4 8 T d h M / Q y E Y B 5 W X f K 7 J t H o P O n D x 3 F 2 k V T t O G 5 s J p J I 0 a x P o d 4 J 3 b 8 e H p z K W b b a F N S G h g N K 2 d i k 4 U 2 j 1 9 f U 0 O 9 h B 4 S D s K q 2 C c D A t L A o e m y O P z e J J K K y l z Q G E O C m B S W C I J I S w B v U 8 5 B p 9 r I i j 8 o 3 K l y S L T g u B O B i J J P k g k i I T R k E g l j F 6 T B 4 j m V B G C L O z M x I f + + w P + q 6 z H 4 7 r n X 1 r p h b N + k N U E h 4 h N 6 t / 9 + 4 9 o C N H D 9 P w r J e 6 J 3 J k M q L D 6 V I x G 7 8 m l n F / e u w f e r m x J f J a A E j E L 0 I i A 0 M u y Q d 5 9 L E K I J I l X 4 h k 8 p E H M q m 0 E A y E 0 X m K T E i D X J p Y T C L 0 N 4 F E q r 8 Q k o m J F A q L J g E 3 e Z A b u 5 Z t u 6 l 5 x 1 5 9 h 9 m P N S O h g I J 8 L 3 V N e K U A 2 z a 1 0 e N H T 8 j r h M r B A Q V t J B U X u B x L i 6 o q C 6 j E 9 W l N A g Q x Z E i R P I l g j l N j k V w J g u g 4 k e b r E K f k Q 4 X D M 4 b K b a Q R x 3 w c 4 l g k k 5 B K k c n l d q 8 p M g F r w o a y h u a 2 S g q G o + T z e S m / I J / y X C G l g g i p l D q i i K X T x i P F w V Q 4 V E A Q L C s g U k Q R J h m s l V w H a 1 7 6 d Y l r d J 6 + P t H o c C y q M m L k W c / L s + Q 0 k 8 f E e K 6 O O G w k b d O K h M I K s E p C T c 4 G R d 0 W V S 9 D G W Z z W F M S y s B V 1 S y F i A G 0 8 P i Z Q k 6 J L R V E A i o I 8 k z Q n q 2 E C g S S C d H e E f Q 9 p I e E W o a A + 5 X 7 V 2 l D H H P O H C d + I 9 L 8 2 1 P y E 8 d o Y M y x j k 1 a j t E Y 6 e c m a f 1 s + R r E x V 4 1 L g 8 B 3 j x I K h D q 8 V C M e i c c 9 I e / / 2 v 9 w 9 Y W H N e 7 + t e k o u N n e 2 p q s J / q i h 1 0 o y 9 P p g J I Y N s J S 1 I h w F 2 b s K U k d u i 0 7 q b T 9 h X + V K w h C X W U K e + t A M T R S U h P P t S x y p V Y r k G s j q 1 5 Q j b 8 W f O F a C p O 2 k s m 5 o B 8 a y x E M 2 R T s S G g I p U 6 j s f C t K M q I G Q S q c R k g s 3 0 k K t a j C X V f / v 7 v 6 S c 3 L W 5 9 r z j x h o l F D A 6 5 q c n n a N M G j c 5 m E w u I Z Q i k 9 M F 4 j C p L A 4 K F S s i g W A g S O K Y A 7 / I 5 / K R 5 o 6 k d B p I J H 4 g F C k M V F J n y C m 8 o O K r D C G I j l U S V + h 8 y Q M p 1 H E y W P J A F p O n 0 4 Z I Q h w T S 7 C Q S R N I V L 9 E G u p e h L Z V B B S Z Y D N x / K A v z p p B i H 7 y 0 V H a v r M d N 7 4 m s a Y J B d y + 2 0 t z 8 1 F N K l e C V M r j p 7 x + Q i R N q o S E E h I l C c Y v Q p 9 k m q H z 9 A F e 9 G s a T K b l S S e T S K V d w B F X b 5 U G J K l z U P G R w j + n J V 8 i k 4 9 j H d K P J S j C I D A z m A i W P E M i T i c k k o V M R p 1 M k A l p S C Z N K K N S Y + U i k A h q 9 / 1 + 4 j g o Z C o v K 6 W / / M M v 8 S v W L B w 3 u t c 2 o Y A 7 d 3 t o d o 5 b T i Y V i I W F M Y V Q H A u 5 I J 0 g s R A L o Z J E Q h 6 / J I 9 R + S W N T 1 Z 5 A j m n Y f I Y l t y M 4 G q s U w x J W n J Q 6 S X S M c 6 Y a 4 Q Q J k 8 d p 6 Q l q b y X 6 t g S Q A 5 J W + I E s Q x 5 Y J 8 l H T W K S E g z c T g g z 6 r m S Z p D Z X 6 I S r x B 6 p + I 0 f B U l M k U E j K V l Z X Q 7 / 7 m V 7 j 5 N Q 0 m 1 A A / + r W P a 9 e 6 Z H c H E E q C I Z M Q C 0 R C 2 q L 2 J U i l Y p D E E C p x D L I I X 5 C n Y n m 1 p A W W Z A o W P H m u 1 C o y L 1 z B d V r + 8 W K u Q a z z 5 S I + E n K k p u U 4 k Q Z h L G k h k c n X h M G x I Y 9 c g 7 S R T C o t p I J U M p J J k w m O C I y M G J j E I i u Q U I p M x U W F 9 N f / / S 9 w 1 2 s e j p v r h F D A t e u d r P 6 p d b K N + m c 6 e x W 5 d A y y Z J B U J g 2 G S C z / e J F X i S V S J y x I O U h D 2 u N H / T d 5 q N w q p d N y U s f 6 n B D C H C O N P E 0 M O c 1 S S l + T I M 8 C N Q / S S J E n Q S y Q R + e p 4 6 R k s t p N h k y I E 1 0 T i I V M Y S p l y f S H v 8 2 + x V Z W i 3 V F K O D G z S 6 a 8 Y e Y L N p B o T 1 / V p t K E U k F p 9 h T a W q f E C c 1 r f 5 V D E h a J c z L M g A p E i k h g Q I q f 3 q s z q l Y H 3 O Q i P 9 U G g E E s Z 6 3 5 o E o l m M h S 5 J Y K r Z I J i a Q I V W q Z M I x 3 O N h i o k N p S R T j O P y i n L 6 q 7 9 e + 2 q e F Y 6 b z 9 c X o Y C x s R m x q 5 J 2 l C K X S C j Y V 0 I k K 7 F A H B N r E p k 0 y C I x w x I r 4 J z 8 L w s p h O S L Q I i g U p y 2 x C A A r p N Y H + u g r t H p R H 6 S W E k C q V i k j y X P H C v V T p N J i J U k U k J C G c m k p Z I Q K x w U 4 p 3 8 + B h t 2 7 E Z d 7 e u w I Q a l D J Z b x g c H K e H 3 / d y 3 V f e P y W d V F C q n 4 V Q O M 4 g p Y R Y T B e J c Y w P l j z J x Y u k k q + M R E J D P / 1 k I S Q z u I r r Q 0 l x Z I k 5 S L 4 5 b / J 0 L A F / T I h k n i Y R 4 o R 0 U u k E s Q y B T F p I h D x I I 3 V O S S Z D J B W j f w l S C j u 1 f 3 j 8 K O 3 e t x 0 3 t u 7 g u L V O C Q V g V 8 S z Z + / x U w B p l K N C p B Y f G 0 l l y K R c 6 S C Y I h D S / K L S Y A n + h U w 6 j R d A o s T R k l A F A V J I g o F K n x q r f 7 z I q 4 o l r f P S g s o D W U y e J o o l r Y 4 R g 1 g s m T g t J D I S C U G T y R B J S S m M Q t F 2 E 6 t 5 G J T 8 D / / 7 b y V e r 1 j X h D L 4 8 s u b F M O w R p F Q F v X P K q 0 M m S T N s Y R k 5 y + / a O 7 o Y 3 U G L x o m L 5 F M A P V e w V I U 4 I I 5 R u V f E O M C f t V v T h I G + V Y C m W D y F H G S x E q L O a j Y E C k Z J 4 i E Y U Y s m W K a T J B e G D v 5 j 0 y m 9 Q 7 H r R c b h A I e P n h O L 3 t H m Q x M q o S k Q h o E 0 s Q C W S z k 4 p d E W n H I k C l 5 b B g k E b A w w Q A J d J K h K a I T q P z p s b 4 C M U h i 8 p B O C U w O n S + E Q R 4 I I + Q x q p 8 6 V k Q C e Q y Z O L a Q S U k m H I N M m k g c 4 3 6 2 b m + n 0 5 8 e k 3 t a 7 2 B C D a n S 2 Q A F 5 0 P 0 1 d l b n N K E A n k s s S K V J p A Q C 4 R R J J I / c w y y S M x A n o Y i 2 9 I Q A i Q A U p g k p / l P / e P F c o y 0 D i b f k C l p K + l Y C J R u M 2 l C y V r j h l A 6 W C R T 0 g k R l q X A P B 4 P / f 7 v f k P F x Y X 6 J j e w Q a g M O P f 1 T Z m s K C R i A i n V z x A L R E o l V U J i a V I Z 4 p i Y E 4 p c Q j R J L A 4 p D V A i P a 2 K S U i D P M T y r 9 L q 2 K Q V a V L T I I + K 0 8 k k M f K N R D J S S W I t m R C z R E K M n w W X + O / X U f / S S u G 4 v U G o j E A f z X / + 5 y W u r i B I O q F U G j X L S C z O k F i o g x h 5 D B X j W A 4 Z i U R K E u R I B S q / i t W / u i B B H H U g x 3 J k 0 g k C c R D i W P I 1 c V S + h U x C I h 0 n i K R J J L F S 8 f h i W T / + f / z j 7 y X e Q D q I / j / J H d 4 P r d L I T 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 G u i d = " f 1 5 1 8 3 1 1 - a b d a - 4 4 7 6 - b 4 6 f - 4 4 8 1 b b 4 8 d a 4 7 "   R e v = " 1 "   R e v G u i d = " 1 4 c 8 a e e 9 - e 7 b 5 - 4 b e 7 - b 8 a 6 - 6 a 3 b b 1 6 a 8 8 7 e " 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B 7 6 0 B E 7 - C A 8 7 - 4 7 9 F - A 1 4 D - C C 4 7 4 0 F 1 1 6 A E } "   T o u r I d = " 6 d 4 6 8 9 9 d - 1 1 8 9 - 4 e a b - 8 d f 7 - 9 5 d e c f 2 d 5 4 b 7 "   X m l V e r = " 6 "   M i n X m l V e r = " 3 " > < D e s c r i p t i o n > S o m e   d e s c r i p t i o n   f o r   t h e   t o u r   g o e s   h e r e < / D e s c r i p t i o n > < I m a g e > i V B O R w 0 K G g o A A A A N S U h E U g A A A N Q A A A B 1 C A Y A A A A 2 n s 9 T A A A A A X N S R 0 I A r s 4 c 6 Q A A A A R n Q U 1 B A A C x j w v 8 Y Q U A A A A J c E h Z c w A A A 2 A A A A N g A b T C 1 p 0 A A D c u S U R B V H h e 7 X 0 H d x t H l u 5 F Z s 4 5 k x K V c 3 S Q x g q 2 J + z M e m Z n Z 2 c 2 v H f e n t 0 X f s b + n Q 3 n n b e 7 s 2 N b l i V L l q y c Z S q R l M Q s 5 g S C y O 9 + t 6 q A B g g G 0 Z L V I P m R h a q u b g C N r v r q h k q O P 1 6 6 G a c N L I n 6 y j I q c U e p r q 6 G Z q a n K R K J U E F h I c X j c X r x 8 i U 1 N z X p K 0 n y M i H G 2 Q 6 O H X h h L H a d F T d 7 v L S / M U Q u f g 8 u x z v M Z 0 R j R H d e B G l X X Z x y c n I o F o u R 0 + m U 9 w E O v m h + f p 6 i 0 S j l 5 + f r 3 I X A d Q Z I D w w M U n 1 9 n X w W j l 0 u F 4 2 O j d H Q T I Q G R i f 0 l R t Y D I 4 / X t 4 g 1 G J w c o U 6 f W A H x z F 6 8 v Q p x b g W t 7 a 2 U C D s o P D c p F Q 0 t 9 t N 1 X V N N D r r o E i U q L G U X z R Q o f s n 4 r S p N n d F B F o p 7 t y 5 S 9 u 3 b y O v 1 y u V 3 k q K d D x / / o I b g l q 5 1 k q 4 d K Q T C / c b D o e F r K O j Y + T x e K i 0 t I S + u d / F Z G Y 2 b y A j H P + 1 Q a i M O N D e R E U F R e S i k L T + Q 0 N D V F l Z S a F g k D x c O S O R M M 2 F X X T 1 h Z c 8 L i f t q A l T V a G q a M + f P 6 f m 5 m a a m n d R S W 6 M h o d H W F J E q K y s l O b m A j Q + P k E t L c 3 S + i + G Y H C e B g d f C R l Q u Z 1 O E M c p p E D 4 9 t t v 6 f j x 4 / r q l Q E E 6 e 3 t o 6 a m R i H I Y j D k s s b 9 f f 3 U z P e M 9 0 3 M z N G 1 R 8 / l 3 A Z S s U G o N L i Z H J 8 e 2 U X h U E j U p e 8 H n N R a M k u B u T k q L C p i Q v j J 6 X L T p R d F c v 3 x T U H y u S U p A J l a W l o k D S J Y W 3 4 r v v 7 6 P J 0 + f V I f q c p + 6 d v L d P j I I c r L y 6 O Z 2 V k q 5 u 8 D o C 4 + H 3 N T S 1 m E V b 4 Y d X R 0 0 O b N m 0 V 6 r A Z o I A K B g K i C i 9 0 f Y C W U S U P d x f 1 B A f 3 m X i e F I Z Y 3 k I D r b / / h f / 2 T T q 9 7 H N z S T H n x I B V w R b v 2 3 E n T g T g 1 5 E + y i s N 2 S E G B S C d I p q t 9 Z W L P A F P z T q r M C 1 F / f z 8 V s l 3 l 9 X r o 0 v 1 X V J o X F y k z N T U t F T 9 d 3 Y q 5 c q i v 5 y W F Q k G W R I M U Y P V w Z m Z G V M j R 0 V G q r q q S S o w K D A O q 7 9 l d J k K U i o u L q Y r P 4 b r V A p 8 L F T D I v 2 d 8 b J x 6 + / p Y A r 8 S 6 Z O b m 6 u v S s X D h 9 + L l B w c H N J E d l J 7 Q z U 1 V l X Q i 6 F R d d E G W E J 9 d 2 v d S y j Y S g d b q 2 l q L k I j 4 U q W T D G 2 i Y h 2 l I 3 T 3 N S Q V L w Y q 2 z N L H k K m F h f d r h Y X X O L B I o E x s m d W 0 b H W v 3 U + / I F l Z Q U i 2 p o R W d n l 9 h e 6 S o e J G A f V + a O j s e i D k 4 y + T Z v a h U J B 5 L h u 4 p Y S u F 7 l l I P X w c z 0 1 N U U F i U k D j p U h S / t b 9 / Q O w l S D D Y T 2 V l Z U K m A b 6 n T W 1 t c p 1 x W u C d O X n 5 9 P m 1 B / J Z 6 x 3 r n l C l h X n 0 3 v Z W + u J + l C J x p 6 h D q B i m c p x q D 0 j 6 y Z M n l M O t d 0 N 9 P a t 7 B R T R d v n H W + Z V Y h n 0 9 P S w q u i i + r o 6 q Y j 4 z I s X L 9 G h Q w c S X j i o f a i o I M + F C x d p 1 + 6 d V F 5 W L u f e F P z + W f 6 + A n 2 U i n l W A / E b A X O P V r I B 5 l j I x A H 3 i + s g t R 5 0 9 V H / + L S c X 6 9 w / G k d E 2 p f W x 2 5 4 h G 6 P l g p R O K a w f a K I l N V Y Z Q 2 l U y L K h c K h m j H j u 0 0 y 3 b N T K y Y v h 9 K G v Q H G 0 N U m q v Y l e 6 6 z o R A Y J 4 6 H j 2 i r V v a a X h 4 m B o a G m h y c o p e v V K q F J w Z g N / v p 9 m Z W S p h S Q F V 8 o d i d m Z a J B M Q 5 / u M s H S E 2 g h S h F g 1 j b A t l M u 2 0 R z / x n z L 9 6 U T C k A e y I f f 6 m Y 1 E a o i f r v P 5 x P V 9 X L H S 3 3 l + s O 6 J d T h 9 k b K 9 b n p f G c e b a k M U l 1 R h C u F e R Q q h t v 7 5 s 3 b N M 9 q 0 L a t W 6 j f X 0 j T l K r O Q U L d v X u P 6 l l y x e N R e v 7 8 p d g 9 R 4 8 e W W D n 3 L t 7 n 0 p Z t a u q q q S 5 u T m W W r 3 U 1 t Y q d g s q 5 e P H T 0 T 9 K y p k C c g V v r 1 9 k 6 i F p a W l C 9 T I 1 Q A S c C n v H g C b D u p s u o q J 3 2 R 9 L + x D E A v P D P n G L Y / f P M u N x t V H 6 5 N U T K j b 6 4 5 Q R 9 v r a C 4 w R 5 O x K m o t C 4 l E Q g B M f L e f K 8 / I D d q 3 b 1 8 i 7 9 t u H w U j y R Y 7 N D d N P 9 v j z i i V X r K K B 8 n W 3 r 5 Z p N L D h w 9 p z 5 7 d 0 o p n A r 7 j y y / O 0 H v v H 2 W C 3 m e J u E 2 c D w B I 9 c U X X 9 K u n T u o j + 2 b 8 v J y i T / W X k I r U Z C G h z L P 0 p k 7 N T n J r 6 y + 8 X 0 W F R W r z G U A N z 9 X D 3 H E + H J y + T c 6 5 D 7 w W 6 2 / N 8 Z 5 k O o g 1 L M R D 2 2 r i Y k k 7 5 v y 0 t B Y n 7 5 q / c D x p y v r i 1 C t R W 6 a C u X S p u Y q y n V H M 5 J p k i t g X 1 8 / F d d t o 4 b S N O 8 c X x K L O 8 j t X P q x T U 9 P s 7 R 5 x C 2 2 h z Z v b q O S k h J 9 J j P g x n 7 y 5 C k T e K 8 4 B i 5 c + J Y + + e R 0 R p U L 5 7 / 5 5 i L 9 9 K e f 6 J y 3 B z w T U Q t Z c k W 1 W i j H f A 9 e b h w M m U P h K N 0 e K G D S E u 2 o m K H i f C 9 d 6 S + j y N Q d / U n r A 4 7 P 1 x G h 2 q v L a C h S S w f q A q L z h 6 N x c j n U z w 9 x q 9 7 d 3 c 2 t r 0 u k y u j Y K L k 4 v R w R 5 l l i e V 1 x 4 g Y 8 A V S y F y 9 e y u e s B G f O n G U 1 r 1 C k E z A 1 N S m V N p M 0 Q T / Y y 5 c 9 t H 3 7 d p 2 z M l g d D q + D G b a 9 C r X t B e A 5 u a D a W d Q / q I N Q 9 S C J Q S L c O 6 4 5 0 B i l h 8 O 5 F J u + q 6 9 c + 1 j a g l 4 j g H O 3 v a 6 W n s 7 U 0 f 7 a O S E T W t 7 5 M I k U M a 2 s z 5 f L 0 m S T n M t l N U d 1 Y K Y C w 4 6 s y H G n k g m A R 7 C 2 t k Y f L Q 1 8 f 1 1 d X Y J M Q F 5 e v t h u v b 0 9 O i c J C N G B / k G J X w c g U 5 B t w u U A F c 4 A z 8 n r 8 e o j B f x U q M t 4 R k o t J C E T i J a b m 0 O n 2 w N 0 u H G e P K 4 o d Q 8 F q K l o j h w F e + S 6 9 Q A m F B 7 R 2 g 5 F V f v o 5 W w 5 N Z c E q W P I R f 4 g 0 V d P f D Q 9 P i h j 4 l A h n j 7 t p O b m R r 5 e e e J g E y C k I 9 e z f E 3 u 6 x u Q P q S l A H s E T o + c H B / t 2 r V D 5 y q A 3 C d P n p C h R 7 2 9 v T p X 4 e r V 6 3 T o 8 E G W A j r j N e D T I y v w 3 b O z M y L t 0 o F x e j g H w F a C h A J M j G F X R m J B m s N e Q o O E Z 4 X 3 g W i F v h i V 5 0 Z o d D 6 X n g 6 7 a F t V i C h / F 7 9 j Y d m s t e D M k L e m Q k 7 5 P p r 0 R 5 h E U T a a X d Q 7 4 a R L 3 W 6 K T X V R T X W 1 V A B 0 v M K j F o n h T U T j 4 + N S 6 V Y L V E q 4 v T M B I y c w 6 g B 2 G u y m N t 1 R m g 6 c A 7 E a G x X J D d B v d f b s O X G 1 r x b w 4 B U U F I o k N I D a h j A / r 9 z h A F z o 5 R X K u w g S 4 T y e l x X o Q z P e T H w m O o 5 x T R 5 N S g w p 9 2 D A Q b t q w x T P Z T U 1 r X z W W n B 8 f v X O a y o P 2 Y P 8 i j 0 0 4 4 8 J O Y y a h + B z h u l w g 1 8 6 W z d t 2 i Q 6 v x W 4 5 v v v O 6 T v K Z M H b z l A / X n x o o e 2 b E m 1 o e B M g L N i O R c 4 3 v / H P / 4 X / f r X n y 3 6 / b C z 7 t 1 7 w B I u l 0 p L i 2 V s X / r v + C H A M 1 t q d E a E p R L s K M T o s M Z 9 m u + H a u l 0 O c k f y a X b / T 7 J 3 1 s f o Z 5 J l m L z r C I H H 8 t 1 a x G i / q / F U F i 1 n W b n o O e n k i k c n C O 2 p u j V q 2 F p 5 S E J 0 o E K M D U 1 t S o y Q T L B h m p r a + H v V d + P M X o Y A 3 f 7 9 l 0 q L k 4 a + J k A 9 e n y 5 S v 0 m 9 / 8 e s n v 9 7 B t g y F B B w 8 e E C l 3 6 9 Z t G h k e F i n y J r A c O Y 1 T A q 5 4 A / R N g W B w o + P + C j x B 2 l W j u i X u 9 b t p L s T P g 5 v v p q r a j G W 2 F g I / j U z Z 2 R 1 c n j w m E 6 Z Y o L M 2 S S a E 4 6 1 z 0 p G K i n 3 o 0 E E h F S b V W Y H 3 Y Y r F 3 X 4 v T c / j M 1 c O 2 B K h Y F j U x u n p S e n A h V o E J 8 X 7 7 x / l 8 5 n 7 o Q A Q 7 9 q 1 G / S T n 3 y 4 b I U G c U E + D N a F J M F v w Q B e E A v j A O P x l c 9 Z G h k Z k U 7 m z s 5 O G Z o E g M x 4 X o s B z x V O C X y 3 u V f 8 N h e r f y 6 W T r D P o A p W F U S o I l 9 1 T 4 Q i / H n 8 X 1 3 s p Y o i q J v J M l s r w f V 3 / / P / / F O G / O w O e T u l s h k S O b g U 0 W r W h m 5 T X X 2 d D P k x X j g M 6 8 H o h q K i Q r F Z M O 9 p Y s 5 B 4 7 l 7 a T 7 q p l G / i 5 o t k w a X A y o Y v F 3 w 0 m 3 b t k 3 I u x Q 5 o A K e + e q s 9 P F g M u D x 4 x + u S D K C p N X V V T I 0 6 u n T Z 3 K M 3 4 L Z t q j Q d + 7 c E / c 6 R q i j Y j / j a / D 7 M G 0 E H c b m n s 6 d O 8 + S J U R b t 2 7 h e 8 2 j L 7 7 4 i l p a m v i 8 k 4 a H B m T K S i a A e F A 3 A U h h 3 L O J 8 Q y M Q w d 5 N Y V R 6 h 8 P U 5 S U V J s J O q m i 0 E s T s 9 O Z y y + L g + O L a 3 f X l A 3 l K d l L 7 z f M 0 I X H b G D H f P T R p g C 5 u X 5 O T E x I 5 f 7 + + 0 e 0 f / 9 e f b U C S I e O X F Q + e P i m p 2 d o u u S Y P r v y A b B W Y F b t t m 1 b 5 T s X A y T S y M g o N T c 3 S U V c T i o t B t z / M E u Z W 0 z i 8 v I y c f n v 3 g O v m p I k c I R M T k 7 Q / f s P 6 b P P f i V 5 t 2 7 d E c / d 4 c O H p T E x A A E w l A r j C m t r q 9 k + U / 1 K V o y N j o i z A l I o x P Z S B J M n y y v l N 0 C 6 z 7 H 0 L C o u J v / s r C w V g H G E H l 8 u X X q p R r m j v d h T E 6 R 7 f Q 7 K o b U 1 R M n x 5 R o i V G H N X t p X 4 a e Z 6 Q n p Q 0 J F A x C f + e o 8 7 d q 5 b c X 9 Q 2 e f K h c z q h I + 5 V Q 7 G 9 q 6 X m G k O T y C 6 I P K B F Q q q E + w c c z w o U y A n X b l y n X 6 9 N P T U h n f F E I s n b s 6 u 0 Q S Y 6 h T T U 0 N P W A y N b P k m Z m d 4 Q q u P J C Q a h 9 8 8 F 7 i u y G p v m J p i X y o p y P D I y L R I X F M X 5 1 I f C Y F f i P s J d N Z P M W E L S 4 p l T T g 5 + / J L y i U a 0 H m E j 4 3 P O u m B 4 O e B E H j T E S H I 0 p 5 t L C / L V v B h L q 3 J g i V 6 / O S p 6 C d 9 t X 6 p Z V F w S M M T j u p w B u j A p 8 6 X i l u 9 3 l p f C 6 1 k n u Z Q F E m E k Y d l B T 6 6 P 2 W k D 6 T B G y b V 6 9 e s d r U y h V 1 e Y l z 6 f J 3 M j N 3 9 2 4 l U d 4 G U P k x V G k P S 6 3 b L D l P n T y R U M m s 6 O 5 + T g 0 N 9 Y l z y p Y c T z Q K h l R 4 v i B Z C v C 8 O U p K M z m S V I J A n H W u M 6 k C Y z B x j L 8 j 3 / W K j f m F z z I b s W b 6 o Y 7 v b q P 9 d W o E t y E T w m T A S d d 6 F l a e 5 Z D n i V N O W i d u K O J g Q v H X D V 0 g f 8 h J 5 5 7 l 0 H X + 7 A t d O U x A D 0 3 P O + n S l d s 0 7 t 5 G 3 7 3 M k f N f c 0 A M i X e j d + F 9 H P v w A 3 r 2 r E s q 6 9 s C b K j d u 3 f Q p U v f 0 b Z d h 2 S o 0 5 / + 9 K U c m w 5 b P C v Y Y q Z P C c D M Y a j K B h 6 P W / q p F p A J Y J J g v F 8 S a j 4 V g N E X S I N H D o e 1 Y Z M M m g 2 X S 3 I t h D e n Z 7 x D n D q w Q / p u 0 K K a R U 1 M o f V N q s J P F u L K 4 H H F 6 F i r t Y I Q s a 1 P 7 Y X D F I i p D l E M l A W J w l F i a e Y S c r m a P q F J z p s P O + Q 8 v h Y x M M X k v v r S R / 4 g q 6 D n L t O / / M u / 0 T / / 8 7 9 y R V 2 8 v + d N I R Q K y 1 y r + p o y O n b 6 l / S L X / y U D h 7 c T w 8 f f J 9 4 N m 6 3 6 k 8 C k H f j x m 3 a s m W L H C u w m q s d E U A 4 h U A 4 6 6 B x J m E g M K e O t S S C a 9 2 k n S y 5 T P n I o j M c 4 p w 7 H a q W 8 9 m O r C d U f q 6 P H L G w q C F j Y 2 M 6 N x W L 2 T p L I e o f o n 8 + p w x m V A V I q 5 O b 5 6 n j 7 h X 6 7 J O D k r 8 a z A Y d 9 M X 1 A T p x / D 3 6 3 e 9 + S 7 / / / e / o V 7 / 6 p a h S b x M Y c Q E X f p C J 9 W z U T Y F g R E a 0 Y 5 o H p O N X X 3 0 t k x 0 N Q I C y 8 l K 6 f P m q O D U y I R K O i L c P D R k I g t H n Z R U V 4 i 2 U 8 5 y P x W 0 A Q 1 o r h F h K b I n k j 8 Q W 7 1 L I F j j O X L / / + r X N R v j k 0 H Y K s h p i C t U E A 6 h a c J v D q f C 6 e P T 4 C b W 1 t i T m M E 1 M j E t f C 4 x 2 g 2 + 7 f B S M q t b 3 d e B z x S m f 7 T q u V n S g 4 e 2 p e 1 b M z M y K h 6 6 l t Z W + e 8 6 S s v N z J l o 9 2 0 i V d J 8 l 1 Y m P U p c l w z O F H Y i O 5 m P H M v e N 4 V m P j g x T Z V W q h E H / G K a u S B r q L L 8 V n b 3 f d P o S Q 7 w A f G a U r 4 1 G + R o O Z X m Z G 8 V s Q V b b U P W V p a J 2 w A 0 8 9 G o 4 h U g A D p G 3 A t 9 A R r S 1 N t P V K 9 f Y o L 9 A X 3 x x h i 5 / d z W F T A C W E V v N x 5 f m x 2 h f f S i F T N + w L Z Y + m v 1 N I i + / g G 7 d f y r p h p I I O Z p / Q Y 2 t W 6 X P r K Z 6 o T c S 9 h Q G w G L 8 4 I 0 b N 3 W u c r z I c g A z M 0 y 2 7 2 h 4 Z E x U b i s M m Q C M q s D x H M Y n c k M C 7 K w J C 5 l Q P o j x h 3 l m 8 5 G c j G W d L S G r V b 7 t T V W i 6 i F U c y s L o I B g 0 8 B u 6 Z t S t o l Z U O V 1 4 f P l 0 E c n f k I n T n x E P / v Z p 1 R b s 9 D l r m T M 6 2 N o 2 k W P L G t T A F j i z r c K 9 X Q 5 4 B M v s U Q 6 3 5 l D n s Y T I r W f j q j v v v L C J 1 6 9 m p r F b R j Y T V D 7 4 I a H 2 o i p + l i t C c S C d x I j 9 j E N B Q 2 b F e k N n N u T b D B q i 5 S j Q s B 2 F O w p f q G Z w O r W G r Q L s p Z Q e z Y 1 i S q B Q u n r 7 0 8 p v P 5 J F 2 H Z r 1 c z b + 7 n o b K U V 6 S u Q I R v / F r 3 V 6 0 G g z M u r t B e 8 f 6 h k q 9 W k i 6 H F + N u c Z I A e Q W p k x Z j 8 R j V N r Y s k L x W Q I J g 9 j B W v T 3 D t h b 6 z + I s T b B k G t Y J h C M D x L p 4 8 V t x f q A x Q y N n V M R H r z x 0 s d s n 3 l A U E 8 p q K p D 8 s Z K C l B I H h Y M m / Y v f i 9 3 h O H P j Q b I m Z g l Q A K f 3 t 8 v o b R S c a R k R P 3 g x R w X x Y e k / 8 f v n K F T z M R X n x O l w U 6 p H 6 n W B M X L 7 9 + 9 L e M F u 9 X l p I q 2 f 6 k 1 g N a M y l g K k 8 z c s m Z Z D d W G U d t c u b s v B c Q E X O g b 5 b t n S L i M p M O 4 Q a t / J k x + J e g j 8 8 W 6 I c v K K q K 4 w S K G Y h 0 b 9 m Z + R I Z u A C Y Z R K r C 7 o p E Q x d m W q i 5 R Y w q z D Y 6 v b m Y f o b D 8 V 2 G O 6 m C E 6 o H 1 u r E 4 Z W N j g y z Q i M I W / Z y v h Q T B E s a b K 1 Y 3 C h u j 0 T F M B + t C Y M S B g R l J 8 a b x J g m V v q j M c o C 6 e b w t t e G B N M H 8 L R A H o 9 q v X L l K f / 7 n v 0 z 0 R c F 2 u s C S 6 Z O P T 0 u 3 A b o R A N h K s Z h D R p c v h i S p 1 L y p K J M W z g m Q y u u M U H n x w p k A d s e b b 2 J / B M x O j k u L i c L G C k B H j h y m 9 9 4 7 I g N D M e T I F B Q 8 W c B L V n m g a q w E + E x 4 t 7 D A / 9 m v z 4 n N 8 M E H 7 6 e Q 6 W 1 I J o P g G 5 h 9 A Z X r 2 k v v a 5 E J w P V d o 6 l L n + F 5 w A H x 3 n t H x c 7 C e u w X v 7 0 s + Q A G 9 2 K a P A Y f G z I B 6 B j f 3 7 D S 0 Q / 6 P q X c O H C M 5 Q m y E V l H q I b K M q q v q 5 W 1 u C G h Y F C b w g W s a W M 3 I C e 8 j G s b S w 5 f v X q N L l 2 6 L O P g n j 5 9 S h + f P i W E N U O I 8 D m Q T F D 3 3 h Z C q 3 D B W w H H x m V u S D C i e z V 4 M Z F K q E m 2 l 4 y d B G B p a D x / N D o A B v 9 W V l b Q 6 E j q + u Z 7 6 s J U l L O 0 N 8 h a V g A a Q g m a Y N P + 1 H v J B v B T w s 1 n T 9 h S V y 7 q A V Y o 6 u r q 5 r z F Y S 0 u 1 x L L f p 1 l Q x t T L r A 4 5 f H j x 2 j r t q 0 0 x / a X F f 1 T b j r / 7 O 1 7 o P o m V 1 + J Q C a 4 3 l 9 X M l m B O j 4 R S J K x r L S U X v b 0 S u N l g G k i t 1 k N R m f w w 4 c d 0 h j B / m n K T / Y h Y U T I m H / l I 0 A w Y k I A K c U B z o m p 2 d S y z 4 Y g b W + 2 h K I 8 r i z B e S F U b W 1 d Y o U i g / Q W r y S W H M X c O a a W C 8 Z a D l B h E I + N j b J h f Z 1 O s R o D L 1 d S p y e q r K q U V t g f c l D 3 m J s e v X K L K v W 2 s Z g R v x z E + c B k e h O w r j k 4 O O 2 i T z 8 5 L Z 2 7 5 v l i Y 4 N N b F N C / T t 8 + C A d O / a B z L 0 K j j 8 n r 0 P Z Y O i 6 u D e w / O g P 9 Z l x a f w S 0 k m 7 0 S U v y 0 J W d e z u b m s Q Y x i F A J f t U n j 6 r J M 2 1 y W X A e u d c M l a e S B J O K w 2 U R s Y G B J 3 r 1 F n r K i p a 6 R z T z 3 S T w N C / V i A d H k d 4 u J S q K E r 8 e S t F H m a B 1 h z E O u 4 f 9 O d T w c O 7 J O F O A G M H K m o q J D n Z g J W V M K z d I 9 c o R z 3 0 q p e O g 4 1 M A l N Y 8 j l j O J W c N D L I Z 2 R J W F 1 z e E 7 Q j g w K 0 R Y j l C Q Q C 3 N T R R z F y V a W 8 y 9 A R l R E T B p D n O V U A E y r b 2 H l v X 7 q X p y u t / N 2 L K e N D t m M U A 1 + y H 9 Y I v h f K d P S H q p W / 1 + 1 H W Q C H 1 M i 2 H n j u 1 0 8 9 Y t m V 8 1 3 / 2 F 7 N y 4 U n j c D q o p Y p t M N I T U w M W d V W B C L f w R d g y F e V h Q n 9 U u f s L + W T V B z q r i W d N P n z 0 T Z w U G x Z p x Y w 6 X W 2 b G L o e X L M l G Z t / + 6 O + l 0 D n q F s m z H M J v Z j 2 W F a F 3 c I y K i 5 M z e 9 M B w j U 2 N I j 3 9 e j R w 7 S 5 c F i f W R 5 Y v b e l z M I c K X J + E V u K K C A 9 C c m 6 Y O e Q N R L q 8 N Y W U S 1 A H N g / i w H G 8 5 7 d u 4 V 4 Z t z Y S o C h O W i V s e C 9 H T D A t s t y g O H + Y 2 H G W S s b F G Q C X O f o p 4 K 0 V 6 M o W M r f e y C j 8 1 c C z C 0 b 0 M P E h E f y J 0 c S B o d / x J b j B w K b 9 5 n G w N b h x f N O I R M 6 W m v 1 n C c D a 3 o M W 1 z 2 9 s k k u v / 6 j 3 + n 3 c X K M b H Y s B 7 M l 8 I I a O N i t w u e v F q e 2 K W 5 G N 6 j D 9 4 A l v K E j g d 8 t G / v H u r q 6 t I 5 C p i g i N E T G O m A V W 4 f P X o s q y h h o R j M H 1 s J M D m z p T z p R R R Y f h d s y v T 6 Y N e Q F R L K x 6 o e 1 A k Q B w u o L I W u 7 m 7 x Q m F n i s 9 + / e f i i N h c n t r B i G n s t / T 4 u c f D n p T p B H Y B K t F y z g l + L C I N 3 h S k d V 0 E G P H w c L S M C f V C P J / G v u r o e C L e 1 u L i E t q x Y 4 d 0 g m O H + 3 x t m 2 J I 0 0 r w a s Z F x W J 3 m X t g K a X v 5 w 3 + x L e O r L C h D m 9 r E x U O A X N 3 F g M I h 1 Y U H Z H i g u W w d + 9 u c g X 6 i I J j U k E v d m H U t S + l r y U T 8 M 0 r b W H f F l 6 O L 6 3 2 T S / z G 1 4 X v m W 8 c z N B P M 9 d N D D q F w / g v X 4 v 7 d q 1 U 1 R w P 5 9 D P x g c P w j l F R V S X p v K V 6 a u Y f 2 O U M R J Z X n 8 I X j 4 B l y G U G 2 7 e 6 A + p t Y L O 4 a s k F C B m U k p H C y 5 Z V X v D D C O D 0 C f U v q y X R j X 9 7 i j g 0 K U J 2 s 7 r H Q k A r 5 F f + w 7 Q 9 c Y S 8 8 l G v h M a 1 T 8 E P h X M L q i p K y a n j 2 6 L + k R v 5 N u D p b R Q 5 Z S m C x p G i k Q D K N N Y M / m e l c m X 0 Z m n W L z S q d 0 h r e E Q u + 4 M F a I r L C h 0 G 8 E I m E 1 I c B K K i w k c v X q V d n J 4 v D h Q 2 r n Q Q s G B w e p f v c n 4 n 3 K B P 5 4 W d n U u k y Y n Q C V 9 M c C n v V y G J 6 Y I b + 3 V R 9 x 2 X A 9 n 8 p R K z Z V F i g t A o O J P / j w f Z n W v 9 I F b D 1 s v 2 F 5 A K i T m c Y A m h J P r x t 2 C 7 a X U B V F h S J l Q K J M S 1 9 h k t v m 9 s 2 y o A h U j X 3 1 q c T p 7 n 5 B D y 7 + K + X n J 1 d A h S r 3 0 a a g j O w + z Q H v A Z l e p 0 P 1 x 8 I Q 2 x Y / 1 m 2 t 5 P f f u 3 6 Z i i r q 9 Z F C X n G V q N K Y T v P v / + 8 / Z P V d s 0 b G + R W O 3 s D g W n z / 1 s o w 3 e n z S k O n o F J o Q y e n 7 L / U G F c t 3 L B 9 Q 2 t t e a J w 8 l i d S 5 c 0 8 8 G Q z H 3 a t S v z j n 7 o a M S S x a e Y O H v r Q k I i u H P T X e o z l p H S d k O A W + 1 0 Y H m y 1 + k W e B O A J 6 + s r J g b r o U d z 1 C l z z x y 0 Y c n P q W / + Z v f 0 / e v V D e E R Z l Y E p v K u V z 5 W k y D x 4 I 4 q W 9 T v 3 9 k 3 P 5 2 l O 0 l l I v U V G m 4 Z r F l / 8 2 b t 2 S G 7 u X v r t C j R 4 9 o C 0 u n 5 9 3 P Z a f 0 T I B j A l 4 n z N u B S r I Y e n U / i B 3 R k e Z C x 1 A o V F S s P v Z h 2 l J n b x N Y X + L g o c P 6 a C F y 8 w r I 4 e X g c K Y s E g p V a C l A O 4 B q C x o 9 H X H J F q t g V 5 J U K h 0 M r s x j + C 5 h + 7 F 8 P S 9 e c I J k 4 i C M X A w Z m p 6 a p i N s L 7 W 1 b Z J z 1 d V L r + m G 5 b E + / / x L 6 R + B j p 8 J p m P R j s B i n c a 1 j 8 G z Z m x h c 2 l E d l T c U / v j q U I + r 3 v J S Z A T A Z d I J u t 0 m e W k V H F O T I r b X I i B v k l 7 l v P 0 + 2 X c B P J t H B z n 7 z 5 a 5 u e + W 7 S X 5 d D Q 4 C B h S g W 2 n b E u J g L J Z b a i w Q K X S w F k h I P i 7 t 3 7 h F V U s f C I 2 Y U C f V L L u d H t B p T f 1 u o w N R S r V h u V + E 3 A x R + 8 1 C x b 7 K S B 3 Q j h Q M A U j e U A 9 W 2 p T n M Q B y E c 1 R v j c f A 4 w t R c E q A H f X w v k b A 4 p a I Y 0 B w N 0 t 6 d q e t 6 2 A 2 2 t q G w C z v 0 d j g d g D G 2 l d L R 2 d W 1 o g 0 A 4 L C A p P q z P / s 5 F R e X U s e j J 0 I m I N v I B K D O R y 1 S Y D u T 6 0 0 A Z F p q Y V A 4 S a C e Y a 3 4 l W C 5 E S h w R K S u S q U k L j y v N V g Z S e c i H x I q E E C / V r K O 2 C 3 Y u i Y V 5 X p l 4 z P j l M C i + u k 4 e u S w 9 E + t F C D R 9 R u 3 6 O S J n 8 g x p F O 2 A n 0 3 B k k V 6 Y d j u Q m K G K 4 1 N j l L 2 8 q m Z Q O F p W C d W 5 U J 0 D K k G w S X S Z p k b Y r Z e Y e o t J K B f D 6 N f s G J y Z W N D 3 x X s L U N V Z X n l D X f D K D u y c N n m B i j n J 8 8 f S b p l e D q t e v 0 6 S e n 9 F F 2 S i c D s 2 I t 7 K p 0 x 8 U P g X q y S + P b Z 0 5 6 / v g G 7 S w e o I n B 1 P F 9 V i w 1 r C v f y 1 K H T 7 / f M s / f q f 7 w 7 f g D e Z 4 N q y 4 D u R 9 + Q T w 2 N p O x r t g l S M N m 1 1 B V X S f E M e S B l w k d u e k o K i x M X L M U s M v F e 0 e P 6 K O V j e i 2 M 7 B o J G w n b F 2 6 g p / / 2 k B l X 2 z 4 V U G x 2 t / 3 3 P k L 9 E H q 3 t w r B j p x K / N j s q B L v o c Z x L 9 B H A / 8 Y + 7 0 e 3 R j h x 8 W 5 / t Q + a G w c m D Y N f A d Z 8 q 2 R 2 C z R 4 i C g E m D 2 H 4 F 6 x e k e + q w h W W m z a c N 4 D L H X r r t 7 c o r a N C R t n L r B l I B k h 5 s U H 1 3 6 M O r 0 w 4 Q g 9 l o P v 3 2 L z 6 j + v p 6 O t r 8 + p 7 G 0 L w / Y f s d a Q p K O c O m w v f i J c o H q v y 5 N s g 2 O K o D O L 2 e 2 C n Y X N + J y z y b K 1 e u 0 e j Y u G z m D D J 9 / s U Z f Z 6 o p 6 e H j f M Y X f r u O k 1 N J / c 6 w k 4 c 6 A T G n k c 4 T p / h i 1 Z 9 A 8 s D 4 w V R h d G H t 4 M r v 3 U l I 8 w d g 9 Y A F P p S G 7 l M 0 D 4 g A T x 6 1 e F 7 9 O x J h 9 p o e x o n j T b C s U n r g M m U k r e S 4 R z v E P b u h 2 L y Y J F F b E / Z 3 N T I B e K g n T t 3 0 C 9 + / l P 6 6 s z X 9 P X Z 8 z Q w 8 E q m a 7 x / 7 A R 1 P n s m R D p 7 9 p y s H f F v / / Z / Z Z V T s 3 u G A Z Y B X u 1 i K O s N q M + Y Z i / 1 n G F d X T Z 9 o H H q 0 U K Y z w D a q + I y c w B D x / b t 2 y v a g i F Q k k j y L 0 Q S y W T O W e u I z Y K t a x U e X l M T d i T H 3 a p j A M f t W z b T y V M f 0 f 7 9 e 6 S 1 G 5 l z 0 4 E D B + Q 8 p m B j 2 x n M h 0 o H G r g b v e 9 m r Y h s B o Y 6 4 d m h I x l D t 2 B 8 w 3 F g 9 Z K u d C g U N h F v L Y / I n l U 5 3 N i p F Y 4 U W V I C / 3 F C g s O a Z 2 P w c 7 H v 3 8 W L l 1 i 6 Z F b N + i f i M i U e A 2 a h F k p v O x M N C 1 N i M U Z M N M T Y v 3 R g C o d d o Z o N + 8 K Q B 4 4 K j M 4 H g T B H y o y K A E k W g 7 F 7 s Y 3 N C S Y k 3 g G 7 t 7 m l m Y k S o w J x S i j S S I w / c 8 x p S C j 5 Y 1 Z b 6 4 j d / m w t o b C 0 c n S R o U K 5 X A B Q O U A i 7 F 5 e n p d 6 n S q I J H D 0 p k Y T v C 3 Y u + 1 l V X n e m b L W 3 t G m k B D k Q h c W t X S K 0 4 L b u I z w z D z m 6 s Z q X m F U 1 p 3 A y H S o 5 1 g 0 E 2 X l c a v V r P A U 5 I / T y u O X J B r I l F 6 u d o O t b a j c v D w q y M 9 f 8 B B R E A d 2 t c k c G u j g G O e X D q v x i t Q 5 m 5 M p G w A 1 D y t C Y R F L A M O K 4 K y o K I j S n X 4 v n b / 2 j H I D m V f z f W 9 X D b V 5 n t C T R x 2 y v x Q c T Y A Q h U N d I W w z n S 4 K k 9 c J g q G R 1 N K J 0 3 I t c V 5 a P b F T s L W E Q u u U a Q 4 U V i k F x u Z c d O 3 m v Y z X Y N 8 j A y y h b O 9 2 L T t Q n q + Y d H 8 g 9 X n v q w t T S 2 m E 4 q W 7 y O 9 L T j 6 0 A v v u F h Y W U G t r i 2 z u 8 N F H x 6 m u L t n P + I A l H 4 j j Z i I N T D l l h E W M G 0 W E H J f Z n I 2 v t T S U d o S t b a h w O C I q n X F K G E y F 1 Y Z c m J 0 7 E 1 m 4 U C U Q Y p U C Q O e g z c s g a 2 D W K 8 Q z D a W Z S 2 i + 9 s v 2 p q l l Z Y B R H V h k F M R C e R o i g T A S 6 + N Q R P U / + W U x 2 b i o 9 v 4 Q U V k u k 1 l L q W Q N s d + f r S W U 1 + M h f z i p s x t i e U K j 9 O W X Z + j p z S 8 p N K 1 G m 6 f D b P + f z W P 1 7 A j T t l 3 s T l W h t 1 R G Z K f E x Z A + P U a R S a l 1 S C N 2 O 2 K y j P P e 2 p B o G M i b D S q i 5 X m j 5 O L z 3 D z q T 7 A n b G 1 D T U x O L Z B O Q H N L E + 3 b t 4 + 2 H P o p / f x n H 9 O 9 e 2 r R E C t 2 7 t x O 3 z y 2 9 8 P P R n D d V s O A G O l r v h 9 q D C 0 6 6 h 3 7 T h l N Q R E o G c 4 / 4 0 a P 4 + r C C B 1 q m K d n w 0 5 R 7 Z R U U m T r m 4 B U j N P W K h Z X a f X E T s H W E m p T + 2 Y q y l m o r 6 l d x 4 M y s 9 P p 8 k r n 7 a P H j / V Z h e l o E Q U i i 7 e Y G 1 g 9 I I 2 A 5 x k 2 U c B m 1 J h J X J r m d Q X Q N i a I x M d W U i H k u G I U g b r H n A G J R m e x t j n G + U V Z e k W p K j 8 s e y f b G U y o N I r Z K I R Y U T c C y i q p f F 4 P R S J R 2 b 4 y z 8 t 6 d m 4 u N T c 1 0 W M L q d D z 7 s n g r N j A D w c 2 o c Y C l g u b O j H K 6 W h z k F r L I t L g o X / Q A H Z X 4 j 2 a R M b x E G f 1 r 6 Y w T J e 7 P V S e F 9 E k i 7 E N F a E g S 6 b 5 c J w q 8 y O y u l V 6 P b F T w O / P k G 2 P 8 F 3 H Z E a V D 0 Y x J h V a T 2 F d b T g x A C 6 f D a / e W w Y c F K g 8 t z P s 5 o g J i k + G P d J P a B 2 e d L H L S 2 e f e O n x K 5 e k Q S R l I y k 7 C v m c o A K 2 l 0 A w 2 F F w T g R D y m k x z B L L x X Y 1 P t G u w d Y q n 6 + 0 W Q z X d F L N R X 2 y t F g 6 M M 7 v u + + u 0 s h r 7 J y 3 g d U B j R Y C F m O 5 0 b O Q V J i a A W C K i Y F R 7 X r Y H g q y x L n y w k P X X q o x f I Z U 8 P A F m E C S x 2 l D L M Q D k 9 x w F i y 9 L 9 i 7 h q 2 d E p 5 o V 2 J x S y v a m 8 o y S i 4 M R T p 0 6 A D d 6 X 4 z s z q X m 2 2 6 A Q W M o H i + h I c v A W g O m l Q g 0 B x s J S Y N G k 1 I o N I c V v U 4 D V I Z L 5 8 h U z w W l e s K q u o y 1 h W 7 B F v b U A g Y m o L t U q y o L V f 9 U J m A T l 5 3 z u L 7 G K 0 E Z p C n H T c R s C v g x U v f Q T 4 F T B g T G 2 m k Y h 2 Y L I 9 Y 5 Q O B B i Y d m k Q q G H I h 7 c 5 B v + P C e m K X Y G s b C g G 2 0 f D w i I z X M 8 j 1 u e l u V y r J r K j U P f q r x Q a R V g d I K f T 7 P R h M 9 h 0 m J Z I l g C i a I I p Q y M e q R y r P S C X E M q i W A 8 4 V + S L k 8 a h V Z e 0 a b G 1 D A R O s o 2 P n w u H h V N V v b n Z C p x Z i 3 m I I r w Z c v j 8 q M m i v W Q s 4 j L A 1 z e n 2 e T r V H p A V Y Q 1 p t l Q E W f q r Y U S K T I h 1 G r F c l y R T Z S 6 / V 6 5 T Y X I O a 1 D Y + 2 H Z e 4 I h h / 4 p B z U 3 N 4 v q h 4 d p H u j m u n y Z j 5 M J B 2 U I z O r w L r a w + b E J / D Z h 6 n v v l F u K s L k 0 T K c 2 B + j k 5 j m q L Y r Q B 8 3 z m i C K S E a d M 9 I I e U 5 H l P L c U R r z Q z j p 9 f r Y h p L R 5 7 p e 2 D X Y 3 o a a D q i d N 4 q K k t 4 d u M e x I O K Z r 7 6 R + T j p g D N B d N l V I B N J s T r P B l Y G 0 z j 0 j L t E B c R w p C s v v D Q 8 g / F 7 i j T H W g K 0 q z p I B b 4 o l e V G q J B j d N x i P b 7 G k j B F I j H y B X s o y L F y R q j Q 2 F T F n 5 x a P + w W H J c 6 u m 1 f W / b W F 4 s H D 9 P a I a F M q + V 2 u + n i t 5 f o g / f f k 4 U s r b D 7 3 K f 1 g I Q U 0 h 4 6 Q w x J R 1 W j W J 4 X p q E p V Z 5 R L l + s F F s R f 0 m 9 g T J 5 b y Q c 4 g Y 0 S L H w P J 0 4 u Z / y 8 x d O G r U T b O + U Q I h o s d H x f Y c U B k j 1 6 p X a Z f z 4 s Q / p 3 O W 7 k r b C q B 4 b + H E h J E o E J o 6 o d C o t 9 l C K z R S n V 9 P 8 H j 6 u Y G J 5 n L C v Y j Q a q + F y R 8 M Z Z R U K r n R F w g I m U 3 r d s F u w v Q 2 F g E V V 0 I L t 2 L m D r l + / K a s Z Y W k w A O Q q z o n T w 0 e d c m z Q X q E M 2 p U C 6 x x s 4 A 3 A k C d B I K X m S d p K L I 5 B G H M e x J o P q 7 w Q q 3 r K p o p y 2 Y a p r h A d V t E F 9 c K O w f Y 2 F E L v B K s E / N C B y s p y u n n z t o z p Q k E A h Q X 5 N B q p k P 4 q F B r I 5 v T 3 U G B y Q M 6 v D B t 2 0 g 8 H E w a v Q h w T N H k 0 Q V B m C Q e E l W A I x m 2 O 6 7 g B x T W Q X P n u M F U V Q 6 X P X D / s F L K i X X a 6 / P y A V Q F M T U 7 L J m p Y Z + / C h W / l f G N T I 4 U C s + T 3 z 9 G F b y 7 K z u + 5 u T m 0 u W X p H T m s 2 O h 7 + u H g 4 k n A S J 6 k i q f K z 0 o g I R e C J l i C c B K z 9 G J S O W I R 6 p 0 k O v L R B / q T 7 Y 2 s U X T k A X O B 7 N m 7 W 9 Q 8 T J + 2 O i I O b y u X A b M n T n 4 k 0 z m w + t G O m t W 7 z z e w U j C L h C g m V s R R t p M m i 0 6 n k A j l a Q j E x L G m n X J t l H b W B N h + j t K U P 5 Z Y U N P u y I p N q x F e z S g v H 3 b j w I M H j h 1 T r R a I V V K U S 9 0 9 C 8 f 9 p S O 9 n 4 k / m n w b 0 6 a W x F J j G p X U S S V T Q i J Z g p q m o W y m B N E k H w 1 l M o 3 Q W B x U f U 8 c M E 2 H i z Z j n b B j y A o b C m E a r l N + 6 E V F h R y r A o Y r H b b U j R s 3 6 c r l K / R 8 q k C u s S K 9 P y q 9 n w m f h N 0 f N r A 4 l l K H F Z e U R J J 1 I Y Q Y I I 0 Z 9 K o I B I m j 8 r Q 6 J 9 e Z W K V V i F G B N 0 w N B T P S g I J Y x 0 + 9 z 9 + U W h / s G r J G 5 c P 9 Y v c M w L S E U P 2 w p N i x Y x / S h y y t W v O H 6 c G D h 3 K N Q V X B 0 u P 6 0 K r A w + d b Z p + j D W Q A l 4 F E R u 1 j M q i y 0 W Q R I h n C 6 D x c Y 0 k L i S C N 9 P H O 6 o C Q q C j H Q V G W T q F w l H L y F h 8 M b T d k D 6 E Y B b W t 1 N X V L R u s o Y B A q l l / g M 5 c v E M T c w 4 q K M i n t r Y 2 f b X C c n b U b n 0 e s 3 8 3 8 H o Q O o F U H N S q R Y o 4 S d J Y S K T P K V V P S S I J m k x I + 1 x h t p 8 i F A l z Y O k U i U a o t G r p / Z P t h q y x o R A C r O o 1 N j Z Q R 8 c j m U i I h 1 5 S U U c / P 3 m I B l 9 0 y D J V / f 3 9 U j g G W j v M C C w 2 g p V M D d 7 F O L 5 s A h o w I 4 E M a Z I k U q Q w R E q c l 2 P L O S F Q a j 5 C W U 6 I t p Q H x Q k R j o Q l R v m 2 7 j m U s S 7 Y N W S N D W U C p k Q f O L B f 9 o T C V j V l h W q 2 6 I 4 d 2 6 m v t 0 8 2 r 4 Y q a D C q 1 5 J L B 9 Y 7 s E q l m a C T d v + I u 6 l n K 4 R U c I V b J V K C V K n H y q 7 S a Q k W l Q / E M t K J J V F D U U g k E k i E a x G H Q 9 A e F t Y B O 4 e s a 5 P H Y 4 o g + f k F t G l T m 7 Q K K F z A l + O j 4 u L i B K E w N f t h h k 3 V s I H Y T z Y F U 0 Z H Y H + j B 2 k r o g K r H W S 7 N q G e s x D G k M j E I A m n 1 T G T B G n k m 8 5 a L Z k Q x I M H c s V B p i j V F C g y I R 9 2 k 6 h 7 L K U O f v q Z f F 8 2 I S u V n C g X x v j E h D z 4 n p 5 e K S S g r K x M C g U Y n H b J 1 O z X A X Z A T 8 d S K u O 6 A z 8 L k U x I g i z p Z E I M M i X i Z F A q I Q I k E B M H g c k T 5 + P K P O U m R 3 l i e T i 4 y m F H O V 3 Z 1 5 + R F W P 5 0 k P v f I 7 s C I 9 C w E b W g 4 O D k s b 0 9 5 G R E b 5 I L X W 1 G D I R Z w M L k W 4 z J a S O E M N C p k S c V O l M v i K R T n M Z q W s V w R D 2 1 C q v n p J K I F u c 4 z C 1 H 3 o / Y 9 n b P W T F a P P 0 4 G O u Y K 2 2 6 R n 0 V U S p p K R E C g V h Y G C Q K 8 D S k u V i Z + a p H R s D Z J N Q Z O I A e 4 l D k j Q q J F Q 7 S 3 o B i T S B 1 L E O u p z q C o O 0 t 3 Z O k Q l B p B O r f h x j v l t p V V 3 G s r d 7 4 C q U K d v + Y c K R L w 8 e r R k K f n B w S A q n v L y M z 8 e p Y o l 1 J R a T U B v q n Q K e J 5 4 h J 5 L E k V i R R x F H S y M L s R a S a W E a r v F 9 d Q E q z 4 X d B L V P S S Y E r B s R C o d p 1 7 H T / P 2 Z y 9 3 u I W v b Z L i 4 3 d 4 c L o i o E A t b p W B Q b F / f g F Q I 7 F q + F J 4 O L 9 T P N w i V J J N I J x M j M B l S J J R J C 1 m S J E v m m b S y m Z B X m R e i 7 Z X z F D c O C A 5 h k I n L T 0 k n z N a N U E E x G s X s R F b a U C b M e o t o c n J S P E S o B x g c u 3 / / X p k v h c K s y F t c S j W U L D 2 C Y i n A i Y i 9 Z t c S F H G U x E k d I a 6 J A 1 L E l d 2 j j n U e 4 h Q C q b Q Q T M g U I 6 8 z S r W F I W o o U v 1 M I p l A J i 6 n p H R S D e O R n / 1 6 Q T l n U 2 A b K r v / Z q K F N D 0 1 J a S a n 1 f e o s 7 O L o l 3 1 y Y X B E n H D y E E P s 6 6 I m q 2 w 0 g h V H 4 h Q o J E K i g H A g i i j + H u N n m J G O e T + f D i q f d H q b l k n q o L 4 L 1 j 4 u g Q Y T I Z F / n 8 f I A l V J g b K i d 5 W O u w l m + 2 / W W 9 G Z 5 f W c K F h 3 l S U z Q X m J N W D j v H T 0 x A c q n C z U S q p y O v 7 5 J d a 1 I J S E g l / Y w S n j w d C y k 4 L U Q x e a Z v S Y I i k V V K R e E a 1 8 c Y S p T r h h S y S C Y Q S p M J U g o D n J F + 7 8 9 + q + 8 q e 7 E m / F q v o p X k c r t k g z Y U D H T x g c E B e j k a 5 w J U y / u a C m P Q O 5 n c r 2 i l W D N S S U s k e S 6 i 3 l l U P E 5 b C S L E 0 Z I J x 0 r y K G L I d T o / E a D m 4 X q c 5 / R W t p k S k k m T y T g i Q u G Q k M n h d F J Z J c b s Z f / z z W o b y o S q q h w a H v O L h 0 g R S u 2 b M j U 9 L Y S S w r d U E E O s p f q q 1 i Q M k c T Z w J X e E u Q 4 Q Q 6 d r 4 8 T d h M / Q y E Y B 5 W X f K 7 J t H o P O n D x 3 F 2 k V T t O G 5 s J p J I 0 a x P o d 4 J 3 b 8 e H p z K W b b a F N S G h g N K 2 d i k 4 U 2 j 1 9 f U 0 O 9 h B 4 S D s K q 2 C c D A t L A o e m y O P z e J J K K y l z Q G E O C m B S W C I J I S w B v U 8 5 B p 9 r I i j 8 o 3 K l y S L T g u B O B i J J P k g k i I T R k E g l j F 6 T B 4 j m V B G C L O z M x I f + + w P + q 6 z H 4 7 r n X 1 r p h b N + k N U E h 4 h N 6 t / 9 + 4 9 o C N H D 9 P w r J e 6 J 3 J k M q L D 6 V I x G 7 8 m l n F / e u w f e r m x J f J a A E j E L 0 I i A 0 M u y Q d 5 9 L E K I J I l X 4 h k 8 p E H M q m 0 E A y E 0 X m K T E i D X J p Y T C L 0 N 4 F E q r 8 Q k o m J F A q L J g E 3 e Z A b u 5 Z t u 6 l 5 x 1 5 9 h 9 m P N S O h g I J 8 L 3 V N e K U A 2 z a 1 0 e N H T 8 j r h M r B A Q V t J B U X u B x L i 6 o q C 6 j E 9 W l N A g Q x Z E i R P I l g j l N j k V w J g u g 4 k e b r E K f k Q 4 X D M 4 b K b a Q R x 3 w c 4 l g k k 5 B K k c n l d q 8 p M g F r w o a y h u a 2 S g q G o + T z e S m / I J / y X C G l g g i p l D q i i K X T x i P F w V Q 4 V E A Q L C s g U k Q R J h m s l V w H a 1 7 6 d Y l r d J 6 + P t H o c C y q M m L k W c / L s + Q 0 k 8 f E e K 6 O O G w k b d O K h M I K s E p C T c 4 G R d 0 W V S 9 D G W Z z W F M S y s B V 1 S y F i A G 0 8 P i Z Q k 6 J L R V E A i o I 8 k z Q n q 2 E C g S S C d H e E f Q 9 p I e E W o a A + 5 X 7 V 2 l D H H P O H C d + I 9 L 8 2 1 P y E 8 d o Y M y x j k 1 a j t E Y 6 e c m a f 1 s + R r E x V 4 1 L g 8 B 3 j x I K h D q 8 V C M e i c c 9 I e / / 2 v 9 w 9 Y W H N e 7 + t e k o u N n e 2 p q s J / q i h 1 0 o y 9 P p g J I Y N s J S 1 I h w F 2 b s K U k d u i 0 7 q b T 9 h X + V K w h C X W U K e + t A M T R S U h P P t S x y p V Y r k G s j q 1 5 Q j b 8 W f O F a C p O 2 k s m 5 o B 8 a y x E M 2 R T s S G g I p U 6 j s f C t K M q I G Q S q c R k g s 3 0 k K t a j C X V f / v 7 v 6 S c 3 L W 5 9 r z j x h o l F D A 6 5 q c n n a N M G j c 5 m E w u I Z Q i k 9 M F 4 j C p L A 4 K F S s i g W A g S O K Y A 7 / I 5 / K R 5 o 6 k d B p I J H 4 g F C k M V F J n y C m 8 o O K r D C G I j l U S V + h 8 y Q M p 1 H E y W P J A F p O n 0 4 Z I Q h w T S 7 C Q S R N I V L 9 E G u p e h L Z V B B S Z Y D N x / K A v z p p B i H 7 y 0 V H a v r M d N 7 4 m s a Y J B d y + 2 0 t z 8 1 F N K l e C V M r j p 7 x + Q i R N q o S E E h I l C c Y v Q p 9 k m q H z 9 A F e 9 G s a T K b l S S e T S K V d w B F X b 5 U G J K l z U P G R w j + n J V 8 i k 4 9 j H d K P J S j C I D A z m A i W P E M i T i c k k o V M R p 1 M k A l p S C Z N K K N S Y + U i k A h q 9 / 1 + 4 j g o Z C o v K 6 W / / M M v 8 S v W L B w 3 u t c 2 o Y A 7 d 3 t o d o 5 b T i Y V i I W F M Y V Q H A u 5 I J 0 g s R A L o Z J E Q h 6 / J I 9 R + S W N T 1 Z 5 A j m n Y f I Y l t y M 4 G q s U w x J W n J Q 6 S X S M c 6 Y a 4 Q Q J k 8 d p 6 Q l q b y X 6 t g S Q A 5 J W + I E s Q x 5 Y J 8 l H T W K S E g z c T g g z 6 r m S Z p D Z X 6 I S r x B 6 p + I 0 f B U l M k U E j K V l Z X Q 7 / 7 m V 7 j 5 N Q 0 m 1 A A / + r W P a 9 e 6 Z H c H E E q C I Z M Q C 0 R C 2 q L 2 J U i l Y p D E E C p x D L I I X 5 C n Y n m 1 p A W W Z A o W P H m u 1 C o y L 1 z B d V r + 8 W K u Q a z z 5 S I + E n K k p u U 4 k Q Z h L G k h k c n X h M G x I Y 9 c g 7 S R T C o t p I J U M p J J k w m O C I y M G J j E I i u Q U I p M x U W F 9 N f / / S 9 w 1 2 s e j p v r h F D A t e u d r P 6 p d b K N + m c 6 e x W 5 d A y y Z J B U J g 2 G S C z / e J F X i S V S J y x I O U h D 2 u N H / T d 5 q N w q p d N y U s f 6 n B D C H C O N P E 0 M O c 1 S S l + T I M 8 C N Q / S S J E n Q S y Q R + e p 4 6 R k s t p N h k y I E 1 0 T i I V M Y S p l y f S H v 8 2 + x V Z W i 3 V F K O D G z S 6 a 8 Y e Y L N p B o T 1 / V p t K E U k F p 9 h T a W q f E C c 1 r f 5 V D E h a J c z L M g A p E i k h g Q I q f 3 q s z q l Y H 3 O Q i P 9 U G g E E s Z 6 3 5 o E o l m M h S 5 J Y K r Z I J i a Q I V W q Z M I x 3 O N h i o k N p S R T j O P y i n L 6 q 7 9 e + 2 q e F Y 6 b z 9 c X o Y C x s R m x q 5 J 2 l C K X S C j Y V 0 I k K 7 F A H B N r E p k 0 y C I x w x I r 4 J z 8 L w s p h O S L Q I i g U p y 2 x C A A r p N Y H + u g r t H p R H 6 S W E k C q V i k j y X P H C v V T p N J i J U k U k J C G c m k p Z I Q K x w U 4 p 3 8 + B h t 2 7 E Z d 7 e u w I Q a l D J Z b x g c H K e H 3 / d y 3 V f e P y W d V F C q n 4 V Q O M 4 g p Y R Y T B e J c Y w P l j z J x Y u k k q + M R E J D P / 1 k I S Q z u I r r Q 0 l x Z I k 5 S L 4 5 b / J 0 L A F / T I h k n i Y R 4 o R 0 U u k E s Q y B T F p I h D x I I 3 V O S S Z D J B W j f w l S C j u 1 f 3 j 8 K O 3 e t x 0 3 t u 7 g u L V O C Q V g V 8 S z Z + / x U w B p l K N C p B Y f G 0 l l y K R c 6 S C Y I h D S / K L S Y A n + h U w 6 j R d A o s T R k l A F A V J I g o F K n x q r f 7 z I q 4 o l r f P S g s o D W U y e J o o l r Y 4 R g 1 g s m T g t J D I S C U G T y R B J S S m M Q t F 2 E 6 t 5 G J T 8 D / / 7 b y V e r 1 j X h D L 4 8 s u b F M O w R p F Q F v X P K q 0 M m S T N s Y R k 5 y + / a O 7 o Y 3 U G L x o m L 5 F M A P V e w V I U 4 I I 5 R u V f E O M C f t V v T h I G + V Y C m W D y F H G S x E q L O a j Y E C k Z J 4 i E Y U Y s m W K a T J B e G D v 5 j 0 y m 9 Q 7 H r R c b h A I e P n h O L 3 t H m Q x M q o S k Q h o E 0 s Q C W S z k 4 p d E W n H I k C l 5 b B g k E b A w w Q A J d J K h K a I T q P z p s b 4 C M U h i 8 p B O C U w O n S + E Q R 4 I I + Q x q p 8 6 V k Q C e Q y Z O L a Q S U k m H I N M m k g c 4 3 6 2 b m + n 0 5 8 e k 3 t a 7 2 B C D a n S 2 Q A F 5 0 P 0 1 d l b n N K E A n k s s S K V J p A Q C 4 R R J J I / c w y y S M x A n o Y i 2 9 I Q A i Q A U p g k p / l P / e P F c o y 0 D i b f k C l p K + l Y C J R u M 2 l C y V r j h l A 6 W C R T 0 g k R l q X A P B 4 P / f 7 v f k P F x Y X 6 J j e w Q a g M O P f 1 T Z m s K C R i A i n V z x A L R E o l V U J i a V I Z 4 p i Y E 4 p c Q j R J L A 4 p D V A i P a 2 K S U i D P M T y r 9 L q 2 K Q V a V L T I I + K 0 8 k k M f K N R D J S S W I t m R C z R E K M n w W X + O / X U f / S S u G 4 v U G o j E A f z X / + 5 y W u r i B I O q F U G j X L S C z O k F i o g x h 5 D B X j W A 4 Z i U R K E u R I B S q / i t W / u i B B H H U g x 3 J k 0 g k C c R D i W P I 1 c V S + h U x C I h 0 n i K R J J L F S 8 f h i W T / + f / z j 7 y X e Q D q I / j / J H d 4 P r d L I T g A A A A B J R U 5 E r k J g g g = = < / I m a g e > < / T o u r > < / T o u r s > < / V i s u a l i z a t i o n > 
</file>

<file path=customXml/item3.xml>��< ? x m l   v e r s i o n = " 1 . 0 "   e n c o d i n g = " u t f - 1 6 " ? > < D a t a M a s h u p   x m l n s = " h t t p : / / s c h e m a s . m i c r o s o f t . c o m / D a t a M a s h u p " > A A A A A L w F A A B Q S w M E F A A C A A g A x U n 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M V J 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S c t Y p k Q A l L U C A A A A C g A A E w A c A E Z v c m 1 1 b G F z L 1 N l Y 3 R p b 2 4 x L m 0 g o h g A K K A U A A A A A A A A A A A A A A A A A A A A A A A A A A A A z V Z R b 9 o w E H 5 H 4 j + c X E 0 K W 6 g S o O y h 6 q Q W 0 N Y 9 7 K E w 9 Q H x E B K 3 W E 1 s Z D s b C P H f 5 8 Q N O L F b u q k P Q 0 j A 3 f n u u / u + c x A 4 l o R R m O r P 8 L L d a r f E K u I 4 g V m 0 T H E I V 5 B i 2 W 6 B e k 1 Z z m O s L J N N j N P z U c 4 5 p v K e 8 a c l Y 0 9 e Z z f / E W X 4 C u m T a L G f j x i V K m T h 6 w R n a L S K 6 G O R f L v G S G U q Q 8 9 n P K L i g f F s x N I 8 o 4 V T e L q a v 9 u h 7 2 w J M y J T j H y Q y g c S b + T e h x 0 a 4 3 X E Z a Z K W K 6 b X B C K h Y C f l N j e r 5 g m m F v m i V x R E h O 5 t T z X j 0 X 1 W y q H g / M C X 2 n 8 R j i G c S Q P w B L 1 X Z J M e 6 8 p z a M U p l E a 8 a 1 9 + I b R X M C H 6 i j N s y X m p W f E c i q 5 j W H k A j b Z E O n G s O 8 c x n 6 H M / Z L j X 2 c r 1 M S q w B x H P 6 Y C E l o L L 0 G O / b p C e e M G y e 1 / Y 7 9 F v d E r r T X c x b r O A U Q n l C A V b k Q g 3 P m L 0 / C n M J 1 k q h c t 4 r 5 z b G y M p Y W X d h r I v Q B 6 Q M + h O X 7 y K I 5 I K q E n 4 D O U Z t Q 4 X g 2 e 3 U E R T N V a j T J 1 i n b Y g y 3 C a o T x 7 g S q j t 3 6 T o m b 6 L w d 7 W 0 q o q 5 S P X d s d b l u C G 1 p X j e g x o L l t A N a R t a r u R r 8 O R Q q K P N w m F 2 2 Z y I b + 6 t R b e 6 g h J S X G 4 K o T 5 R 4 / 5 A e x O A 7 h X u C j G o H z i K V 0 A e Y K 6 M C / h y B c M A 5 A p T Q M O g + z l A g F O B a w E X V c B F 0 B 2 6 A g Z V w C D o X r g C + l V A P + g O q g D U C 7 r 9 A L 0 i k f A V j b w 4 k / c S y 7 M + z N G 9 v 1 j M F e 2 9 4 R K x B l T s n g n x e K X a + s m F Z J l b M 3 U c C u 2 M S b O 3 U j T z W s e L T 1 7 D 8 H F + d p j B o v M K r 7 3 T v G q s / w W X j V H 8 E 7 f 9 v + e 2 V 3 L b K G 4 + Y N 9 w Q Y S n 2 e 4 f 8 E 9 l J H N h 3 h C H t h Y q D c 3 T V G 9 x o P c 3 d L c 6 O N n q y 2 i L j u t Y j L 8 a + 0 6 7 R a i 7 5 O U f U E s B A i 0 A F A A C A A g A x U n L W A 8 J / x 2 l A A A A 9 g A A A B I A A A A A A A A A A A A A A A A A A A A A A E N v b m Z p Z y 9 Q Y W N r Y W d l L n h t b F B L A Q I t A B Q A A g A I A M V J y 1 g P y u m r p A A A A O k A A A A T A A A A A A A A A A A A A A A A A P E A A A B b Q 2 9 u d G V u d F 9 U e X B l c 1 0 u e G 1 s U E s B A i 0 A F A A C A A g A x U n L W K Z E A J S 1 A g A A A A o A A B M A A A A A A A A A A A A A A A A A 4 g 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R g A A A A A A A B 7 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E x M z k 0 M j k y L W I 0 N W I t N D I 4 Y y 0 5 M G Q 3 L T Q z N T k y M j l j O G V 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i 0 x M V Q w M z o 0 N D o x M S 4 3 N j c z O D A 4 W i I g L z 4 8 R W 5 0 c n k g V H l w Z T 0 i R m l s b E N v b H V t b l R 5 c G V z I i B W Y W x 1 Z T 0 i c 0 F 3 W U d C Z 1 l E Q m d r R E J R V U d C Z 2 t E I i A v P j x F b n R y e S B U e X B l P S J G a W x s Q 2 9 s d W 1 u T m F t Z X M i I F Z h b H V l P S J z W y Z x d W 9 0 O 0 V t c G x v e W V l I E l k J n F 1 b 3 Q 7 L C Z x d W 9 0 O 0 p v Y i B U a X R s Z S Z x d W 9 0 O y w m c X V v d D t E Z X B h c n R t Z W 5 0 J n F 1 b 3 Q 7 L C Z x d W 9 0 O 0 J 1 c 2 l u Z X N z I F V u a X Q m c X V v d D s s J n F 1 b 3 Q 7 R 2 V u Z G V y J n F 1 b 3 Q 7 L C Z x d W 9 0 O 0 F n Z S Z x d W 9 0 O y w m c X V v d D t B Z 2 U g U m F u Z 2 U m c X V v d D s s J n F 1 b 3 Q 7 S G l y Z S B E Y X R l J n F 1 b 3 Q 7 L C Z x d W 9 0 O 0 F u b n V h b C B T Y W x h c n k m c X V v d D s s J n F 1 b 3 Q 7 Q m 9 u d X M g J S Z x d W 9 0 O y w m c X V v d D t U b 3 R h b C B T Y W x h c n k m c X V v d D s s J n F 1 b 3 Q 7 Q 2 9 1 b n R y e S Z x d W 9 0 O y w m c X V v d D t D a X R 5 J n F 1 b 3 Q 7 L C Z x d W 9 0 O 0 V 4 a X Q g R G F 0 Z S Z x d W 9 0 O y w m c X V v d D t F e G l 0 I F N 0 Y X R 1 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Q X V 0 b 1 J l b W 9 2 Z W R D b 2 x 1 b W 5 z M S 5 7 R W 1 w b G 9 5 Z W U g S W Q s M H 0 m c X V v d D s s J n F 1 b 3 Q 7 U 2 V j d G l v b j E v V G F i b G U x L 0 F 1 d G 9 S Z W 1 v d m V k Q 2 9 s d W 1 u c z E u e 0 p v Y i B U a X R s Z S w x f S Z x d W 9 0 O y w m c X V v d D t T Z W N 0 a W 9 u M S 9 U Y W J s Z T E v Q X V 0 b 1 J l b W 9 2 Z W R D b 2 x 1 b W 5 z M S 5 7 R G V w Y X J 0 b W V u d C w y f S Z x d W 9 0 O y w m c X V v d D t T Z W N 0 a W 9 u M S 9 U Y W J s Z T E v Q X V 0 b 1 J l b W 9 2 Z W R D b 2 x 1 b W 5 z M S 5 7 Q n V z a W 5 l c 3 M g V W 5 p d C w z f S Z x d W 9 0 O y w m c X V v d D t T Z W N 0 a W 9 u M S 9 U Y W J s Z T E v Q X V 0 b 1 J l b W 9 2 Z W R D b 2 x 1 b W 5 z M S 5 7 R 2 V u Z G V y L D R 9 J n F 1 b 3 Q 7 L C Z x d W 9 0 O 1 N l Y 3 R p b 2 4 x L 1 R h Y m x l M S 9 B d X R v U m V t b 3 Z l Z E N v b H V t b n M x L n t B Z 2 U s N X 0 m c X V v d D s s J n F 1 b 3 Q 7 U 2 V j d G l v b j E v V G F i b G U x L 0 F 1 d G 9 S Z W 1 v d m V k Q 2 9 s d W 1 u c z E u e 0 F n Z S B S Y W 5 n Z S w 2 f S Z x d W 9 0 O y w m c X V v d D t T Z W N 0 a W 9 u M S 9 U Y W J s Z T E v Q X V 0 b 1 J l b W 9 2 Z W R D b 2 x 1 b W 5 z M S 5 7 S G l y Z S B E Y X R l L D d 9 J n F 1 b 3 Q 7 L C Z x d W 9 0 O 1 N l Y 3 R p b 2 4 x L 1 R h Y m x l M S 9 B d X R v U m V t b 3 Z l Z E N v b H V t b n M x L n t B b m 5 1 Y W w g U 2 F s Y X J 5 L D h 9 J n F 1 b 3 Q 7 L C Z x d W 9 0 O 1 N l Y 3 R p b 2 4 x L 1 R h Y m x l M S 9 B d X R v U m V t b 3 Z l Z E N v b H V t b n M x L n t C b 2 5 1 c y A l L D l 9 J n F 1 b 3 Q 7 L C Z x d W 9 0 O 1 N l Y 3 R p b 2 4 x L 1 R h Y m x l M S 9 B d X R v U m V t b 3 Z l Z E N v b H V t b n M x L n t U b 3 R h b C B T Y W x h c n k s M T B 9 J n F 1 b 3 Q 7 L C Z x d W 9 0 O 1 N l Y 3 R p b 2 4 x L 1 R h Y m x l M S 9 B d X R v U m V t b 3 Z l Z E N v b H V t b n M x L n t D b 3 V u d H J 5 L D E x f S Z x d W 9 0 O y w m c X V v d D t T Z W N 0 a W 9 u M S 9 U Y W J s Z T E v Q X V 0 b 1 J l b W 9 2 Z W R D b 2 x 1 b W 5 z M S 5 7 Q 2 l 0 e S w x M n 0 m c X V v d D s s J n F 1 b 3 Q 7 U 2 V j d G l v b j E v V G F i b G U x L 0 F 1 d G 9 S Z W 1 v d m V k Q 2 9 s d W 1 u c z E u e 0 V 4 a X Q g R G F 0 Z S w x M 3 0 m c X V v d D s s J n F 1 b 3 Q 7 U 2 V j d G l v b j E v V G F i b G U x L 0 F 1 d G 9 S Z W 1 v d m V k Q 2 9 s d W 1 u c z E u e 0 V 4 a X Q g U 3 R h d H V z L D E 0 f S Z x d W 9 0 O 1 0 s J n F 1 b 3 Q 7 Q 2 9 s d W 1 u Q 2 9 1 b n Q m c X V v d D s 6 M T U s J n F 1 b 3 Q 7 S 2 V 5 Q 2 9 s d W 1 u T m F t Z X M m c X V v d D s 6 W 1 0 s J n F 1 b 3 Q 7 Q 2 9 s d W 1 u S W R l b n R p d G l l c y Z x d W 9 0 O z p b J n F 1 b 3 Q 7 U 2 V j d G l v b j E v V G F i b G U x L 0 F 1 d G 9 S Z W 1 v d m V k Q 2 9 s d W 1 u c z E u e 0 V t c G x v e W V l I E l k L D B 9 J n F 1 b 3 Q 7 L C Z x d W 9 0 O 1 N l Y 3 R p b 2 4 x L 1 R h Y m x l M S 9 B d X R v U m V t b 3 Z l Z E N v b H V t b n M x L n t K b 2 I g V G l 0 b G U s M X 0 m c X V v d D s s J n F 1 b 3 Q 7 U 2 V j d G l v b j E v V G F i b G U x L 0 F 1 d G 9 S Z W 1 v d m V k Q 2 9 s d W 1 u c z E u e 0 R l c G F y d G 1 l b n Q s M n 0 m c X V v d D s s J n F 1 b 3 Q 7 U 2 V j d G l v b j E v V G F i b G U x L 0 F 1 d G 9 S Z W 1 v d m V k Q 2 9 s d W 1 u c z E u e 0 J 1 c 2 l u Z X N z I F V u a X Q s M 3 0 m c X V v d D s s J n F 1 b 3 Q 7 U 2 V j d G l v b j E v V G F i b G U x L 0 F 1 d G 9 S Z W 1 v d m V k Q 2 9 s d W 1 u c z E u e 0 d l b m R l c i w 0 f S Z x d W 9 0 O y w m c X V v d D t T Z W N 0 a W 9 u M S 9 U Y W J s Z T E v Q X V 0 b 1 J l b W 9 2 Z W R D b 2 x 1 b W 5 z M S 5 7 Q W d l L D V 9 J n F 1 b 3 Q 7 L C Z x d W 9 0 O 1 N l Y 3 R p b 2 4 x L 1 R h Y m x l M S 9 B d X R v U m V t b 3 Z l Z E N v b H V t b n M x L n t B Z 2 U g U m F u Z 2 U s N n 0 m c X V v d D s s J n F 1 b 3 Q 7 U 2 V j d G l v b j E v V G F i b G U x L 0 F 1 d G 9 S Z W 1 v d m V k Q 2 9 s d W 1 u c z E u e 0 h p c m U g R G F 0 Z S w 3 f S Z x d W 9 0 O y w m c X V v d D t T Z W N 0 a W 9 u M S 9 U Y W J s Z T E v Q X V 0 b 1 J l b W 9 2 Z W R D b 2 x 1 b W 5 z M S 5 7 Q W 5 u d W F s I F N h b G F y e S w 4 f S Z x d W 9 0 O y w m c X V v d D t T Z W N 0 a W 9 u M S 9 U Y W J s Z T E v Q X V 0 b 1 J l b W 9 2 Z W R D b 2 x 1 b W 5 z M S 5 7 Q m 9 u d X M g J S w 5 f S Z x d W 9 0 O y w m c X V v d D t T Z W N 0 a W 9 u M S 9 U Y W J s Z T E v Q X V 0 b 1 J l b W 9 2 Z W R D b 2 x 1 b W 5 z M S 5 7 V G 9 0 Y W w g U 2 F s Y X J 5 L D E w f S Z x d W 9 0 O y w m c X V v d D t T Z W N 0 a W 9 u M S 9 U Y W J s Z T E v Q X V 0 b 1 J l b W 9 2 Z W R D b 2 x 1 b W 5 z M S 5 7 Q 2 9 1 b n R y e S w x M X 0 m c X V v d D s s J n F 1 b 3 Q 7 U 2 V j d G l v b j E v V G F i b G U x L 0 F 1 d G 9 S Z W 1 v d m V k Q 2 9 s d W 1 u c z E u e 0 N p d H k s M T J 9 J n F 1 b 3 Q 7 L C Z x d W 9 0 O 1 N l Y 3 R p b 2 4 x L 1 R h Y m x l M S 9 B d X R v U m V t b 3 Z l Z E N v b H V t b n M x L n t F e G l 0 I E R h d G U s M T N 9 J n F 1 b 3 Q 7 L C Z x d W 9 0 O 1 N l Y 3 R p b 2 4 x L 1 R h Y m x l M S 9 B d X R v U m V t b 3 Z l Z E N v b H V t b n M x L n t F e G l 0 I F N 0 Y X R 1 c y w x 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U m V t b 3 Z l Z C U y M E V y c m 9 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D a G F u Z 2 V k J T I w V H l w Z T Q 8 L 0 l 0 Z W 1 Q Y X R o P j w v S X R l b U x v Y 2 F 0 a W 9 u P j x T d G F i b G V F b n R y a W V z I C 8 + P C 9 J d G V t P j w v S X R l b X M + P C 9 M b 2 N h b F B h Y 2 t h Z 2 V N Z X R h Z G F 0 Y U Z p b G U + F g A A A F B L B Q Y A A A A A A A A A A A A A A A A A A A A A A A A m A Q A A A Q A A A N C M n d 8 B F d E R j H o A w E / C l + s B A A A A p 5 6 w Y V X f O E + d E N c 5 Q g w e F Q A A A A A C A A A A A A A Q Z g A A A A E A A C A A A A B b p j d 8 W 0 D i g h S Z k l F n 9 7 e j i V x v F f l o n V X C U o A b q W z f G w A A A A A O g A A A A A I A A C A A A A A E P c J O c P Y / r B F n y Y F h N O X l R I U 8 A T x f R q X f A q z f W 6 9 r 4 V A A A A B j k m U A g 5 a t l c a 9 F s X a t I 4 D S 2 B + 1 x H E u H S T C L b c 1 R B / Z B F n I 3 V U 3 Z v p l U 9 B h Q h L k U d l g o a q e e S Y s V o Z B R h m n 6 9 3 u T b 7 h y P z K d n 7 n A s C V D p I 3 k A A A A C Z B g J J L I p s 5 X r H P N p / x b I Q d w X O T L 0 K J V u + T Y 8 G q H b 3 s W M u + r U C M N E F 9 L c 5 r v Y 7 M E n W 6 D 6 S b 7 0 d B i W 4 J 0 h m + V V q < / D a t a M a s h u p > 
</file>

<file path=customXml/itemProps1.xml><?xml version="1.0" encoding="utf-8"?>
<ds:datastoreItem xmlns:ds="http://schemas.openxmlformats.org/officeDocument/2006/customXml" ds:itemID="{1B760BE7-CA87-479F-A14D-CC4740F116A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7F1ED40-F7E3-4E83-8B91-CD74DA36BDC1}">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CA0622E9-B94D-4FD1-AB94-3068A00120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Original Data</vt:lpstr>
      <vt:lpstr>Table1</vt:lpstr>
      <vt:lpstr>KPI List</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Neel Moradiya</cp:lastModifiedBy>
  <dcterms:created xsi:type="dcterms:W3CDTF">2024-04-02T07:07:05Z</dcterms:created>
  <dcterms:modified xsi:type="dcterms:W3CDTF">2024-06-15T04:30:25Z</dcterms:modified>
</cp:coreProperties>
</file>