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 Alex\"/>
    </mc:Choice>
  </mc:AlternateContent>
  <xr:revisionPtr revIDLastSave="0" documentId="13_ncr:1_{806EF448-F099-40EF-B864-5C2B83CC6517}" xr6:coauthVersionLast="47" xr6:coauthVersionMax="47" xr10:uidLastSave="{00000000-0000-0000-0000-000000000000}"/>
  <bookViews>
    <workbookView xWindow="-108" yWindow="-108" windowWidth="23256" windowHeight="12456" firstSheet="4" activeTab="8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5" l="1"/>
  <c r="K2" i="5"/>
  <c r="L2" i="5"/>
  <c r="J2" i="1" a="1"/>
  <c r="J2" i="1" s="1"/>
  <c r="J2" i="13"/>
  <c r="J3" i="13"/>
  <c r="J4" i="13"/>
  <c r="J5" i="13"/>
  <c r="J6" i="13"/>
  <c r="J7" i="13"/>
  <c r="J8" i="13"/>
  <c r="J9" i="13"/>
  <c r="J10" i="13"/>
  <c r="K2" i="13"/>
  <c r="K3" i="13"/>
  <c r="K4" i="13"/>
  <c r="K5" i="13"/>
  <c r="K6" i="13"/>
  <c r="K7" i="13"/>
  <c r="K8" i="13"/>
  <c r="K9" i="13"/>
  <c r="K10" i="13"/>
  <c r="T2" i="13" a="1"/>
  <c r="T2" i="13" s="1"/>
  <c r="O2" i="13" a="1"/>
  <c r="O2" i="13" s="1"/>
  <c r="S2" i="13" a="1"/>
  <c r="S2" i="13" s="1"/>
  <c r="N2" i="13" a="1"/>
  <c r="N2" i="13" s="1"/>
  <c r="R2" i="13" a="1"/>
  <c r="R2" i="13" s="1"/>
  <c r="M2" i="13" a="1"/>
  <c r="M2" i="13" s="1"/>
  <c r="L2" i="12"/>
  <c r="K2" i="12"/>
  <c r="M2" i="7" a="1"/>
  <c r="M2" i="7" s="1"/>
  <c r="J2" i="6" a="1"/>
  <c r="J2" i="6" s="1"/>
  <c r="L2" i="7" a="1"/>
  <c r="L2" i="7" s="1"/>
  <c r="K2" i="7" a="1"/>
  <c r="K2" i="7" s="1"/>
  <c r="J2" i="7" a="1"/>
  <c r="J2" i="7" s="1"/>
  <c r="J2" i="3" a="1"/>
  <c r="J2" i="3" s="1"/>
  <c r="L2" i="4" a="1"/>
  <c r="L2" i="4" s="1"/>
  <c r="K2" i="4" a="1"/>
  <c r="K2" i="4" s="1"/>
  <c r="J2" i="2" a="1"/>
  <c r="J2" i="2" s="1"/>
  <c r="K2" i="8" a="1"/>
  <c r="K2" i="8" s="1"/>
  <c r="J2" i="8" a="1"/>
  <c r="J2" i="8" s="1"/>
  <c r="J2" i="9"/>
  <c r="H11" i="1"/>
  <c r="H12" i="1"/>
  <c r="U2" i="13" l="1" a="1"/>
  <c r="U2" i="13" s="1"/>
  <c r="U12" i="13" s="1" a="1"/>
  <c r="U12" i="13" s="1"/>
  <c r="P2" i="13" a="1"/>
  <c r="P2" i="13" s="1"/>
  <c r="V2" i="13" l="1" a="1"/>
  <c r="V2" i="13" s="1"/>
  <c r="P12" i="13" a="1"/>
  <c r="P12" i="13" s="1"/>
  <c r="Q2" i="13" a="1"/>
  <c r="Q2" i="13" s="1"/>
  <c r="W2" i="13" l="1"/>
  <c r="W6" i="13"/>
  <c r="W4" i="13"/>
  <c r="W10" i="13"/>
  <c r="W9" i="13"/>
  <c r="W8" i="13"/>
  <c r="W7" i="13"/>
  <c r="W5" i="13"/>
  <c r="W3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<sst xmlns="http://schemas.openxmlformats.org/spreadsheetml/2006/main" count="594" uniqueCount="99">
  <si>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</si>
  <si>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</si>
  <si>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</si>
  <si>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</si>
  <si>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</si>
  <si>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</si>
  <si>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</si>
  <si>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</si>
  <si>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</si>
  <si>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</si>
  <si>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</si>
  <si>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</si>
  <si>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</si>
  <si>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</si>
  <si>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</si>
  <si>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</si>
  <si>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</si>
  <si>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</si>
  <si>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</si>
  <si>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</si>
  <si>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</si>
  <si>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</si>
  <si>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</si>
  <si>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</si>
  <si>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</si>
  <si>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</si>
  <si>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</si>
  <si>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</si>
  <si>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</si>
  <si>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</si>
  <si>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</si>
  <si>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</si>
  <si>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</si>
  <si>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</si>
  <si>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</si>
  <si>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</si>
  <si>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</si>
  <si>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</si>
  <si>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</si>
  <si>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</si>
  <si>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</si>
  <si>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</si>
  <si>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</si>
  <si>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</si>
  <si>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</si>
  <si>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</si>
  <si>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</si>
  <si>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</si>
  <si>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</si>
  <si>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</si>
  <si>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</si>
  <si>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</si>
  <si>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</si>
  <si>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</si>
  <si>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</si>
  <si>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</si>
  <si>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</si>
  <si>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</si>
  <si>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</si>
  <si>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</si>
  <si>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</si>
  <si>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</si>
  <si>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</si>
  <si>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</si>
  <si>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</si>
  <si>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</si>
  <si>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</si>
  <si>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</si>
  <si>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</si>
  <si>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</si>
  <si>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</si>
  <si>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</si>
  <si>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</si>
  <si>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</si>
  <si>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</si>
  <si>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</si>
  <si>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</si>
  <si>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</si>
  <si>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</si>
  <si>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</si>
  <si>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</si>
  <si>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</si>
  <si>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</si>
  <si>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</si>
  <si>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</si>
  <si>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</si>
  <si>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</si>
  <si>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</si>
  <si>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End date</t>
  </si>
  <si>
    <t>end_year</t>
  </si>
  <si>
    <t>end_month</t>
  </si>
  <si>
    <t>end_day</t>
  </si>
  <si>
    <t>start_date</t>
  </si>
  <si>
    <t>start_month</t>
  </si>
  <si>
    <t>start_year</t>
  </si>
  <si>
    <t>start_day</t>
  </si>
  <si>
    <t>end_date_txt</t>
  </si>
  <si>
    <t>start_date_txt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</si>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</sst>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5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 xml:space="preserve"> MAX(H2:H10)</f>
        <v>37933</v>
      </c>
      <c r="K2" s="1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 xml:space="preserve"> IF(D2:D10 &gt; 30, "OLD", "YOUNG")</f>
        <v>YOUNG</v>
      </c>
      <c r="K2" t="str" cm="1">
        <f t="array" ref="K2:K10" xml:space="preserve"> _xlfn.IFS(D2:D10 &lt; 10, "KID", D2:D10 &lt; 20, "TEEN", D2:D10 &gt; 19, "ADULT")</f>
        <v>ADULT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ADULT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ADULT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ADULT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ADULT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ADULT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ADULT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ADULT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ADULT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B1"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 xml:space="preserve"> 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L3" sqref="L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3">
        <v>45000</v>
      </c>
      <c r="H2" s="2" t="s">
        <v>48</v>
      </c>
      <c r="I2" s="2" t="s">
        <v>56</v>
      </c>
      <c r="J2" s="1" t="s">
        <v>39</v>
      </c>
      <c r="K2" t="str" cm="1">
        <f t="array" ref="K2:K10" xml:space="preserve"> LEFT(G2:G10, 2)</f>
        <v>45</v>
      </c>
      <c r="L2" t="str" cm="1">
        <f t="array" ref="L2:L10" xml:space="preserve"> RIGHT(A2:A10, 1)</f>
        <v>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3">
        <v>36000</v>
      </c>
      <c r="H3" s="2" t="s">
        <v>49</v>
      </c>
      <c r="I3" s="2" t="s">
        <v>57</v>
      </c>
      <c r="J3" s="1" t="s">
        <v>40</v>
      </c>
      <c r="K3" t="str">
        <v>36</v>
      </c>
      <c r="L3" t="str">
        <v>2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3">
        <v>63000</v>
      </c>
      <c r="H4" s="2" t="s">
        <v>50</v>
      </c>
      <c r="I4" s="2" t="s">
        <v>58</v>
      </c>
      <c r="J4" s="1" t="s">
        <v>41</v>
      </c>
      <c r="K4" t="str">
        <v>63</v>
      </c>
      <c r="L4" t="str">
        <v>3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3">
        <v>47000</v>
      </c>
      <c r="H5" s="2" t="s">
        <v>51</v>
      </c>
      <c r="I5" s="2" t="s">
        <v>59</v>
      </c>
      <c r="J5" s="1" t="s">
        <v>42</v>
      </c>
      <c r="K5" t="str">
        <v>47</v>
      </c>
      <c r="L5" t="str">
        <v>4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3">
        <v>50000</v>
      </c>
      <c r="H6" s="2" t="s">
        <v>52</v>
      </c>
      <c r="I6" s="2" t="s">
        <v>60</v>
      </c>
      <c r="J6" s="1" t="s">
        <v>43</v>
      </c>
      <c r="K6" t="str">
        <v>50</v>
      </c>
      <c r="L6" t="str">
        <v>5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3">
        <v>65000</v>
      </c>
      <c r="H7" s="2" t="s">
        <v>52</v>
      </c>
      <c r="I7" s="2" t="s">
        <v>61</v>
      </c>
      <c r="J7" s="1" t="s">
        <v>44</v>
      </c>
      <c r="K7" t="str">
        <v>65</v>
      </c>
      <c r="L7" t="str">
        <v>6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3">
        <v>41000</v>
      </c>
      <c r="H8" s="2" t="s">
        <v>53</v>
      </c>
      <c r="I8" s="2" t="s">
        <v>61</v>
      </c>
      <c r="J8" s="1" t="s">
        <v>45</v>
      </c>
      <c r="K8" t="str">
        <v>41</v>
      </c>
      <c r="L8" t="str">
        <v>7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3">
        <v>48000</v>
      </c>
      <c r="H9" s="2" t="s">
        <v>54</v>
      </c>
      <c r="I9" s="2" t="s">
        <v>62</v>
      </c>
      <c r="J9" s="1" t="s">
        <v>46</v>
      </c>
      <c r="K9" t="str">
        <v>48</v>
      </c>
      <c r="L9" t="str">
        <v>8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3">
        <v>42000</v>
      </c>
      <c r="H10" s="2" t="s">
        <v>55</v>
      </c>
      <c r="I10" s="2" t="s">
        <v>62</v>
      </c>
      <c r="J10" s="1" t="s">
        <v>47</v>
      </c>
      <c r="K10" t="str">
        <v>42</v>
      </c>
      <c r="L10" t="str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 xml:space="preserve"> TEXT(H2:H10, "dd/mm/yyyy")</f>
        <v>02/11/2001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14" sqref="J1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 xml:space="preserve"> 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M3" sqref="M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 xml:space="preserve"> SUBSTITUTE(I2:I10, "/", "-", 2)</f>
        <v>9/6-2015</v>
      </c>
      <c r="L2" t="str" cm="1">
        <f t="array" ref="L2:L10" xml:space="preserve"> SUBSTITUTE(F2:F10, "S", " ")</f>
        <v xml:space="preserve"> alesman</v>
      </c>
      <c r="M2" t="str" cm="1">
        <f t="array" ref="M2:M10" xml:space="preserve"> TRIM(_xlfn.ANCHORARRAY(L2))</f>
        <v>alesman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Receptionist</v>
      </c>
      <c r="M3" t="str">
        <v>Receptionist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 xml:space="preserve"> alesman</v>
      </c>
      <c r="M4" t="str">
        <v>alesman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12/3-2015</v>
      </c>
      <c r="L5" t="str">
        <v>Accountant</v>
      </c>
      <c r="M5" t="str">
        <v>Accountant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HR</v>
      </c>
      <c r="M6" t="str">
        <v>HR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Regional Manager</v>
      </c>
      <c r="M7" t="str">
        <v>Regional Manager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 xml:space="preserve"> upplier Relations</v>
      </c>
      <c r="M8" t="str">
        <v>upplier Relations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 xml:space="preserve"> alesman</v>
      </c>
      <c r="M9" t="str">
        <v>alesman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Accountant</v>
      </c>
      <c r="M10" t="str">
        <v>Accountant</v>
      </c>
    </row>
    <row r="12" spans="1:13" x14ac:dyDescent="0.3">
      <c r="H12" s="2"/>
      <c r="I12" s="2"/>
    </row>
    <row r="13" spans="1:13" x14ac:dyDescent="0.3">
      <c r="H13" s="2"/>
      <c r="I13" s="2"/>
    </row>
    <row r="14" spans="1:13" x14ac:dyDescent="0.3">
      <c r="H14" s="2"/>
      <c r="I14" s="2"/>
    </row>
    <row r="15" spans="1:13" x14ac:dyDescent="0.3">
      <c r="H15" s="2"/>
      <c r="I15" s="2"/>
    </row>
    <row r="16" spans="1:13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>
        <f xml:space="preserve"> SUMIF(G2:G10, "&gt;30000")</f>
        <v>437000</v>
      </c>
      <c r="L2">
        <f xml:space="preserve"> SUMIFS(G2:G10, D2:D10, "&gt;35", A2:A10, "&lt;&gt; 1001")</f>
        <v>48000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abSelected="1"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 xml:space="preserve"> COUNTIF(F2:F10, "HR")</f>
        <v>1</v>
      </c>
      <c r="L2">
        <f>COUNTIFS(E2:E10, "=Male", D2:D10, "&gt; 35")</f>
        <v>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3" sqref="J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 " ", C2:C10)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W20"/>
  <sheetViews>
    <sheetView topLeftCell="F1" workbookViewId="0">
      <selection activeCell="L13" sqref="L13"/>
    </sheetView>
  </sheetViews>
  <sheetFormatPr defaultRowHeight="14.4" x14ac:dyDescent="0.3"/>
  <cols>
    <col min="8" max="8" width="14.44140625" customWidth="1"/>
    <col min="9" max="9" width="13.33203125" customWidth="1"/>
    <col min="14" max="14" width="12.6640625" customWidth="1"/>
    <col min="16" max="16" width="13" customWidth="1"/>
    <col min="17" max="17" width="11.21875" customWidth="1"/>
    <col min="19" max="19" width="11.21875" customWidth="1"/>
    <col min="21" max="21" width="10.33203125" bestFit="1" customWidth="1"/>
    <col min="22" max="22" width="12.6640625" style="5" customWidth="1"/>
  </cols>
  <sheetData>
    <row r="1" spans="1:2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  <c r="M1" t="s">
        <v>89</v>
      </c>
      <c r="N1" t="s">
        <v>90</v>
      </c>
      <c r="O1" t="s">
        <v>91</v>
      </c>
      <c r="P1" t="s">
        <v>88</v>
      </c>
      <c r="Q1" t="s">
        <v>96</v>
      </c>
      <c r="R1" t="s">
        <v>94</v>
      </c>
      <c r="S1" t="s">
        <v>93</v>
      </c>
      <c r="T1" t="s">
        <v>95</v>
      </c>
      <c r="U1" t="s">
        <v>92</v>
      </c>
      <c r="V1" t="s">
        <v>97</v>
      </c>
      <c r="W1" t="s">
        <v>98</v>
      </c>
    </row>
    <row r="2" spans="1:2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4" t="s">
        <v>56</v>
      </c>
      <c r="J2">
        <f xml:space="preserve"> _xlfn.DAYS(I2, H2)</f>
        <v>5231</v>
      </c>
      <c r="K2">
        <f xml:space="preserve"> NETWORKDAYS(H2, I2)</f>
        <v>3737</v>
      </c>
      <c r="M2" t="str" cm="1">
        <f t="array" ref="M2:M10">RIGHT(I2:I10, 4)</f>
        <v>2015</v>
      </c>
      <c r="N2" t="str" cm="1">
        <f t="array" ref="N2:N10" xml:space="preserve"> LEFT(I2:I10, FIND("/", I2:I10) - 1)</f>
        <v>9</v>
      </c>
      <c r="O2" t="str" cm="1">
        <f t="array" ref="O2:O10" xml:space="preserve"> MID(I2:I10, FIND("/", I2:I10) + 1, FIND("/", I2:I10, FIND("/", I2:I10) + 1) - FIND("/", I2:I10) - 1)</f>
        <v>6</v>
      </c>
      <c r="P2" s="1" cm="1">
        <f t="array" ref="P2:P10" xml:space="preserve"> DATE(_xlfn.ANCHORARRAY(M2),_xlfn.ANCHORARRAY( N2),_xlfn.ANCHORARRAY( O2))</f>
        <v>42253</v>
      </c>
      <c r="Q2" t="str" cm="1">
        <f t="array" ref="Q2:Q10" xml:space="preserve"> TEXT(_xlfn.ANCHORARRAY(P2), "dd/mm/yyyy")</f>
        <v>06/09/2015</v>
      </c>
      <c r="R2" t="str" cm="1">
        <f t="array" ref="R2:R10">RIGHT(H2:H10, 4)</f>
        <v>2001</v>
      </c>
      <c r="S2" t="str" cm="1">
        <f t="array" ref="S2:S10" xml:space="preserve"> LEFT(H2:H10, FIND("/", H2:H10) - 1)</f>
        <v>11</v>
      </c>
      <c r="T2" t="str" cm="1">
        <f t="array" ref="T2:T10" xml:space="preserve"> MID(H2:H10, FIND("/", H2:H10) + 1, FIND("/", H2:H10, FIND("/", H2:H10) + 1) - FIND("/", H2:H10) - 1)</f>
        <v>2</v>
      </c>
      <c r="U2" s="1" cm="1">
        <f t="array" ref="U2:U10">DATE(_xlfn.ANCHORARRAY(R2),_xlfn.ANCHORARRAY( S2),_xlfn.ANCHORARRAY(T2))</f>
        <v>37197</v>
      </c>
      <c r="V2" s="5" t="str" cm="1">
        <f t="array" ref="V2:V10">TEXT(_xlfn.ANCHORARRAY(U2), "dd-mm-yyyy")</f>
        <v>02-11-2001</v>
      </c>
      <c r="W2">
        <f xml:space="preserve"> NETWORKDAYS(V2, Q2)</f>
        <v>3611</v>
      </c>
    </row>
    <row r="3" spans="1:2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4" t="s">
        <v>57</v>
      </c>
      <c r="J3">
        <f t="shared" ref="J3:J10" si="0" xml:space="preserve"> _xlfn.DAYS(I3, H3)</f>
        <v>6058</v>
      </c>
      <c r="K3">
        <f xml:space="preserve"> NETWORKDAYS(H3, I3)</f>
        <v>4328</v>
      </c>
      <c r="M3" t="str">
        <v>2015</v>
      </c>
      <c r="N3" t="str">
        <v>10</v>
      </c>
      <c r="O3" t="str">
        <v>10</v>
      </c>
      <c r="P3" s="1">
        <v>42287</v>
      </c>
      <c r="Q3" t="str">
        <v>10/10/2015</v>
      </c>
      <c r="R3" t="str">
        <v>1999</v>
      </c>
      <c r="S3" t="str">
        <v>10</v>
      </c>
      <c r="T3" t="str">
        <v>3</v>
      </c>
      <c r="U3" s="1">
        <v>36436</v>
      </c>
      <c r="V3" s="5" t="str">
        <v>03-10-1999</v>
      </c>
      <c r="W3">
        <f t="shared" ref="W3:W10" si="1" xml:space="preserve"> NETWORKDAYS(V3, Q3)</f>
        <v>4180</v>
      </c>
    </row>
    <row r="4" spans="1:2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4" t="s">
        <v>58</v>
      </c>
      <c r="J4">
        <f t="shared" si="0"/>
        <v>6333</v>
      </c>
      <c r="K4">
        <f xml:space="preserve"> NETWORKDAYS(H4, I4)</f>
        <v>4524</v>
      </c>
      <c r="M4" t="str">
        <v>2017</v>
      </c>
      <c r="N4" t="str">
        <v>9</v>
      </c>
      <c r="O4" t="str">
        <v>8</v>
      </c>
      <c r="P4" s="1">
        <v>42986</v>
      </c>
      <c r="Q4" t="str">
        <v>08/09/2017</v>
      </c>
      <c r="R4" t="str">
        <v>2000</v>
      </c>
      <c r="S4" t="str">
        <v>7</v>
      </c>
      <c r="T4" t="str">
        <v>4</v>
      </c>
      <c r="U4" s="1">
        <v>36711</v>
      </c>
      <c r="V4" s="5" t="str">
        <v>04-07-2000</v>
      </c>
      <c r="W4">
        <f t="shared" si="1"/>
        <v>4484</v>
      </c>
    </row>
    <row r="5" spans="1:2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4" t="s">
        <v>59</v>
      </c>
      <c r="J5">
        <f t="shared" si="0"/>
        <v>5428</v>
      </c>
      <c r="K5">
        <f xml:space="preserve"> NETWORKDAYS(H5, I5)</f>
        <v>3879</v>
      </c>
      <c r="M5" t="str">
        <v>2015</v>
      </c>
      <c r="N5" t="str">
        <v>12</v>
      </c>
      <c r="O5" t="str">
        <v>3</v>
      </c>
      <c r="P5" s="1">
        <v>42341</v>
      </c>
      <c r="Q5" t="str">
        <v>03/12/2015</v>
      </c>
      <c r="R5" t="str">
        <v>2000</v>
      </c>
      <c r="S5" t="str">
        <v>1</v>
      </c>
      <c r="T5" t="str">
        <v>5</v>
      </c>
      <c r="U5" s="1">
        <v>36530</v>
      </c>
      <c r="V5" s="5" t="str">
        <v>05-01-2000</v>
      </c>
      <c r="W5">
        <f t="shared" si="1"/>
        <v>4152</v>
      </c>
    </row>
    <row r="6" spans="1:2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4" t="s">
        <v>60</v>
      </c>
      <c r="J6" t="e">
        <f>_xlfn.DAYS(I6, H6)</f>
        <v>#VALUE!</v>
      </c>
      <c r="K6" t="e">
        <f xml:space="preserve"> NETWORKDAYS(H6, I6)</f>
        <v>#VALUE!</v>
      </c>
      <c r="M6" t="str">
        <v>2017</v>
      </c>
      <c r="N6" t="str">
        <v>8</v>
      </c>
      <c r="O6" t="str">
        <v>30</v>
      </c>
      <c r="P6" s="1">
        <v>42977</v>
      </c>
      <c r="Q6" t="str">
        <v>30/08/2017</v>
      </c>
      <c r="R6" t="str">
        <v>2001</v>
      </c>
      <c r="S6" t="str">
        <v>5</v>
      </c>
      <c r="T6" t="str">
        <v>6</v>
      </c>
      <c r="U6" s="1">
        <v>37017</v>
      </c>
      <c r="V6" s="5" t="str">
        <v>06-05-2001</v>
      </c>
      <c r="W6">
        <f t="shared" si="1"/>
        <v>4258</v>
      </c>
    </row>
    <row r="7" spans="1:2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4" t="s">
        <v>61</v>
      </c>
      <c r="J7">
        <f t="shared" si="0"/>
        <v>4540</v>
      </c>
      <c r="K7">
        <f xml:space="preserve"> NETWORKDAYS(H7, I7)</f>
        <v>3244</v>
      </c>
      <c r="M7" t="str">
        <v>2013</v>
      </c>
      <c r="N7" t="str">
        <v>9</v>
      </c>
      <c r="O7" t="str">
        <v>11</v>
      </c>
      <c r="P7" s="1">
        <v>41528</v>
      </c>
      <c r="Q7" t="str">
        <v>11/09/2013</v>
      </c>
      <c r="R7" t="str">
        <v>2001</v>
      </c>
      <c r="S7" t="str">
        <v>5</v>
      </c>
      <c r="T7" t="str">
        <v>6</v>
      </c>
      <c r="U7" s="1">
        <v>37017</v>
      </c>
      <c r="V7" s="5" t="str">
        <v>06-05-2001</v>
      </c>
      <c r="W7">
        <f t="shared" si="1"/>
        <v>3223</v>
      </c>
    </row>
    <row r="8" spans="1:2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4" t="s">
        <v>61</v>
      </c>
      <c r="J8">
        <f t="shared" si="0"/>
        <v>3743</v>
      </c>
      <c r="K8">
        <f xml:space="preserve"> NETWORKDAYS(H8, I8)</f>
        <v>2675</v>
      </c>
      <c r="M8" t="str">
        <v>2013</v>
      </c>
      <c r="N8" t="str">
        <v>9</v>
      </c>
      <c r="O8" t="str">
        <v>11</v>
      </c>
      <c r="P8" s="1">
        <v>41528</v>
      </c>
      <c r="Q8" t="str">
        <v>11/09/2013</v>
      </c>
      <c r="R8" t="str">
        <v>2003</v>
      </c>
      <c r="S8" t="str">
        <v>11</v>
      </c>
      <c r="T8" t="str">
        <v>8</v>
      </c>
      <c r="U8" s="1">
        <v>37933</v>
      </c>
      <c r="V8" s="5" t="str">
        <v>08-11-2003</v>
      </c>
      <c r="W8">
        <f t="shared" si="1"/>
        <v>2568</v>
      </c>
    </row>
    <row r="9" spans="1:2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4" t="s">
        <v>62</v>
      </c>
      <c r="J9" t="e">
        <f t="shared" si="0"/>
        <v>#VALUE!</v>
      </c>
      <c r="K9" t="e">
        <f xml:space="preserve"> NETWORKDAYS(H9, I9)</f>
        <v>#VALUE!</v>
      </c>
      <c r="M9" t="str">
        <v>2015</v>
      </c>
      <c r="N9" t="str">
        <v>4</v>
      </c>
      <c r="O9" t="str">
        <v>22</v>
      </c>
      <c r="P9" s="1">
        <v>42116</v>
      </c>
      <c r="Q9" t="str">
        <v>22/04/2015</v>
      </c>
      <c r="R9" t="str">
        <v>2002</v>
      </c>
      <c r="S9" t="str">
        <v>6</v>
      </c>
      <c r="T9" t="str">
        <v>9</v>
      </c>
      <c r="U9" s="1">
        <v>37416</v>
      </c>
      <c r="V9" s="5" t="str">
        <v>09-06-2002</v>
      </c>
      <c r="W9">
        <f t="shared" si="1"/>
        <v>3358</v>
      </c>
    </row>
    <row r="10" spans="1:2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4" t="s">
        <v>62</v>
      </c>
      <c r="J10" t="e">
        <f t="shared" si="0"/>
        <v>#VALUE!</v>
      </c>
      <c r="K10" t="e">
        <f xml:space="preserve"> NETWORKDAYS(H10, I10)</f>
        <v>#VALUE!</v>
      </c>
      <c r="M10" t="str">
        <v>2015</v>
      </c>
      <c r="N10" t="str">
        <v>4</v>
      </c>
      <c r="O10" t="str">
        <v>22</v>
      </c>
      <c r="P10" s="1">
        <v>42116</v>
      </c>
      <c r="Q10" t="str">
        <v>22/04/2015</v>
      </c>
      <c r="R10" t="str">
        <v>2003</v>
      </c>
      <c r="S10" t="str">
        <v>8</v>
      </c>
      <c r="T10" t="str">
        <v>10</v>
      </c>
      <c r="U10" s="1">
        <v>37843</v>
      </c>
      <c r="V10" s="5" t="str">
        <v>10-08-2003</v>
      </c>
      <c r="W10">
        <f t="shared" si="1"/>
        <v>3053</v>
      </c>
    </row>
    <row r="12" spans="1:23" x14ac:dyDescent="0.3">
      <c r="P12" t="b" cm="1">
        <f t="array" ref="P12:P20">ISNUMBER(_xlfn.ANCHORARRAY(P2))</f>
        <v>1</v>
      </c>
      <c r="U12" t="b" cm="1">
        <f t="array" ref="U12:U20">ISNUMBER(_xlfn.ANCHORARRAY(U2))</f>
        <v>1</v>
      </c>
    </row>
    <row r="13" spans="1:23" x14ac:dyDescent="0.3">
      <c r="P13" t="b">
        <v>1</v>
      </c>
      <c r="U13" t="b">
        <v>1</v>
      </c>
    </row>
    <row r="14" spans="1:23" x14ac:dyDescent="0.3">
      <c r="P14" t="b">
        <v>1</v>
      </c>
      <c r="U14" t="b">
        <v>1</v>
      </c>
    </row>
    <row r="15" spans="1:23" x14ac:dyDescent="0.3">
      <c r="P15" t="b">
        <v>1</v>
      </c>
      <c r="U15" t="b">
        <v>1</v>
      </c>
    </row>
    <row r="16" spans="1:23" x14ac:dyDescent="0.3">
      <c r="P16" t="b">
        <v>1</v>
      </c>
      <c r="U16" t="b">
        <v>1</v>
      </c>
    </row>
    <row r="17" spans="16:21" x14ac:dyDescent="0.3">
      <c r="P17" t="b">
        <v>1</v>
      </c>
      <c r="U17" t="b">
        <v>1</v>
      </c>
    </row>
    <row r="18" spans="16:21" x14ac:dyDescent="0.3">
      <c r="P18" t="b">
        <v>1</v>
      </c>
      <c r="U18" t="b">
        <v>1</v>
      </c>
    </row>
    <row r="19" spans="16:21" x14ac:dyDescent="0.3">
      <c r="P19" t="b">
        <v>1</v>
      </c>
      <c r="U19" t="b">
        <v>1</v>
      </c>
    </row>
    <row r="20" spans="16:21" x14ac:dyDescent="0.3">
      <c r="P20" t="b">
        <v>1</v>
      </c>
      <c r="U20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Neela Das</cp:lastModifiedBy>
  <dcterms:created xsi:type="dcterms:W3CDTF">2021-12-16T14:18:34Z</dcterms:created>
  <dcterms:modified xsi:type="dcterms:W3CDTF">2025-05-11T13:04:08Z</dcterms:modified>
</cp:coreProperties>
</file>