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766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<sst xmlns="http://schemas.openxmlformats.org/spreadsheetml/2006/main" count="22" uniqueCount="16">
  <si>
    <t>Marketing Budget (X) (In lakhs)</t>
  </si>
  <si>
    <t>Actual Sales(Y) (In crores)</t>
  </si>
  <si>
    <t>Predicted Sales (Y-pred)</t>
  </si>
  <si>
    <t>Residual Squares</t>
  </si>
  <si>
    <t>Sum of Squares</t>
  </si>
  <si>
    <t>SLOPE</t>
  </si>
  <si>
    <t xml:space="preserve">TSS </t>
  </si>
  <si>
    <t>INTERCEPT</t>
  </si>
  <si>
    <t>R^2</t>
  </si>
  <si>
    <t>RSS</t>
  </si>
  <si>
    <t>Predicted Sales (Y-pred)
0.0528*A2+3.3525
m and C are derived in the graph</t>
  </si>
  <si>
    <r>
      <t xml:space="preserve">Residual Squares
</t>
    </r>
    <r>
      <rPr>
        <sz val="11"/>
        <color theme="1"/>
        <rFont val="Calibri"/>
        <charset val="134"/>
        <scheme val="minor"/>
      </rPr>
      <t>(B2-C2)^2</t>
    </r>
  </si>
  <si>
    <t>Sum of Squares
(y-ybar) square</t>
  </si>
  <si>
    <t>Y-bar = 15.56470588</t>
  </si>
  <si>
    <t>TSS</t>
  </si>
  <si>
    <t>Sum of Residual Squares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</si>
</sst>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2"/>
                  <c:y val="-0.1624537037037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128.7</c:v>
                </c:pt>
                <c:pt idx="4">
                  <c:v>285.9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256.4</c:v>
                </c:pt>
                <c:pt idx="12">
                  <c:v>249.1</c:v>
                </c:pt>
                <c:pt idx="13">
                  <c:v>323.1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17.4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</c:v>
                </c:pt>
                <c:pt idx="12">
                  <c:v>17.1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128.7</c:v>
                </c:pt>
                <c:pt idx="4">
                  <c:v>285.9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256.4</c:v>
                </c:pt>
                <c:pt idx="12">
                  <c:v>249.1</c:v>
                </c:pt>
                <c:pt idx="13">
                  <c:v>323.1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17.4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</c:v>
                </c:pt>
                <c:pt idx="12">
                  <c:v>17.1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10435"/>
        <c:axId val="852628003"/>
      </c:scatterChart>
      <c:valAx>
        <c:axId val="8273104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8003"/>
        <c:crosses val="autoZero"/>
        <c:crossBetween val="midCat"/>
      </c:valAx>
      <c:valAx>
        <c:axId val="852628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3104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>
      <xdr:nvGraphicFramePr>
        <xdr:cNvPr id="2" name="Chart 1"/>
        <xdr:cNvGraphicFramePr/>
      </xdr:nvGraphicFramePr>
      <xdr:xfrm>
        <a:off x="7810500" y="7854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352425</xdr:colOff>
      <xdr:row>1</xdr:row>
      <xdr:rowOff>184150</xdr:rowOff>
    </xdr:from>
    <xdr:to>
      <xdr:col>14</xdr:col>
      <xdr:colOff>47625</xdr:colOff>
      <xdr:row>16</xdr:row>
      <xdr:rowOff>69850</xdr:rowOff>
    </xdr:to>
    <xdr:graphicFrame>
      <xdr:nvGraphicFramePr>
        <xdr:cNvPr id="2" name="Chart 1"/>
        <xdr:cNvGraphicFramePr/>
      </xdr:nvGraphicFramePr>
      <xdr:xfrm>
        <a:off x="8629650" y="946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:E22"/>
    </sheetView>
  </sheetViews>
  <sheetFormatPr defaultColWidth="20.2857142857143" defaultRowHeight="15" outlineLevelCol="4"/>
  <cols>
    <col min="1" max="1" width="29.4285714285714" style="4" customWidth="1"/>
    <col min="2" max="3" width="23.4285714285714" style="4" customWidth="1"/>
    <col min="4" max="4" width="15.8571428571429" style="4" customWidth="1"/>
    <col min="5" max="5" width="15.4285714285714" style="4" customWidth="1"/>
    <col min="6" max="16384" width="20.2857142857143" style="4"/>
  </cols>
  <sheetData>
    <row r="1" s="8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>
        <v>127.4</v>
      </c>
      <c r="B2" s="3">
        <v>10.5</v>
      </c>
      <c r="C2" s="3">
        <f>(B$20*A2+B$21)</f>
        <v>10.07922</v>
      </c>
      <c r="D2" s="3">
        <f>(B2-C2)^2</f>
        <v>0.177055808400001</v>
      </c>
      <c r="E2" s="3"/>
    </row>
    <row r="3" spans="1:5">
      <c r="A3" s="3">
        <v>364.4</v>
      </c>
      <c r="B3" s="3">
        <v>21.4</v>
      </c>
      <c r="C3" s="3">
        <f t="shared" ref="C3:C18" si="0">(B$20*A3+B$21)</f>
        <v>22.59282</v>
      </c>
      <c r="D3" s="3">
        <f t="shared" ref="D3:D18" si="1">(B3-C3)^2</f>
        <v>1.42281955239999</v>
      </c>
      <c r="E3" s="3"/>
    </row>
    <row r="4" spans="1:5">
      <c r="A4" s="3">
        <v>150</v>
      </c>
      <c r="B4" s="3">
        <v>10</v>
      </c>
      <c r="C4" s="3">
        <f t="shared" si="0"/>
        <v>11.2725</v>
      </c>
      <c r="D4" s="3">
        <f t="shared" si="1"/>
        <v>1.61925625</v>
      </c>
      <c r="E4" s="3"/>
    </row>
    <row r="5" spans="1:5">
      <c r="A5" s="3">
        <v>128.7</v>
      </c>
      <c r="B5" s="3">
        <v>9.6</v>
      </c>
      <c r="C5" s="3">
        <f t="shared" si="0"/>
        <v>10.14786</v>
      </c>
      <c r="D5" s="3">
        <f t="shared" si="1"/>
        <v>0.3001505796</v>
      </c>
      <c r="E5" s="3"/>
    </row>
    <row r="6" spans="1:5">
      <c r="A6" s="3">
        <v>285.9</v>
      </c>
      <c r="B6" s="3">
        <v>17.4</v>
      </c>
      <c r="C6" s="3">
        <f t="shared" si="0"/>
        <v>18.44802</v>
      </c>
      <c r="D6" s="3">
        <f t="shared" si="1"/>
        <v>1.0983459204</v>
      </c>
      <c r="E6" s="3"/>
    </row>
    <row r="7" spans="1:5">
      <c r="A7" s="3">
        <v>200</v>
      </c>
      <c r="B7" s="3">
        <v>12.5</v>
      </c>
      <c r="C7" s="3">
        <f t="shared" si="0"/>
        <v>13.9125</v>
      </c>
      <c r="D7" s="3">
        <f t="shared" si="1"/>
        <v>1.99515625</v>
      </c>
      <c r="E7" s="3"/>
    </row>
    <row r="8" spans="1:5">
      <c r="A8" s="3">
        <v>303.3</v>
      </c>
      <c r="B8" s="3">
        <v>20</v>
      </c>
      <c r="C8" s="3">
        <f t="shared" si="0"/>
        <v>19.36674</v>
      </c>
      <c r="D8" s="3">
        <f t="shared" si="1"/>
        <v>0.4010182276</v>
      </c>
      <c r="E8" s="3"/>
    </row>
    <row r="9" spans="1:5">
      <c r="A9" s="3">
        <v>315.7</v>
      </c>
      <c r="B9" s="3">
        <v>21</v>
      </c>
      <c r="C9" s="3">
        <f t="shared" si="0"/>
        <v>20.02146</v>
      </c>
      <c r="D9" s="3">
        <f t="shared" si="1"/>
        <v>0.957540531600005</v>
      </c>
      <c r="E9" s="3"/>
    </row>
    <row r="10" spans="1: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5.6742098436</v>
      </c>
      <c r="E10" s="3"/>
    </row>
    <row r="11" spans="1:5">
      <c r="A11" s="3">
        <v>104.9</v>
      </c>
      <c r="B11" s="3">
        <v>10.1</v>
      </c>
      <c r="C11" s="3">
        <f t="shared" si="0"/>
        <v>8.89122</v>
      </c>
      <c r="D11" s="3">
        <f t="shared" si="1"/>
        <v>1.4611490884</v>
      </c>
      <c r="E11" s="3"/>
    </row>
    <row r="12" spans="1:5">
      <c r="A12" s="3">
        <v>297.7</v>
      </c>
      <c r="B12" s="3">
        <v>21.5</v>
      </c>
      <c r="C12" s="3">
        <f t="shared" si="0"/>
        <v>19.07106</v>
      </c>
      <c r="D12" s="3">
        <f t="shared" si="1"/>
        <v>5.8997495236</v>
      </c>
      <c r="E12" s="3"/>
    </row>
    <row r="13" spans="1:5">
      <c r="A13" s="3">
        <v>256.4</v>
      </c>
      <c r="B13" s="3">
        <v>16.6</v>
      </c>
      <c r="C13" s="3">
        <f t="shared" si="0"/>
        <v>16.89042</v>
      </c>
      <c r="D13" s="3">
        <f t="shared" si="1"/>
        <v>0.0843437763999985</v>
      </c>
      <c r="E13" s="3"/>
    </row>
    <row r="14" spans="1:5">
      <c r="A14" s="3">
        <v>249.1</v>
      </c>
      <c r="B14" s="3">
        <v>17.1</v>
      </c>
      <c r="C14" s="3">
        <f t="shared" si="0"/>
        <v>16.50498</v>
      </c>
      <c r="D14" s="3">
        <f t="shared" si="1"/>
        <v>0.354048800400002</v>
      </c>
      <c r="E14" s="3"/>
    </row>
    <row r="15" spans="1:5">
      <c r="A15" s="3">
        <v>323.1</v>
      </c>
      <c r="B15" s="3">
        <v>20.7</v>
      </c>
      <c r="C15" s="3">
        <f t="shared" si="0"/>
        <v>20.41218</v>
      </c>
      <c r="D15" s="3">
        <f t="shared" si="1"/>
        <v>0.0828403524</v>
      </c>
      <c r="E15" s="3"/>
    </row>
    <row r="16" spans="1:5">
      <c r="A16" s="3">
        <v>223</v>
      </c>
      <c r="B16" s="3">
        <v>15.5</v>
      </c>
      <c r="C16" s="3">
        <f t="shared" si="0"/>
        <v>15.1269</v>
      </c>
      <c r="D16" s="3">
        <f t="shared" si="1"/>
        <v>0.139203610000001</v>
      </c>
      <c r="E16" s="3"/>
    </row>
    <row r="17" spans="1:5">
      <c r="A17" s="3">
        <v>235</v>
      </c>
      <c r="B17" s="3">
        <v>13.5</v>
      </c>
      <c r="C17" s="3">
        <f t="shared" si="0"/>
        <v>15.7605</v>
      </c>
      <c r="D17" s="3">
        <f t="shared" si="1"/>
        <v>5.10986025</v>
      </c>
      <c r="E17" s="3"/>
    </row>
    <row r="18" spans="1:5">
      <c r="A18" s="3">
        <v>200</v>
      </c>
      <c r="B18" s="3">
        <v>12.5</v>
      </c>
      <c r="C18" s="3">
        <f t="shared" si="0"/>
        <v>13.9125</v>
      </c>
      <c r="D18" s="3">
        <f t="shared" si="1"/>
        <v>1.99515625</v>
      </c>
      <c r="E18" s="3"/>
    </row>
    <row r="20" spans="1:5">
      <c r="A20" t="s">
        <v>5</v>
      </c>
      <c r="B20" s="6">
        <v>0.0528</v>
      </c>
      <c r="C20" t="s">
        <v>6</v>
      </c>
      <c r="D20" s="6"/>
      <c r="E20" s="6"/>
    </row>
    <row r="21" spans="1:5">
      <c r="A21" t="s">
        <v>7</v>
      </c>
      <c r="B21" s="6">
        <v>3.3525</v>
      </c>
      <c r="C21" t="s">
        <v>8</v>
      </c>
      <c r="D21" s="6"/>
      <c r="E21" s="6"/>
    </row>
    <row r="22" spans="1:5">
      <c r="A22" t="s">
        <v>9</v>
      </c>
      <c r="B22" s="4">
        <f>SUM(D2:D18)</f>
        <v>28.7719046148</v>
      </c>
      <c r="C22"/>
      <c r="D22" s="6"/>
      <c r="E22" s="6"/>
    </row>
    <row r="23" spans="1:5">
      <c r="A23" s="9"/>
      <c r="B23" s="9"/>
      <c r="C23" s="6"/>
      <c r="D23" s="6"/>
      <c r="E23" s="6"/>
    </row>
    <row r="24" spans="1:5">
      <c r="A24" s="9"/>
      <c r="B24" s="9"/>
      <c r="C24" s="6"/>
      <c r="D24" s="6"/>
      <c r="E24" s="6"/>
    </row>
    <row r="25" spans="1:5">
      <c r="A25" s="9"/>
      <c r="B25" s="9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topLeftCell="A3" workbookViewId="0">
      <selection activeCell="F3" sqref="F3"/>
    </sheetView>
  </sheetViews>
  <sheetFormatPr defaultColWidth="9.14285714285714" defaultRowHeight="15" outlineLevelCol="4"/>
  <cols>
    <col min="1" max="1" width="31.4285714285714" customWidth="1"/>
    <col min="2" max="2" width="25.8571428571429" customWidth="1"/>
    <col min="3" max="3" width="24.5714285714286" customWidth="1"/>
    <col min="4" max="4" width="17.4285714285714" customWidth="1"/>
    <col min="5" max="5" width="15.7142857142857" customWidth="1"/>
  </cols>
  <sheetData>
    <row r="1" ht="60" spans="1:5">
      <c r="A1" s="1" t="s">
        <v>0</v>
      </c>
      <c r="B1" s="1" t="s">
        <v>1</v>
      </c>
      <c r="C1" s="2" t="s">
        <v>10</v>
      </c>
      <c r="D1" s="2" t="s">
        <v>11</v>
      </c>
      <c r="E1" s="2" t="s">
        <v>12</v>
      </c>
    </row>
    <row r="2" spans="1:5">
      <c r="A2" s="3">
        <v>127.4</v>
      </c>
      <c r="B2" s="3">
        <v>10.5</v>
      </c>
      <c r="C2" s="3">
        <f>0.0528*A2+3.3525</f>
        <v>10.07922</v>
      </c>
      <c r="D2" s="3">
        <f>(B2-C2)^2</f>
        <v>0.177055808400001</v>
      </c>
      <c r="E2" s="3">
        <f>(B2-B20)^2</f>
        <v>25.6512456509066</v>
      </c>
    </row>
    <row r="3" spans="1:5">
      <c r="A3" s="3">
        <v>364.4</v>
      </c>
      <c r="B3" s="3">
        <v>21.4</v>
      </c>
      <c r="C3" s="3">
        <f t="shared" ref="C3:C18" si="0">0.0528*A3+3.3525</f>
        <v>22.59282</v>
      </c>
      <c r="D3" s="3">
        <f t="shared" ref="D3:D18" si="1">(B3-C3)^2</f>
        <v>1.42281955239999</v>
      </c>
      <c r="E3" s="3">
        <f>(B3-B20)^2</f>
        <v>34.0506574669066</v>
      </c>
    </row>
    <row r="4" spans="1:5">
      <c r="A4" s="3">
        <v>150</v>
      </c>
      <c r="B4" s="3">
        <v>10</v>
      </c>
      <c r="C4" s="3">
        <f t="shared" si="0"/>
        <v>11.2725</v>
      </c>
      <c r="D4" s="3">
        <f t="shared" si="1"/>
        <v>1.61925625</v>
      </c>
      <c r="E4" s="3">
        <f>(B4-B20)^2</f>
        <v>30.9659515309066</v>
      </c>
    </row>
    <row r="5" spans="1:5">
      <c r="A5" s="3">
        <v>128.7</v>
      </c>
      <c r="B5" s="3">
        <v>9.6</v>
      </c>
      <c r="C5" s="3">
        <f t="shared" si="0"/>
        <v>10.14786</v>
      </c>
      <c r="D5" s="3">
        <f t="shared" si="1"/>
        <v>0.3001505796</v>
      </c>
      <c r="E5" s="3">
        <f>(B5-B20)^2</f>
        <v>35.5777162349066</v>
      </c>
    </row>
    <row r="6" spans="1:5">
      <c r="A6" s="3">
        <v>285.9</v>
      </c>
      <c r="B6" s="3">
        <v>17.4</v>
      </c>
      <c r="C6" s="3">
        <f t="shared" si="0"/>
        <v>18.44802</v>
      </c>
      <c r="D6" s="3">
        <f t="shared" si="1"/>
        <v>1.0983459204</v>
      </c>
      <c r="E6" s="3">
        <f>(B6-B20)^2</f>
        <v>3.36830450690657</v>
      </c>
    </row>
    <row r="7" spans="1:5">
      <c r="A7" s="3">
        <v>200</v>
      </c>
      <c r="B7" s="3">
        <v>12.5</v>
      </c>
      <c r="C7" s="3">
        <f t="shared" si="0"/>
        <v>13.9125</v>
      </c>
      <c r="D7" s="3">
        <f t="shared" si="1"/>
        <v>1.99515625</v>
      </c>
      <c r="E7" s="3">
        <f>(B7-B20)^2</f>
        <v>9.39242213090657</v>
      </c>
    </row>
    <row r="8" spans="1:5">
      <c r="A8" s="3">
        <v>303.3</v>
      </c>
      <c r="B8" s="3">
        <v>20</v>
      </c>
      <c r="C8" s="3">
        <f t="shared" si="0"/>
        <v>19.36674</v>
      </c>
      <c r="D8" s="3">
        <f t="shared" si="1"/>
        <v>0.4010182276</v>
      </c>
      <c r="E8" s="3">
        <f>(B8-B20)^2</f>
        <v>19.6718339309066</v>
      </c>
    </row>
    <row r="9" spans="1:5">
      <c r="A9" s="3">
        <v>315.7</v>
      </c>
      <c r="B9" s="3">
        <v>21</v>
      </c>
      <c r="C9" s="3">
        <f t="shared" si="0"/>
        <v>20.02146</v>
      </c>
      <c r="D9" s="3">
        <f t="shared" si="1"/>
        <v>0.957540531600005</v>
      </c>
      <c r="E9" s="3">
        <f>(B9-B20)^2</f>
        <v>29.5424221709066</v>
      </c>
    </row>
    <row r="10" spans="1: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5.6742098436</v>
      </c>
      <c r="E10" s="3">
        <f>(B10-B20)^2</f>
        <v>0.747716258906576</v>
      </c>
    </row>
    <row r="11" spans="1:5">
      <c r="A11" s="3">
        <v>104.9</v>
      </c>
      <c r="B11" s="3">
        <v>10.1</v>
      </c>
      <c r="C11" s="3">
        <f t="shared" si="0"/>
        <v>8.89122</v>
      </c>
      <c r="D11" s="3">
        <f t="shared" si="1"/>
        <v>1.4611490884</v>
      </c>
      <c r="E11" s="3">
        <f>(B11-B20)^2</f>
        <v>29.8630103549066</v>
      </c>
    </row>
    <row r="12" spans="1:5">
      <c r="A12" s="3">
        <v>297.7</v>
      </c>
      <c r="B12" s="3">
        <v>21.5</v>
      </c>
      <c r="C12" s="3">
        <f t="shared" si="0"/>
        <v>19.07106</v>
      </c>
      <c r="D12" s="3">
        <f t="shared" si="1"/>
        <v>5.8997495236</v>
      </c>
      <c r="E12" s="3">
        <f>(B12-B20)^2</f>
        <v>35.2277162909066</v>
      </c>
    </row>
    <row r="13" spans="1:5">
      <c r="A13" s="3">
        <v>256.4</v>
      </c>
      <c r="B13" s="3">
        <v>16.6</v>
      </c>
      <c r="C13" s="3">
        <f t="shared" si="0"/>
        <v>16.89042</v>
      </c>
      <c r="D13" s="3">
        <f t="shared" si="1"/>
        <v>0.0843437763999985</v>
      </c>
      <c r="E13" s="3">
        <f>(B13-B20)^2</f>
        <v>1.07183391490658</v>
      </c>
    </row>
    <row r="14" spans="1:5">
      <c r="A14" s="3">
        <v>249.1</v>
      </c>
      <c r="B14" s="3">
        <v>17.1</v>
      </c>
      <c r="C14" s="3">
        <f t="shared" si="0"/>
        <v>16.50498</v>
      </c>
      <c r="D14" s="3">
        <f t="shared" si="1"/>
        <v>0.354048800400002</v>
      </c>
      <c r="E14" s="3">
        <f>(B14-B20)^2</f>
        <v>2.35712803490658</v>
      </c>
    </row>
    <row r="15" spans="1:5">
      <c r="A15" s="3">
        <v>323.1</v>
      </c>
      <c r="B15" s="3">
        <v>20.7</v>
      </c>
      <c r="C15" s="3">
        <f t="shared" si="0"/>
        <v>20.41218</v>
      </c>
      <c r="D15" s="3">
        <f t="shared" si="1"/>
        <v>0.0828403524</v>
      </c>
      <c r="E15" s="3">
        <f>(B15-B20)^2</f>
        <v>26.3712456989066</v>
      </c>
    </row>
    <row r="16" spans="1:5">
      <c r="A16" s="3">
        <v>223</v>
      </c>
      <c r="B16" s="3">
        <v>15.5</v>
      </c>
      <c r="C16" s="3">
        <f t="shared" si="0"/>
        <v>15.1269</v>
      </c>
      <c r="D16" s="3">
        <f t="shared" si="1"/>
        <v>0.139203610000001</v>
      </c>
      <c r="E16" s="3">
        <f>(B16-B20)^2</f>
        <v>0.0041868509065744</v>
      </c>
    </row>
    <row r="17" spans="1:5">
      <c r="A17" s="3">
        <v>235</v>
      </c>
      <c r="B17" s="3">
        <v>13.5</v>
      </c>
      <c r="C17" s="3">
        <f t="shared" si="0"/>
        <v>15.7605</v>
      </c>
      <c r="D17" s="3">
        <f t="shared" si="1"/>
        <v>5.10986025</v>
      </c>
      <c r="E17" s="3">
        <f>(B17-B20)^2</f>
        <v>4.26301037090657</v>
      </c>
    </row>
    <row r="18" spans="1:5">
      <c r="A18" s="3">
        <v>200</v>
      </c>
      <c r="B18" s="3">
        <v>12.5</v>
      </c>
      <c r="C18" s="3">
        <f t="shared" si="0"/>
        <v>13.9125</v>
      </c>
      <c r="D18" s="3">
        <f t="shared" si="1"/>
        <v>1.99515625</v>
      </c>
      <c r="E18" s="3">
        <f>(B18-B20)^2</f>
        <v>9.39242213090657</v>
      </c>
    </row>
    <row r="19" spans="1:5">
      <c r="A19" s="4"/>
      <c r="B19" s="5">
        <f>SUM(B2:B18)/17</f>
        <v>15.5647058823529</v>
      </c>
      <c r="C19" s="4"/>
      <c r="D19" s="4"/>
      <c r="E19" s="4"/>
    </row>
    <row r="20" spans="1:5">
      <c r="A20" s="4"/>
      <c r="B20" s="5">
        <v>15.56470588</v>
      </c>
      <c r="C20" s="4" t="s">
        <v>13</v>
      </c>
      <c r="D20" s="4"/>
      <c r="E20" s="4"/>
    </row>
    <row r="21" spans="1:5">
      <c r="A21" t="s">
        <v>5</v>
      </c>
      <c r="B21" s="6">
        <v>0.0528</v>
      </c>
      <c r="C21" t="s">
        <v>14</v>
      </c>
      <c r="D21" s="7">
        <f>SUM(E2:E18)</f>
        <v>297.518823529412</v>
      </c>
      <c r="E21" s="6"/>
    </row>
    <row r="22" spans="1:5">
      <c r="A22" t="s">
        <v>7</v>
      </c>
      <c r="B22" s="6">
        <v>3.2525</v>
      </c>
      <c r="C22" t="s">
        <v>8</v>
      </c>
      <c r="D22" s="6">
        <f>1-(B23/D21)</f>
        <v>0.903293834408579</v>
      </c>
      <c r="E22" s="6"/>
    </row>
    <row r="23" spans="1:5">
      <c r="A23" t="s">
        <v>9</v>
      </c>
      <c r="B23" s="5">
        <f>SUM(D2:D18)</f>
        <v>28.7719046148</v>
      </c>
      <c r="C23" t="s">
        <v>15</v>
      </c>
      <c r="D23" s="6"/>
      <c r="E23" s="6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neela</cp:lastModifiedBy>
  <dcterms:created xsi:type="dcterms:W3CDTF">2016-08-30T02:47:00Z</dcterms:created>
  <dcterms:modified xsi:type="dcterms:W3CDTF">2023-07-09T12:38:20Z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38F9FB3D0B0541AFB3988A352F005D27</vt:lpwstr>
  </property>
  <property fmtid="{D5CDD505-2E9C-101B-9397-08002B2CF9AE}" pid="3" name="KSOProductBuildVer">
    <vt:lpwstr>1033-11.2.0.11537</vt:lpwstr>
  </property>
</Properties>
</file>