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Simon\Dropbox\Uni\Psych\Lehre\QuantiWebsite\q1_dataFiles\"/>
    </mc:Choice>
  </mc:AlternateContent>
  <xr:revisionPtr revIDLastSave="0" documentId="13_ncr:1_{E75CA97C-113F-447A-9FD2-3B45B8F70DDA}" xr6:coauthVersionLast="45" xr6:coauthVersionMax="45" xr10:uidLastSave="{00000000-0000-0000-0000-000000000000}"/>
  <bookViews>
    <workbookView xWindow="-120" yWindow="-120" windowWidth="29040" windowHeight="15840" tabRatio="732" xr2:uid="{00000000-000D-0000-FFFF-FFFF00000000}"/>
  </bookViews>
  <sheets>
    <sheet name="Binomialverteilung 1 Aufgabe" sheetId="7" r:id="rId1"/>
    <sheet name="Bernulliverteilung 1 Lösung" sheetId="6" r:id="rId2"/>
    <sheet name="Binomialverteilung 2 Aufgabe" sheetId="9" r:id="rId3"/>
    <sheet name="Binomialverteilung 2 Lösung" sheetId="5" r:id="rId4"/>
    <sheet name="Normalverteilung" sheetId="2" r:id="rId5"/>
    <sheet name="Normalverteilung Lösung"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4" i="4" l="1"/>
  <c r="E11" i="4"/>
  <c r="B11" i="4"/>
  <c r="F28" i="6" l="1"/>
  <c r="F11" i="6"/>
  <c r="C11" i="4"/>
  <c r="C12" i="4"/>
  <c r="G12" i="5"/>
  <c r="E12" i="5"/>
  <c r="H12" i="5"/>
  <c r="E13" i="5"/>
  <c r="E14" i="5"/>
  <c r="E15" i="5"/>
  <c r="E16" i="5"/>
  <c r="E17" i="5"/>
  <c r="E18" i="5"/>
  <c r="E19" i="5"/>
  <c r="E20" i="5"/>
  <c r="E21" i="5"/>
  <c r="E22" i="5"/>
  <c r="E23" i="5"/>
  <c r="E24" i="5"/>
  <c r="E25" i="5"/>
  <c r="E26" i="5"/>
  <c r="E27" i="5"/>
  <c r="E28" i="5"/>
  <c r="E29" i="5"/>
  <c r="E30" i="5"/>
  <c r="E31" i="5"/>
  <c r="E32" i="5"/>
  <c r="E33" i="5"/>
  <c r="E34" i="5"/>
  <c r="E35" i="5"/>
  <c r="E36" i="5"/>
  <c r="E37" i="5"/>
  <c r="D29" i="5"/>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F26" i="6" s="1"/>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F8" i="6" s="1"/>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33" i="6"/>
  <c r="F12" i="6" l="1"/>
  <c r="F25" i="6"/>
  <c r="F24" i="6"/>
  <c r="F13" i="6"/>
  <c r="D13" i="5"/>
  <c r="D14" i="5"/>
  <c r="D15" i="5"/>
  <c r="D16" i="5"/>
  <c r="D17" i="5"/>
  <c r="D18" i="5"/>
  <c r="D19" i="5"/>
  <c r="D20" i="5"/>
  <c r="D21" i="5"/>
  <c r="D22" i="5"/>
  <c r="D23" i="5"/>
  <c r="D24" i="5"/>
  <c r="D25" i="5"/>
  <c r="D26" i="5"/>
  <c r="D27" i="5"/>
  <c r="D28" i="5"/>
  <c r="D30" i="5"/>
  <c r="D31" i="5"/>
  <c r="D32" i="5"/>
  <c r="D33" i="5"/>
  <c r="D34" i="5"/>
  <c r="D35" i="5"/>
  <c r="D36" i="5"/>
  <c r="D37" i="5"/>
  <c r="D12" i="5"/>
  <c r="C13" i="5"/>
  <c r="C14" i="5"/>
  <c r="C15" i="5"/>
  <c r="C16" i="5"/>
  <c r="C17" i="5"/>
  <c r="C18" i="5"/>
  <c r="C19" i="5"/>
  <c r="C20" i="5"/>
  <c r="C21" i="5"/>
  <c r="C22" i="5"/>
  <c r="C23" i="5"/>
  <c r="C24" i="5"/>
  <c r="C25" i="5"/>
  <c r="C26" i="5"/>
  <c r="C27" i="5"/>
  <c r="C28" i="5"/>
  <c r="C29" i="5"/>
  <c r="C30" i="5"/>
  <c r="C31" i="5"/>
  <c r="C32" i="5"/>
  <c r="C33" i="5"/>
  <c r="C34" i="5"/>
  <c r="C35" i="5"/>
  <c r="C36" i="5"/>
  <c r="C37" i="5"/>
  <c r="C12" i="5"/>
  <c r="B13" i="5"/>
  <c r="B14" i="5"/>
  <c r="B15" i="5"/>
  <c r="B16" i="5"/>
  <c r="B17" i="5"/>
  <c r="B18" i="5"/>
  <c r="B19" i="5"/>
  <c r="B20" i="5"/>
  <c r="B21" i="5"/>
  <c r="B22" i="5"/>
  <c r="B23" i="5"/>
  <c r="B24" i="5"/>
  <c r="B25" i="5"/>
  <c r="B26" i="5"/>
  <c r="B27" i="5"/>
  <c r="B28" i="5"/>
  <c r="B29" i="5"/>
  <c r="B30" i="5"/>
  <c r="B31" i="5"/>
  <c r="B32" i="5"/>
  <c r="B33" i="5"/>
  <c r="B34" i="5"/>
  <c r="B35" i="5"/>
  <c r="B36" i="5"/>
  <c r="B37" i="5"/>
  <c r="B12" i="5"/>
  <c r="C13" i="4" l="1"/>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alcChain>
</file>

<file path=xl/sharedStrings.xml><?xml version="1.0" encoding="utf-8"?>
<sst xmlns="http://schemas.openxmlformats.org/spreadsheetml/2006/main" count="119" uniqueCount="62">
  <si>
    <t>Anzahl richtige Antworten</t>
  </si>
  <si>
    <t>Wahrschein-lichkeit kumuliert</t>
  </si>
  <si>
    <t>IQ-Wert</t>
  </si>
  <si>
    <t>Wahrschein-lichkeits-dichte</t>
  </si>
  <si>
    <t>Wahrschein-lichkeit (bis Grenze)</t>
  </si>
  <si>
    <t>Benötigte Zahl Plätze</t>
  </si>
  <si>
    <t>Bedarf an Sonderschulplätzen im Grundschulalter</t>
  </si>
  <si>
    <t>Bedarf wenn Intelligenz des Kindes mehr als 2 Standardabweichungen nach unten vom Durchschnitt abweicht</t>
  </si>
  <si>
    <t>Mittelwert IQ = 100, Standardabweichung sigma = 15</t>
  </si>
  <si>
    <t>Aufgabe 1: Erzeugen Sie eine Graphik der Wahrscheinlichkeitsdichteverteilung</t>
  </si>
  <si>
    <t>Aufgabe 2: Erzeugen Sie eine Graphik der Wahrscheinlichkeitsverteilung</t>
  </si>
  <si>
    <t>Notwendiger Befehl: =norm.vert(Wert Zufallsvariable; Mittelwert; Standardabweichung; kumuliert[wahr/falsch])</t>
  </si>
  <si>
    <t>Aufgabe 3: Berechnen Sie die Wahrscheinlichkeit für einen Wert &lt;= 2*sigma</t>
  </si>
  <si>
    <t>Kleiner gleich 5%</t>
  </si>
  <si>
    <t>Klausur durch reines Raten bestehen</t>
  </si>
  <si>
    <t>Um die Klausur zu bestehen, müssen 60% der Fragen (15 Stück) korrekt beantwortet werden.</t>
  </si>
  <si>
    <t xml:space="preserve">Aufgaben: </t>
  </si>
  <si>
    <t xml:space="preserve">1) Wie hoch ist die Wahrscheinlichkeit, dass man die Klausur besteht, wenn man einfach nur rät? </t>
  </si>
  <si>
    <t>Die Klausur hat 25 Multiple-Choice-Fragen. Bei jeder Frage gibt es 2 Antwortmöglichkeiten. Nur eine davon ist richtig.</t>
  </si>
  <si>
    <t>Wahrschein-lichkeit bei 1 von 2 richtig</t>
  </si>
  <si>
    <t>Wahrscheinlichkeit bei fairer Münze (p = 0.5)</t>
  </si>
  <si>
    <t>Anzahl Kopf (Erfolge = k)</t>
  </si>
  <si>
    <t>Wahrscheinlichkeit bei unfairer Münze (p = 0.7)</t>
  </si>
  <si>
    <t xml:space="preserve">Antwort hier: </t>
  </si>
  <si>
    <t>Szenario: Sie wollen herausfinden, ob eine altertümlich aussehende Münze (s. Bild rechts), die Sie gefunden haben, eine "faire" Münze ist, d.h., ob die Wahrscheinlichkeit für Kopf</t>
  </si>
  <si>
    <t xml:space="preserve">der Wahrscheinlichkeit für Zahl entspricht, p(Kopf) = p(Zahl) = 0.5. </t>
  </si>
  <si>
    <t>Stellen Sie sich nun vor, Sie hätten die gefundene Münze 100 Mal geworfen. Von den 100 Münzwürfen ist 58 Mal das Ereignis "Kopf" eingetreten.</t>
  </si>
  <si>
    <t xml:space="preserve">p(k &gt;= 58|fair) </t>
  </si>
  <si>
    <t>gestaltet sind, dass sie mit 70%iger Wahrscheinlichkeit "Kopf" produzieren.</t>
  </si>
  <si>
    <t xml:space="preserve">Sie treffen eine Freundin, der diese Art Münze bekannt ist. Sie weiß, dass diese Münze aus einem Geschäft für Zauberzubehör stammt. Dort gibt es genau </t>
  </si>
  <si>
    <t xml:space="preserve">zwei verschiedene Typen dieser Art Münze. Ein Münztyp ist tatsächlich fair und der andere "unfair". Ihre Freundin weiß auch, dass die unfairen Münzen so </t>
  </si>
  <si>
    <t xml:space="preserve">Erstellen Sie eine zweite Wahrscheinlichkeitsverteilung und danach eine Abbildung, in der die Verteilungen für "faire" und "unfaire" Münzen </t>
  </si>
  <si>
    <t>zusammen dargestellt werden.</t>
  </si>
  <si>
    <t>p(k &lt;= 58|unfair)</t>
  </si>
  <si>
    <t>p(k = 58| fair)</t>
  </si>
  <si>
    <t>p(k &lt; 58|fair)</t>
  </si>
  <si>
    <t xml:space="preserve">p(k &gt; 58|unfair) </t>
  </si>
  <si>
    <t>p(k = 58|unfair)</t>
  </si>
  <si>
    <t>1) Erstellen Sie eine Grafik, die zeigt, wie die Wahrscheinlichkeitsverteilung von "Kopf" bei 100 Münzwürfen aussehen würde, wenn die Münze fair ist.</t>
  </si>
  <si>
    <t>2) Welche Anzahl von "Kopf" ist am wahrscheinlichsten, wenn die Münze tatsächlich fair ist?</t>
  </si>
  <si>
    <t>3) Wie wahrscheinlich ist es, genau diese Anzahl "Kopf" bei 100 Würfen zu bekommen?</t>
  </si>
  <si>
    <t>4) Wie wahrscheinlich ist es, 58 Mal oder noch öfter "Kopf" zu werfen, wenn die Münze tatsächlich fair ist?</t>
  </si>
  <si>
    <t>5) Wie wahrscheinlich ist es, weniger als 58 Mal "Kopf" zu werden, wenn die Münze tatsächlich fair ist?</t>
  </si>
  <si>
    <t xml:space="preserve">6) Wie wahrscxheinlich ist es, genau 58 Mal "Kopf" zu werfen, wenn die Münze fair ist? </t>
  </si>
  <si>
    <t xml:space="preserve">7) Wie würde die Wahrscheinlichkeitsverteilung für "Kopf" aussehen, wenn es sich um eine Münze vom "unfairen" Typ handeln würde? </t>
  </si>
  <si>
    <t>8) Wie wahrscheinlich ist es, dass man bei 100 Würfen mehr als 58 Mal "Kopf" wirft, wenn es sich um eine Münze des "unfairen" Typs handelte?</t>
  </si>
  <si>
    <t>9) Wie wahrscheinlich ist es, maximal/ höchstens 58 Mal "Kopf" zu werden, wenn die Münze unfair ist?</t>
  </si>
  <si>
    <t xml:space="preserve">10) Wie wahrscheinlich ist es, genau 58 Mal "Kopf" zu werfen, wenn die Münze unfair ist. </t>
  </si>
  <si>
    <t xml:space="preserve">11) Wie viel wahrscheinlicher ist es, das beobachtete Ergebnis (also 58 x "Kopf") zu erhalten, wenn die Münze fair ist als wenn sie unfair ist? </t>
  </si>
  <si>
    <t>p(k = 58 |unfair)/p(k = 58 |fair)</t>
  </si>
  <si>
    <t xml:space="preserve">Wie sehr glauben Sie gerade daran, dass die Münze "fair" ist? </t>
  </si>
  <si>
    <t xml:space="preserve">2) Wie sehr müsste man dass Kriterium zum Bestehen der Klasur verschärfen, um davon ausgehen zu können, dass nur etwa 5% der Leute, die einfach nur raten, die Klausur bestehen? </t>
  </si>
  <si>
    <t>Wahrscheinlichkeit für mindestens 15 richitge Antworten durch Raten bei p = 0.5</t>
  </si>
  <si>
    <t>Wahrscheinlichkeit für mindestens 15 richitge Antworten durch Raten bei p = 0.25</t>
  </si>
  <si>
    <t>Wahrscheinlichkeit bei 1 von 4 richtig</t>
  </si>
  <si>
    <t>3) Wie viele Prüflinge, die einfach nur raten, würden die Klausur bestehen, wenn es vier Antwortalternativen (davon nur eine richtig) statt zwei geben würde und man mindestens 15 Fragen korrekt beantworten muss?</t>
  </si>
  <si>
    <t>4) Erstellen Sie für beide Szenarien (2 Antwortalternativen vs. 4) die Wahrscheinlichkeitsverteilungen</t>
  </si>
  <si>
    <t>aufgerundet</t>
  </si>
  <si>
    <t>1) Erstellen Sie die Wahrscheinlichkeitsverteilung von "Kopf" bei 100 Münzwürfen einer fairen Münze und stellen Sie diese dann grafisch dar.</t>
  </si>
  <si>
    <t>Bedarf an Förderplätzen im Grundschulalter</t>
  </si>
  <si>
    <t>Eine besondere Lernförderung ist nötig wenn die Intelligenz des Kindes mehr als 2 Standardabweichungen nach unten vom Durchschnitt abweicht</t>
  </si>
  <si>
    <t>Aufgabe 4: Berechnen Sie die benötigte Anzahl an Plätzen bei N=740000 Kindern im Grundschulalter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</si>
</sst>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xf numFmtId="0" fontId="0" fillId="0" borderId="1" xfId="0" applyBorder="1"/>
    <xf numFmtId="0" fontId="0" fillId="2" borderId="0" xfId="0" applyFill="1"/>
    <xf numFmtId="0" fontId="0" fillId="3" borderId="0" xfId="0" applyFill="1"/>
    <xf numFmtId="0" fontId="2" fillId="0" borderId="2" xfId="0" applyFont="1" applyBorder="1"/>
    <xf numFmtId="0" fontId="0" fillId="0" borderId="2" xfId="0" applyBorder="1"/>
    <xf numFmtId="0" fontId="2" fillId="0" borderId="0" xfId="0" applyFont="1" applyBorder="1"/>
    <xf numFmtId="0" fontId="0" fillId="0" borderId="0" xfId="0" applyBorder="1"/>
    <xf numFmtId="0" fontId="0" fillId="0" borderId="2" xfId="0" applyFill="1" applyBorder="1" applyAlignment="1">
      <alignment wrapText="1"/>
    </xf>
    <xf numFmtId="0" fontId="0" fillId="0" borderId="0" xfId="0" applyFill="1"/>
  </cellXfs>
  <cellStyles count="1">
    <cellStyle name="Standard"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Wahrscheinlichkeitsverteilung für "Kopf"</a:t>
            </a:r>
            <a:r>
              <a:rPr lang="en-US" baseline="0">
                <a:solidFill>
                  <a:sysClr val="windowText" lastClr="000000"/>
                </a:solidFill>
              </a:rPr>
              <a:t> bei n = 100 Würfen einer fairen Münze, p(Kopf) = 0.5</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de-DE"/>
        </a:p>
      </c:txPr>
    </c:title>
    <c:autoTitleDeleted val="0"/>
    <c:plotArea>
      <c:layout/>
      <c:barChart>
        <c:barDir val="col"/>
        <c:grouping val="clustered"/>
        <c:varyColors val="0"/>
        <c:ser>
          <c:idx val="0"/>
          <c:order val="0"/>
          <c:tx>
            <c:strRef>
              <c:f>'Bernulliverteilung 1 Lösung'!$B$32</c:f>
              <c:strCache>
                <c:ptCount val="1"/>
                <c:pt idx="0">
                  <c:v>Wahrscheinlichkeit bei fairer Münze (p = 0.5)</c:v>
                </c:pt>
              </c:strCache>
            </c:strRef>
          </c:tx>
          <c:spPr>
            <a:solidFill>
              <a:schemeClr val="accent1"/>
            </a:solidFill>
            <a:ln>
              <a:noFill/>
            </a:ln>
            <a:effectLst/>
          </c:spPr>
          <c:invertIfNegative val="0"/>
          <c:val>
            <c:numRef>
              <c:f>'Bernulliverteilung 1 Lösung'!$B$33:$B$133</c:f>
              <c:numCache>
                <c:formatCode>General</c:formatCode>
                <c:ptCount val="101"/>
                <c:pt idx="0">
                  <c:v>7.8886090522101049E-31</c:v>
                </c:pt>
                <c:pt idx="1">
                  <c:v>7.8886090522101158E-29</c:v>
                </c:pt>
                <c:pt idx="2">
                  <c:v>3.9048614808440493E-27</c:v>
                </c:pt>
                <c:pt idx="3">
                  <c:v>1.2755880837423889E-25</c:v>
                </c:pt>
                <c:pt idx="4">
                  <c:v>3.0933011030752918E-24</c:v>
                </c:pt>
                <c:pt idx="5">
                  <c:v>5.9391381179045101E-23</c:v>
                </c:pt>
                <c:pt idx="6">
                  <c:v>9.4036353533488793E-22</c:v>
                </c:pt>
                <c:pt idx="7">
                  <c:v>1.2627738903068301E-20</c:v>
                </c:pt>
                <c:pt idx="8">
                  <c:v>1.4679746474816979E-19</c:v>
                </c:pt>
                <c:pt idx="9">
                  <c:v>1.5005963063146118E-18</c:v>
                </c:pt>
                <c:pt idx="10">
                  <c:v>1.3655426387462979E-17</c:v>
                </c:pt>
                <c:pt idx="11">
                  <c:v>1.1172621589742489E-16</c:v>
                </c:pt>
                <c:pt idx="12">
                  <c:v>8.2863610123923984E-16</c:v>
                </c:pt>
                <c:pt idx="13">
                  <c:v>5.6092289930040794E-15</c:v>
                </c:pt>
                <c:pt idx="14">
                  <c:v>3.4857351599382189E-14</c:v>
                </c:pt>
                <c:pt idx="15">
                  <c:v>1.9984881583645948E-13</c:v>
                </c:pt>
                <c:pt idx="16">
                  <c:v>1.0616968341311918E-12</c:v>
                </c:pt>
                <c:pt idx="17">
                  <c:v>5.2460314157070423E-12</c:v>
                </c:pt>
                <c:pt idx="18">
                  <c:v>2.419003375020489E-11</c:v>
                </c:pt>
                <c:pt idx="19">
                  <c:v>1.0439909302719939E-10</c:v>
                </c:pt>
                <c:pt idx="20">
                  <c:v>4.2281632676015464E-10</c:v>
                </c:pt>
                <c:pt idx="21">
                  <c:v>1.6107288638482146E-9</c:v>
                </c:pt>
                <c:pt idx="22">
                  <c:v>5.7839809201822048E-9</c:v>
                </c:pt>
                <c:pt idx="23">
                  <c:v>1.9615239642357071E-8</c:v>
                </c:pt>
                <c:pt idx="24">
                  <c:v>6.2932227185896111E-8</c:v>
                </c:pt>
                <c:pt idx="25">
                  <c:v>1.9131397064512392E-7</c:v>
                </c:pt>
                <c:pt idx="26">
                  <c:v>5.5186722301477995E-7</c:v>
                </c:pt>
                <c:pt idx="27">
                  <c:v>1.5125249815960639E-6</c:v>
                </c:pt>
                <c:pt idx="28">
                  <c:v>3.9433687020183031E-6</c:v>
                </c:pt>
                <c:pt idx="29">
                  <c:v>9.7904326394937912E-6</c:v>
                </c:pt>
                <c:pt idx="30">
                  <c:v>2.3170690580135296E-5</c:v>
                </c:pt>
                <c:pt idx="31">
                  <c:v>5.2320914213208622E-5</c:v>
                </c:pt>
                <c:pt idx="32">
                  <c:v>1.1281697127223065E-4</c:v>
                </c:pt>
                <c:pt idx="33">
                  <c:v>2.3247133474277876E-4</c:v>
                </c:pt>
                <c:pt idx="34">
                  <c:v>4.5810527728724036E-4</c:v>
                </c:pt>
                <c:pt idx="35">
                  <c:v>8.6385566574165252E-4</c:v>
                </c:pt>
                <c:pt idx="36">
                  <c:v>1.5597393964779853E-3</c:v>
                </c:pt>
                <c:pt idx="37">
                  <c:v>2.6979276047186741E-3</c:v>
                </c:pt>
                <c:pt idx="38">
                  <c:v>4.4728799762441106E-3</c:v>
                </c:pt>
                <c:pt idx="39">
                  <c:v>7.1107322699265549E-3</c:v>
                </c:pt>
                <c:pt idx="40">
                  <c:v>1.0843866711637992E-2</c:v>
                </c:pt>
                <c:pt idx="41">
                  <c:v>1.5869073236543376E-2</c:v>
                </c:pt>
                <c:pt idx="42">
                  <c:v>2.2292269546572856E-2</c:v>
                </c:pt>
                <c:pt idx="43">
                  <c:v>3.0068642644214549E-2</c:v>
                </c:pt>
                <c:pt idx="44">
                  <c:v>3.8952559789096154E-2</c:v>
                </c:pt>
                <c:pt idx="45">
                  <c:v>4.8474296626430782E-2</c:v>
                </c:pt>
                <c:pt idx="46">
                  <c:v>5.7958398140297657E-2</c:v>
                </c:pt>
                <c:pt idx="47">
                  <c:v>6.659049999098024E-2</c:v>
                </c:pt>
                <c:pt idx="48">
                  <c:v>7.3527010406707352E-2</c:v>
                </c:pt>
                <c:pt idx="49">
                  <c:v>7.802866410507725E-2</c:v>
                </c:pt>
                <c:pt idx="50">
                  <c:v>7.9589237387178782E-2</c:v>
                </c:pt>
                <c:pt idx="51">
                  <c:v>7.802866410507725E-2</c:v>
                </c:pt>
                <c:pt idx="52">
                  <c:v>7.3527010406707352E-2</c:v>
                </c:pt>
                <c:pt idx="53">
                  <c:v>6.659049999098024E-2</c:v>
                </c:pt>
                <c:pt idx="54">
                  <c:v>5.7958398140297643E-2</c:v>
                </c:pt>
                <c:pt idx="55">
                  <c:v>4.8474296626430782E-2</c:v>
                </c:pt>
                <c:pt idx="56">
                  <c:v>3.8952559789096154E-2</c:v>
                </c:pt>
                <c:pt idx="57">
                  <c:v>3.0068642644214549E-2</c:v>
                </c:pt>
                <c:pt idx="58">
                  <c:v>2.2292269546572856E-2</c:v>
                </c:pt>
                <c:pt idx="59">
                  <c:v>1.5869073236543376E-2</c:v>
                </c:pt>
                <c:pt idx="60">
                  <c:v>1.0843866711637992E-2</c:v>
                </c:pt>
                <c:pt idx="61">
                  <c:v>7.1107322699265549E-3</c:v>
                </c:pt>
                <c:pt idx="62">
                  <c:v>4.4728799762441098E-3</c:v>
                </c:pt>
                <c:pt idx="63">
                  <c:v>2.6979276047186741E-3</c:v>
                </c:pt>
                <c:pt idx="64">
                  <c:v>1.5597393964779846E-3</c:v>
                </c:pt>
                <c:pt idx="65">
                  <c:v>8.6385566574165252E-4</c:v>
                </c:pt>
                <c:pt idx="66">
                  <c:v>4.5810527728724047E-4</c:v>
                </c:pt>
                <c:pt idx="67">
                  <c:v>2.3247133474277876E-4</c:v>
                </c:pt>
                <c:pt idx="68">
                  <c:v>1.1281697127223065E-4</c:v>
                </c:pt>
                <c:pt idx="69">
                  <c:v>5.2320914213208622E-5</c:v>
                </c:pt>
                <c:pt idx="70">
                  <c:v>2.3170690580135296E-5</c:v>
                </c:pt>
                <c:pt idx="71">
                  <c:v>9.7904326394937895E-6</c:v>
                </c:pt>
                <c:pt idx="72">
                  <c:v>3.9433687020183031E-6</c:v>
                </c:pt>
                <c:pt idx="73">
                  <c:v>1.5125249815960639E-6</c:v>
                </c:pt>
                <c:pt idx="74">
                  <c:v>5.518672230147791E-7</c:v>
                </c:pt>
                <c:pt idx="75">
                  <c:v>1.9131397064512423E-7</c:v>
                </c:pt>
                <c:pt idx="76">
                  <c:v>6.2932227185896124E-8</c:v>
                </c:pt>
                <c:pt idx="77">
                  <c:v>1.9615239642357035E-8</c:v>
                </c:pt>
                <c:pt idx="78">
                  <c:v>5.7839809201822048E-9</c:v>
                </c:pt>
                <c:pt idx="79">
                  <c:v>1.6107288638482146E-9</c:v>
                </c:pt>
                <c:pt idx="80">
                  <c:v>4.2281632676015614E-10</c:v>
                </c:pt>
                <c:pt idx="81">
                  <c:v>1.0439909302719901E-10</c:v>
                </c:pt>
                <c:pt idx="82">
                  <c:v>2.419003375020489E-11</c:v>
                </c:pt>
                <c:pt idx="83">
                  <c:v>5.2460314157070423E-12</c:v>
                </c:pt>
                <c:pt idx="84">
                  <c:v>1.0616968341311918E-12</c:v>
                </c:pt>
                <c:pt idx="85">
                  <c:v>1.9984881583645948E-13</c:v>
                </c:pt>
                <c:pt idx="86">
                  <c:v>3.4857351599382189E-14</c:v>
                </c:pt>
                <c:pt idx="87">
                  <c:v>5.6092289930040794E-15</c:v>
                </c:pt>
                <c:pt idx="88">
                  <c:v>8.2863610123923984E-16</c:v>
                </c:pt>
                <c:pt idx="89">
                  <c:v>1.1172621589742489E-16</c:v>
                </c:pt>
                <c:pt idx="90">
                  <c:v>1.3655426387462979E-17</c:v>
                </c:pt>
                <c:pt idx="91">
                  <c:v>1.5005963063146224E-18</c:v>
                </c:pt>
                <c:pt idx="92">
                  <c:v>1.4679746474816979E-19</c:v>
                </c:pt>
                <c:pt idx="93">
                  <c:v>1.2627738903068301E-20</c:v>
                </c:pt>
                <c:pt idx="94">
                  <c:v>9.4036353533488793E-22</c:v>
                </c:pt>
                <c:pt idx="95">
                  <c:v>5.9391381179045101E-23</c:v>
                </c:pt>
                <c:pt idx="96">
                  <c:v>3.0933011030752697E-24</c:v>
                </c:pt>
                <c:pt idx="97">
                  <c:v>1.2755880837423889E-25</c:v>
                </c:pt>
                <c:pt idx="98">
                  <c:v>3.9048614808440493E-27</c:v>
                </c:pt>
                <c:pt idx="99">
                  <c:v>7.8886090522101158E-29</c:v>
                </c:pt>
                <c:pt idx="100">
                  <c:v>7.8886090522101049E-31</c:v>
                </c:pt>
              </c:numCache>
            </c:numRef>
          </c:val>
          <c:extLst>
            <c:ext xmlns:c16="http://schemas.microsoft.com/office/drawing/2014/chart" uri="{C3380CC4-5D6E-409C-BE32-E72D297353CC}">
              <c16:uniqueId val="{00000000-753C-4B40-AA24-A285BE8874F2}"/>
            </c:ext>
          </c:extLst>
        </c:ser>
        <c:dLbls>
          <c:showLegendKey val="0"/>
          <c:showVal val="0"/>
          <c:showCatName val="0"/>
          <c:showSerName val="0"/>
          <c:showPercent val="0"/>
          <c:showBubbleSize val="0"/>
        </c:dLbls>
        <c:gapWidth val="219"/>
        <c:overlap val="-27"/>
        <c:axId val="770576079"/>
        <c:axId val="843779407"/>
      </c:barChart>
      <c:catAx>
        <c:axId val="770576079"/>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solidFill>
                      <a:sysClr val="windowText" lastClr="000000"/>
                    </a:solidFill>
                  </a:rPr>
                  <a:t>Anzahl "Kopf"</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843779407"/>
        <c:crosses val="autoZero"/>
        <c:auto val="1"/>
        <c:lblAlgn val="ctr"/>
        <c:lblOffset val="100"/>
        <c:noMultiLvlLbl val="0"/>
      </c:catAx>
      <c:valAx>
        <c:axId val="84377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solidFill>
                      <a:sysClr val="windowText" lastClr="000000"/>
                    </a:solidFill>
                  </a:rPr>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77057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Wahrscheinlichkeitsverteilungen für "faire" und "unfaire" Münzen aus dem Zaubershop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'Bernulliverteilung 1 Lösung'!$B$32</c:f>
              <c:strCache>
                <c:ptCount val="1"/>
                <c:pt idx="0">
                  <c:v>Wahrscheinlichkeit bei fairer Münze (p = 0.5)</c:v>
                </c:pt>
              </c:strCache>
            </c:strRef>
          </c:tx>
          <c:spPr>
            <a:solidFill>
              <a:schemeClr val="accent1"/>
            </a:solidFill>
            <a:ln>
              <a:noFill/>
            </a:ln>
            <a:effectLst/>
          </c:spPr>
          <c:invertIfNegative val="0"/>
          <c:val>
            <c:numRef>
              <c:f>'Bernulliverteilung 1 Lösung'!$B$33:$B$133</c:f>
              <c:numCache>
                <c:formatCode>General</c:formatCode>
                <c:ptCount val="101"/>
                <c:pt idx="0">
                  <c:v>7.8886090522101049E-31</c:v>
                </c:pt>
                <c:pt idx="1">
                  <c:v>7.8886090522101158E-29</c:v>
                </c:pt>
                <c:pt idx="2">
                  <c:v>3.9048614808440493E-27</c:v>
                </c:pt>
                <c:pt idx="3">
                  <c:v>1.2755880837423889E-25</c:v>
                </c:pt>
                <c:pt idx="4">
                  <c:v>3.0933011030752918E-24</c:v>
                </c:pt>
                <c:pt idx="5">
                  <c:v>5.9391381179045101E-23</c:v>
                </c:pt>
                <c:pt idx="6">
                  <c:v>9.4036353533488793E-22</c:v>
                </c:pt>
                <c:pt idx="7">
                  <c:v>1.2627738903068301E-20</c:v>
                </c:pt>
                <c:pt idx="8">
                  <c:v>1.4679746474816979E-19</c:v>
                </c:pt>
                <c:pt idx="9">
                  <c:v>1.5005963063146118E-18</c:v>
                </c:pt>
                <c:pt idx="10">
                  <c:v>1.3655426387462979E-17</c:v>
                </c:pt>
                <c:pt idx="11">
                  <c:v>1.1172621589742489E-16</c:v>
                </c:pt>
                <c:pt idx="12">
                  <c:v>8.2863610123923984E-16</c:v>
                </c:pt>
                <c:pt idx="13">
                  <c:v>5.6092289930040794E-15</c:v>
                </c:pt>
                <c:pt idx="14">
                  <c:v>3.4857351599382189E-14</c:v>
                </c:pt>
                <c:pt idx="15">
                  <c:v>1.9984881583645948E-13</c:v>
                </c:pt>
                <c:pt idx="16">
                  <c:v>1.0616968341311918E-12</c:v>
                </c:pt>
                <c:pt idx="17">
                  <c:v>5.2460314157070423E-12</c:v>
                </c:pt>
                <c:pt idx="18">
                  <c:v>2.419003375020489E-11</c:v>
                </c:pt>
                <c:pt idx="19">
                  <c:v>1.0439909302719939E-10</c:v>
                </c:pt>
                <c:pt idx="20">
                  <c:v>4.2281632676015464E-10</c:v>
                </c:pt>
                <c:pt idx="21">
                  <c:v>1.6107288638482146E-9</c:v>
                </c:pt>
                <c:pt idx="22">
                  <c:v>5.7839809201822048E-9</c:v>
                </c:pt>
                <c:pt idx="23">
                  <c:v>1.9615239642357071E-8</c:v>
                </c:pt>
                <c:pt idx="24">
                  <c:v>6.2932227185896111E-8</c:v>
                </c:pt>
                <c:pt idx="25">
                  <c:v>1.9131397064512392E-7</c:v>
                </c:pt>
                <c:pt idx="26">
                  <c:v>5.5186722301477995E-7</c:v>
                </c:pt>
                <c:pt idx="27">
                  <c:v>1.5125249815960639E-6</c:v>
                </c:pt>
                <c:pt idx="28">
                  <c:v>3.9433687020183031E-6</c:v>
                </c:pt>
                <c:pt idx="29">
                  <c:v>9.7904326394937912E-6</c:v>
                </c:pt>
                <c:pt idx="30">
                  <c:v>2.3170690580135296E-5</c:v>
                </c:pt>
                <c:pt idx="31">
                  <c:v>5.2320914213208622E-5</c:v>
                </c:pt>
                <c:pt idx="32">
                  <c:v>1.1281697127223065E-4</c:v>
                </c:pt>
                <c:pt idx="33">
                  <c:v>2.3247133474277876E-4</c:v>
                </c:pt>
                <c:pt idx="34">
                  <c:v>4.5810527728724036E-4</c:v>
                </c:pt>
                <c:pt idx="35">
                  <c:v>8.6385566574165252E-4</c:v>
                </c:pt>
                <c:pt idx="36">
                  <c:v>1.5597393964779853E-3</c:v>
                </c:pt>
                <c:pt idx="37">
                  <c:v>2.6979276047186741E-3</c:v>
                </c:pt>
                <c:pt idx="38">
                  <c:v>4.4728799762441106E-3</c:v>
                </c:pt>
                <c:pt idx="39">
                  <c:v>7.1107322699265549E-3</c:v>
                </c:pt>
                <c:pt idx="40">
                  <c:v>1.0843866711637992E-2</c:v>
                </c:pt>
                <c:pt idx="41">
                  <c:v>1.5869073236543376E-2</c:v>
                </c:pt>
                <c:pt idx="42">
                  <c:v>2.2292269546572856E-2</c:v>
                </c:pt>
                <c:pt idx="43">
                  <c:v>3.0068642644214549E-2</c:v>
                </c:pt>
                <c:pt idx="44">
                  <c:v>3.8952559789096154E-2</c:v>
                </c:pt>
                <c:pt idx="45">
                  <c:v>4.8474296626430782E-2</c:v>
                </c:pt>
                <c:pt idx="46">
                  <c:v>5.7958398140297657E-2</c:v>
                </c:pt>
                <c:pt idx="47">
                  <c:v>6.659049999098024E-2</c:v>
                </c:pt>
                <c:pt idx="48">
                  <c:v>7.3527010406707352E-2</c:v>
                </c:pt>
                <c:pt idx="49">
                  <c:v>7.802866410507725E-2</c:v>
                </c:pt>
                <c:pt idx="50">
                  <c:v>7.9589237387178782E-2</c:v>
                </c:pt>
                <c:pt idx="51">
                  <c:v>7.802866410507725E-2</c:v>
                </c:pt>
                <c:pt idx="52">
                  <c:v>7.3527010406707352E-2</c:v>
                </c:pt>
                <c:pt idx="53">
                  <c:v>6.659049999098024E-2</c:v>
                </c:pt>
                <c:pt idx="54">
                  <c:v>5.7958398140297643E-2</c:v>
                </c:pt>
                <c:pt idx="55">
                  <c:v>4.8474296626430782E-2</c:v>
                </c:pt>
                <c:pt idx="56">
                  <c:v>3.8952559789096154E-2</c:v>
                </c:pt>
                <c:pt idx="57">
                  <c:v>3.0068642644214549E-2</c:v>
                </c:pt>
                <c:pt idx="58">
                  <c:v>2.2292269546572856E-2</c:v>
                </c:pt>
                <c:pt idx="59">
                  <c:v>1.5869073236543376E-2</c:v>
                </c:pt>
                <c:pt idx="60">
                  <c:v>1.0843866711637992E-2</c:v>
                </c:pt>
                <c:pt idx="61">
                  <c:v>7.1107322699265549E-3</c:v>
                </c:pt>
                <c:pt idx="62">
                  <c:v>4.4728799762441098E-3</c:v>
                </c:pt>
                <c:pt idx="63">
                  <c:v>2.6979276047186741E-3</c:v>
                </c:pt>
                <c:pt idx="64">
                  <c:v>1.5597393964779846E-3</c:v>
                </c:pt>
                <c:pt idx="65">
                  <c:v>8.6385566574165252E-4</c:v>
                </c:pt>
                <c:pt idx="66">
                  <c:v>4.5810527728724047E-4</c:v>
                </c:pt>
                <c:pt idx="67">
                  <c:v>2.3247133474277876E-4</c:v>
                </c:pt>
                <c:pt idx="68">
                  <c:v>1.1281697127223065E-4</c:v>
                </c:pt>
                <c:pt idx="69">
                  <c:v>5.2320914213208622E-5</c:v>
                </c:pt>
                <c:pt idx="70">
                  <c:v>2.3170690580135296E-5</c:v>
                </c:pt>
                <c:pt idx="71">
                  <c:v>9.7904326394937895E-6</c:v>
                </c:pt>
                <c:pt idx="72">
                  <c:v>3.9433687020183031E-6</c:v>
                </c:pt>
                <c:pt idx="73">
                  <c:v>1.5125249815960639E-6</c:v>
                </c:pt>
                <c:pt idx="74">
                  <c:v>5.518672230147791E-7</c:v>
                </c:pt>
                <c:pt idx="75">
                  <c:v>1.9131397064512423E-7</c:v>
                </c:pt>
                <c:pt idx="76">
                  <c:v>6.2932227185896124E-8</c:v>
                </c:pt>
                <c:pt idx="77">
                  <c:v>1.9615239642357035E-8</c:v>
                </c:pt>
                <c:pt idx="78">
                  <c:v>5.7839809201822048E-9</c:v>
                </c:pt>
                <c:pt idx="79">
                  <c:v>1.6107288638482146E-9</c:v>
                </c:pt>
                <c:pt idx="80">
                  <c:v>4.2281632676015614E-10</c:v>
                </c:pt>
                <c:pt idx="81">
                  <c:v>1.0439909302719901E-10</c:v>
                </c:pt>
                <c:pt idx="82">
                  <c:v>2.419003375020489E-11</c:v>
                </c:pt>
                <c:pt idx="83">
                  <c:v>5.2460314157070423E-12</c:v>
                </c:pt>
                <c:pt idx="84">
                  <c:v>1.0616968341311918E-12</c:v>
                </c:pt>
                <c:pt idx="85">
                  <c:v>1.9984881583645948E-13</c:v>
                </c:pt>
                <c:pt idx="86">
                  <c:v>3.4857351599382189E-14</c:v>
                </c:pt>
                <c:pt idx="87">
                  <c:v>5.6092289930040794E-15</c:v>
                </c:pt>
                <c:pt idx="88">
                  <c:v>8.2863610123923984E-16</c:v>
                </c:pt>
                <c:pt idx="89">
                  <c:v>1.1172621589742489E-16</c:v>
                </c:pt>
                <c:pt idx="90">
                  <c:v>1.3655426387462979E-17</c:v>
                </c:pt>
                <c:pt idx="91">
                  <c:v>1.5005963063146224E-18</c:v>
                </c:pt>
                <c:pt idx="92">
                  <c:v>1.4679746474816979E-19</c:v>
                </c:pt>
                <c:pt idx="93">
                  <c:v>1.2627738903068301E-20</c:v>
                </c:pt>
                <c:pt idx="94">
                  <c:v>9.4036353533488793E-22</c:v>
                </c:pt>
                <c:pt idx="95">
                  <c:v>5.9391381179045101E-23</c:v>
                </c:pt>
                <c:pt idx="96">
                  <c:v>3.0933011030752697E-24</c:v>
                </c:pt>
                <c:pt idx="97">
                  <c:v>1.2755880837423889E-25</c:v>
                </c:pt>
                <c:pt idx="98">
                  <c:v>3.9048614808440493E-27</c:v>
                </c:pt>
                <c:pt idx="99">
                  <c:v>7.8886090522101158E-29</c:v>
                </c:pt>
                <c:pt idx="100">
                  <c:v>7.8886090522101049E-31</c:v>
                </c:pt>
              </c:numCache>
            </c:numRef>
          </c:val>
          <c:extLst>
            <c:ext xmlns:c16="http://schemas.microsoft.com/office/drawing/2014/chart" uri="{C3380CC4-5D6E-409C-BE32-E72D297353CC}">
              <c16:uniqueId val="{00000000-E190-42D3-9EB8-6D9EDF43F940}"/>
            </c:ext>
          </c:extLst>
        </c:ser>
        <c:ser>
          <c:idx val="1"/>
          <c:order val="1"/>
          <c:tx>
            <c:strRef>
              <c:f>'Bernulliverteilung 1 Lösung'!$C$32</c:f>
              <c:strCache>
                <c:ptCount val="1"/>
                <c:pt idx="0">
                  <c:v>Wahrscheinlichkeit bei unfairer Münze (p = 0.7)</c:v>
                </c:pt>
              </c:strCache>
            </c:strRef>
          </c:tx>
          <c:spPr>
            <a:solidFill>
              <a:schemeClr val="accent2"/>
            </a:solidFill>
            <a:ln>
              <a:noFill/>
            </a:ln>
            <a:effectLst/>
          </c:spPr>
          <c:invertIfNegative val="0"/>
          <c:val>
            <c:numRef>
              <c:f>'Bernulliverteilung 1 Lösung'!$C$33:$C$133</c:f>
              <c:numCache>
                <c:formatCode>General</c:formatCode>
                <c:ptCount val="101"/>
                <c:pt idx="0">
                  <c:v>5.153775207320163E-53</c:v>
                </c:pt>
                <c:pt idx="1">
                  <c:v>1.2025475483746942E-50</c:v>
                </c:pt>
                <c:pt idx="2">
                  <c:v>1.3889424183727732E-48</c:v>
                </c:pt>
                <c:pt idx="3">
                  <c:v>1.0586827766707993E-46</c:v>
                </c:pt>
                <c:pt idx="4">
                  <c:v>5.9903800446623789E-45</c:v>
                </c:pt>
                <c:pt idx="5">
                  <c:v>2.6836902600087162E-43</c:v>
                </c:pt>
                <c:pt idx="6">
                  <c:v>9.9147445716989156E-42</c:v>
                </c:pt>
                <c:pt idx="7">
                  <c:v>3.1066199657989591E-40</c:v>
                </c:pt>
                <c:pt idx="8">
                  <c:v>8.4267066572298191E-39</c:v>
                </c:pt>
                <c:pt idx="9">
                  <c:v>2.0099255878725997E-37</c:v>
                </c:pt>
                <c:pt idx="10">
                  <c:v>4.2677419982495376E-36</c:v>
                </c:pt>
                <c:pt idx="11">
                  <c:v>8.1475074512034476E-35</c:v>
                </c:pt>
                <c:pt idx="12">
                  <c:v>1.4099714283610658E-33</c:v>
                </c:pt>
                <c:pt idx="13">
                  <c:v>2.2270317945395133E-32</c:v>
                </c:pt>
                <c:pt idx="14">
                  <c:v>3.2291961020822452E-31</c:v>
                </c:pt>
                <c:pt idx="15">
                  <c:v>4.3199467854523319E-30</c:v>
                </c:pt>
                <c:pt idx="16">
                  <c:v>5.3549340361335903E-29</c:v>
                </c:pt>
                <c:pt idx="17">
                  <c:v>6.1739239475422777E-28</c:v>
                </c:pt>
                <c:pt idx="18">
                  <c:v>6.6426848398556367E-27</c:v>
                </c:pt>
                <c:pt idx="19">
                  <c:v>6.6893001720651607E-26</c:v>
                </c:pt>
                <c:pt idx="20">
                  <c:v>6.3213886626015146E-25</c:v>
                </c:pt>
                <c:pt idx="21">
                  <c:v>5.6190121445347262E-24</c:v>
                </c:pt>
                <c:pt idx="22">
                  <c:v>4.7080510847389326E-23</c:v>
                </c:pt>
                <c:pt idx="23">
                  <c:v>3.7255012931412435E-22</c:v>
                </c:pt>
                <c:pt idx="24">
                  <c:v>2.7889516625043276E-21</c:v>
                </c:pt>
                <c:pt idx="25">
                  <c:v>1.9782963792697521E-20</c:v>
                </c:pt>
                <c:pt idx="26">
                  <c:v>1.3315456398931022E-19</c:v>
                </c:pt>
                <c:pt idx="27">
                  <c:v>8.5153165612915941E-19</c:v>
                </c:pt>
                <c:pt idx="28">
                  <c:v>5.1801509081190473E-18</c:v>
                </c:pt>
                <c:pt idx="29">
                  <c:v>3.0009150088414038E-17</c:v>
                </c:pt>
                <c:pt idx="30">
                  <c:v>1.657171954882429E-16</c:v>
                </c:pt>
                <c:pt idx="31">
                  <c:v>8.7313361063697608E-16</c:v>
                </c:pt>
                <c:pt idx="32">
                  <c:v>4.3929534785172554E-15</c:v>
                </c:pt>
                <c:pt idx="33">
                  <c:v>2.1121675310850886E-14</c:v>
                </c:pt>
                <c:pt idx="34">
                  <c:v>9.7118291380284667E-14</c:v>
                </c:pt>
                <c:pt idx="35">
                  <c:v>4.2732048207324864E-13</c:v>
                </c:pt>
                <c:pt idx="36">
                  <c:v>1.8002853642901111E-12</c:v>
                </c:pt>
                <c:pt idx="37">
                  <c:v>7.2660166054231082E-12</c:v>
                </c:pt>
                <c:pt idx="38">
                  <c:v>2.8108011605189072E-11</c:v>
                </c:pt>
                <c:pt idx="39">
                  <c:v>1.0426390629617112E-10</c:v>
                </c:pt>
                <c:pt idx="40">
                  <c:v>3.7100573323721206E-10</c:v>
                </c:pt>
                <c:pt idx="41">
                  <c:v>1.2668488452002333E-9</c:v>
                </c:pt>
                <c:pt idx="42">
                  <c:v>4.1524489926007658E-9</c:v>
                </c:pt>
                <c:pt idx="43">
                  <c:v>1.3068947992216377E-8</c:v>
                </c:pt>
                <c:pt idx="44">
                  <c:v>3.9503865521926556E-8</c:v>
                </c:pt>
                <c:pt idx="45">
                  <c:v>1.1470752062663156E-7</c:v>
                </c:pt>
                <c:pt idx="46">
                  <c:v>3.2001735826994885E-7</c:v>
                </c:pt>
                <c:pt idx="47">
                  <c:v>8.5791887536199344E-7</c:v>
                </c:pt>
                <c:pt idx="48">
                  <c:v>2.2103326580506847E-6</c:v>
                </c:pt>
                <c:pt idx="49">
                  <c:v>5.4732046770778672E-6</c:v>
                </c:pt>
                <c:pt idx="50">
                  <c:v>1.3026227131445354E-5</c:v>
                </c:pt>
                <c:pt idx="51">
                  <c:v>2.9798558797424299E-5</c:v>
                </c:pt>
                <c:pt idx="52">
                  <c:v>6.5518626073823445E-5</c:v>
                </c:pt>
                <c:pt idx="53">
                  <c:v>1.3845445509940061E-4</c:v>
                </c:pt>
                <c:pt idx="54">
                  <c:v>2.8118219585001626E-4</c:v>
                </c:pt>
                <c:pt idx="55">
                  <c:v>5.4873131553761047E-4</c:v>
                </c:pt>
                <c:pt idx="56">
                  <c:v>1.0288712166330203E-3</c:v>
                </c:pt>
                <c:pt idx="57">
                  <c:v>1.8531715480875348E-3</c:v>
                </c:pt>
                <c:pt idx="58">
                  <c:v>3.2057737699675228E-3</c:v>
                </c:pt>
                <c:pt idx="59">
                  <c:v>5.3248445670646969E-3</c:v>
                </c:pt>
                <c:pt idx="60">
                  <c:v>8.4901688374864805E-3</c:v>
                </c:pt>
                <c:pt idx="61">
                  <c:v>1.2990422265006621E-2</c:v>
                </c:pt>
                <c:pt idx="62">
                  <c:v>1.906658751799363E-2</c:v>
                </c:pt>
                <c:pt idx="63">
                  <c:v>2.6834456506805875E-2</c:v>
                </c:pt>
                <c:pt idx="64">
                  <c:v>3.6198563725326656E-2</c:v>
                </c:pt>
                <c:pt idx="65">
                  <c:v>4.6779682352729855E-2</c:v>
                </c:pt>
                <c:pt idx="66">
                  <c:v>5.7883950385953536E-2</c:v>
                </c:pt>
                <c:pt idx="67">
                  <c:v>6.8539204934611631E-2</c:v>
                </c:pt>
                <c:pt idx="68">
                  <c:v>7.7610570293604353E-2</c:v>
                </c:pt>
                <c:pt idx="69">
                  <c:v>8.3984385245253021E-2</c:v>
                </c:pt>
                <c:pt idx="70">
                  <c:v>8.6783864753428072E-2</c:v>
                </c:pt>
                <c:pt idx="71">
                  <c:v>8.5561556799154448E-2</c:v>
                </c:pt>
                <c:pt idx="72">
                  <c:v>8.0412018658464604E-2</c:v>
                </c:pt>
                <c:pt idx="73">
                  <c:v>7.1966920808488849E-2</c:v>
                </c:pt>
                <c:pt idx="74">
                  <c:v>6.1269135282902634E-2</c:v>
                </c:pt>
                <c:pt idx="75">
                  <c:v>4.955992276217016E-2</c:v>
                </c:pt>
                <c:pt idx="76">
                  <c:v>3.8039414400788459E-2</c:v>
                </c:pt>
                <c:pt idx="77">
                  <c:v>2.7665028655118891E-2</c:v>
                </c:pt>
                <c:pt idx="78">
                  <c:v>1.9034485527667299E-2</c:v>
                </c:pt>
                <c:pt idx="79">
                  <c:v>1.2368399878737356E-2</c:v>
                </c:pt>
                <c:pt idx="80">
                  <c:v>7.5756449257266293E-3</c:v>
                </c:pt>
                <c:pt idx="81">
                  <c:v>4.3645690930112354E-3</c:v>
                </c:pt>
                <c:pt idx="82">
                  <c:v>2.3597060543515992E-3</c:v>
                </c:pt>
                <c:pt idx="83">
                  <c:v>1.1940681238887607E-3</c:v>
                </c:pt>
                <c:pt idx="84">
                  <c:v>5.6386550294747228E-4</c:v>
                </c:pt>
                <c:pt idx="85">
                  <c:v>2.4765857384359433E-4</c:v>
                </c:pt>
                <c:pt idx="86">
                  <c:v>1.007912800526256E-4</c:v>
                </c:pt>
                <c:pt idx="87">
                  <c:v>3.7845001705583646E-5</c:v>
                </c:pt>
                <c:pt idx="88">
                  <c:v>1.3045057406091353E-5</c:v>
                </c:pt>
                <c:pt idx="89">
                  <c:v>4.1040630041635717E-6</c:v>
                </c:pt>
                <c:pt idx="90">
                  <c:v>1.1704179678540569E-6</c:v>
                </c:pt>
                <c:pt idx="91">
                  <c:v>3.00107171244629E-7</c:v>
                </c:pt>
                <c:pt idx="92">
                  <c:v>6.8502723871056882E-8</c:v>
                </c:pt>
                <c:pt idx="93">
                  <c:v>1.3749650669459403E-8</c:v>
                </c:pt>
                <c:pt idx="94">
                  <c:v>2.3891236978848033E-9</c:v>
                </c:pt>
                <c:pt idx="95">
                  <c:v>3.5208138705670664E-10</c:v>
                </c:pt>
                <c:pt idx="96">
                  <c:v>4.2787668565919138E-11</c:v>
                </c:pt>
                <c:pt idx="97">
                  <c:v>4.1170265286794951E-12</c:v>
                </c:pt>
                <c:pt idx="98">
                  <c:v>2.9407332347710928E-13</c:v>
                </c:pt>
                <c:pt idx="99">
                  <c:v>1.3862042184106018E-14</c:v>
                </c:pt>
                <c:pt idx="100">
                  <c:v>3.2344765096247473E-16</c:v>
                </c:pt>
              </c:numCache>
            </c:numRef>
          </c:val>
          <c:extLst>
            <c:ext xmlns:c16="http://schemas.microsoft.com/office/drawing/2014/chart" uri="{C3380CC4-5D6E-409C-BE32-E72D297353CC}">
              <c16:uniqueId val="{00000001-E190-42D3-9EB8-6D9EDF43F940}"/>
            </c:ext>
          </c:extLst>
        </c:ser>
        <c:dLbls>
          <c:showLegendKey val="0"/>
          <c:showVal val="0"/>
          <c:showCatName val="0"/>
          <c:showSerName val="0"/>
          <c:showPercent val="0"/>
          <c:showBubbleSize val="0"/>
        </c:dLbls>
        <c:gapWidth val="219"/>
        <c:overlap val="-27"/>
        <c:axId val="768118607"/>
        <c:axId val="395215359"/>
      </c:barChart>
      <c:catAx>
        <c:axId val="76811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"Kopf" bei insgesammt 100 Würfen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95215359"/>
        <c:crosses val="autoZero"/>
        <c:auto val="1"/>
        <c:lblAlgn val="ctr"/>
        <c:lblOffset val="100"/>
        <c:noMultiLvlLbl val="0"/>
      </c:catAx>
      <c:valAx>
        <c:axId val="395215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68118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Wahrscheinlichkeitsverteilungen bei p</a:t>
            </a:r>
            <a:r>
              <a:rPr lang="de-DE" baseline="0"/>
              <a:t> = 0.5 vs. p = 0.25 und 25 Versuchen</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'Binomialverteilung 2 Lösung'!$B$11</c:f>
              <c:strCache>
                <c:ptCount val="1"/>
                <c:pt idx="0">
                  <c:v>Wahrschein-lichkeit bei 1 von 2 richtig</c:v>
                </c:pt>
              </c:strCache>
            </c:strRef>
          </c:tx>
          <c:spPr>
            <a:solidFill>
              <a:schemeClr val="accent1"/>
            </a:solidFill>
            <a:ln>
              <a:noFill/>
            </a:ln>
            <a:effectLst/>
          </c:spPr>
          <c:invertIfNegative val="0"/>
          <c:val>
            <c:numRef>
              <c:f>'Binomialverteilung 2 Lösung'!$B$12:$B$37</c:f>
              <c:numCache>
                <c:formatCode>General</c:formatCode>
                <c:ptCount val="26"/>
                <c:pt idx="0">
                  <c:v>2.9802322387695299E-8</c:v>
                </c:pt>
                <c:pt idx="1">
                  <c:v>7.450580596923826E-7</c:v>
                </c:pt>
                <c:pt idx="2">
                  <c:v>8.9406967163085819E-6</c:v>
                </c:pt>
                <c:pt idx="3">
                  <c:v>6.8545341491699137E-5</c:v>
                </c:pt>
                <c:pt idx="4">
                  <c:v>3.769993782043457E-4</c:v>
                </c:pt>
                <c:pt idx="5">
                  <c:v>1.5833973884582491E-3</c:v>
                </c:pt>
                <c:pt idx="6">
                  <c:v>5.2779912948608407E-3</c:v>
                </c:pt>
                <c:pt idx="7">
                  <c:v>1.4325976371765132E-2</c:v>
                </c:pt>
                <c:pt idx="8">
                  <c:v>3.2233446836471544E-2</c:v>
                </c:pt>
                <c:pt idx="9">
                  <c:v>6.0885399580001824E-2</c:v>
                </c:pt>
                <c:pt idx="10">
                  <c:v>9.7416639328002916E-2</c:v>
                </c:pt>
                <c:pt idx="11">
                  <c:v>0.13284087181091309</c:v>
                </c:pt>
                <c:pt idx="12">
                  <c:v>0.15498101711273191</c:v>
                </c:pt>
                <c:pt idx="13">
                  <c:v>0.15498101711273191</c:v>
                </c:pt>
                <c:pt idx="14">
                  <c:v>0.13284087181091309</c:v>
                </c:pt>
                <c:pt idx="15">
                  <c:v>9.7416639328002916E-2</c:v>
                </c:pt>
                <c:pt idx="16">
                  <c:v>6.0885399580001824E-2</c:v>
                </c:pt>
                <c:pt idx="17">
                  <c:v>3.2233446836471544E-2</c:v>
                </c:pt>
                <c:pt idx="18">
                  <c:v>1.4325976371765126E-2</c:v>
                </c:pt>
                <c:pt idx="19">
                  <c:v>5.2779912948608407E-3</c:v>
                </c:pt>
                <c:pt idx="20">
                  <c:v>1.5833973884582491E-3</c:v>
                </c:pt>
                <c:pt idx="21">
                  <c:v>3.769993782043457E-4</c:v>
                </c:pt>
                <c:pt idx="22">
                  <c:v>6.8545341491699137E-5</c:v>
                </c:pt>
                <c:pt idx="23">
                  <c:v>8.9406967163085819E-6</c:v>
                </c:pt>
                <c:pt idx="24">
                  <c:v>7.4505805969238387E-7</c:v>
                </c:pt>
                <c:pt idx="25">
                  <c:v>2.9802322387695299E-8</c:v>
                </c:pt>
              </c:numCache>
            </c:numRef>
          </c:val>
          <c:extLst>
            <c:ext xmlns:c16="http://schemas.microsoft.com/office/drawing/2014/chart" uri="{C3380CC4-5D6E-409C-BE32-E72D297353CC}">
              <c16:uniqueId val="{00000000-A02F-4933-8DAE-07931EDBF6D0}"/>
            </c:ext>
          </c:extLst>
        </c:ser>
        <c:ser>
          <c:idx val="1"/>
          <c:order val="1"/>
          <c:tx>
            <c:strRef>
              <c:f>'Binomialverteilung 2 Lösung'!$E$11</c:f>
              <c:strCache>
                <c:ptCount val="1"/>
                <c:pt idx="0">
                  <c:v>Wahrscheinlichkeit bei 1 von 4 richtig</c:v>
                </c:pt>
              </c:strCache>
            </c:strRef>
          </c:tx>
          <c:spPr>
            <a:solidFill>
              <a:schemeClr val="accent2"/>
            </a:solidFill>
            <a:ln>
              <a:noFill/>
            </a:ln>
            <a:effectLst/>
          </c:spPr>
          <c:invertIfNegative val="0"/>
          <c:val>
            <c:numRef>
              <c:f>'Binomialverteilung 2 Lösung'!$E$12:$E$37</c:f>
              <c:numCache>
                <c:formatCode>General</c:formatCode>
                <c:ptCount val="26"/>
                <c:pt idx="0">
                  <c:v>7.5254345816500089E-4</c:v>
                </c:pt>
                <c:pt idx="1">
                  <c:v>6.2711954847083345E-3</c:v>
                </c:pt>
                <c:pt idx="2">
                  <c:v>2.5084781938833341E-2</c:v>
                </c:pt>
                <c:pt idx="3">
                  <c:v>6.4105553843685228E-2</c:v>
                </c:pt>
                <c:pt idx="4">
                  <c:v>0.11752684871342284</c:v>
                </c:pt>
                <c:pt idx="5">
                  <c:v>0.16453758819879205</c:v>
                </c:pt>
                <c:pt idx="6">
                  <c:v>0.18281954244310228</c:v>
                </c:pt>
                <c:pt idx="7">
                  <c:v>0.16540815744852111</c:v>
                </c:pt>
                <c:pt idx="8">
                  <c:v>0.12405611808639083</c:v>
                </c:pt>
                <c:pt idx="9">
                  <c:v>7.8109407684023843E-2</c:v>
                </c:pt>
                <c:pt idx="10">
                  <c:v>4.1658350764812689E-2</c:v>
                </c:pt>
                <c:pt idx="11">
                  <c:v>1.8935613984005759E-2</c:v>
                </c:pt>
                <c:pt idx="12">
                  <c:v>7.3638498826689141E-3</c:v>
                </c:pt>
                <c:pt idx="13">
                  <c:v>2.454616627556304E-3</c:v>
                </c:pt>
                <c:pt idx="14">
                  <c:v>7.0131903644465876E-4</c:v>
                </c:pt>
                <c:pt idx="15">
                  <c:v>1.714335422420281E-4</c:v>
                </c:pt>
                <c:pt idx="16">
                  <c:v>3.571532130042237E-5</c:v>
                </c:pt>
                <c:pt idx="17">
                  <c:v>6.3027037588980634E-6</c:v>
                </c:pt>
                <c:pt idx="18">
                  <c:v>9.3373389020712122E-7</c:v>
                </c:pt>
                <c:pt idx="19">
                  <c:v>1.146690742359625E-7</c:v>
                </c:pt>
                <c:pt idx="20">
                  <c:v>1.1466907423596243E-8</c:v>
                </c:pt>
                <c:pt idx="21">
                  <c:v>9.100720177457357E-10</c:v>
                </c:pt>
                <c:pt idx="22">
                  <c:v>5.515587986337799E-11</c:v>
                </c:pt>
                <c:pt idx="23">
                  <c:v>2.3980817331903313E-12</c:v>
                </c:pt>
                <c:pt idx="24">
                  <c:v>6.6613381477509077E-14</c:v>
                </c:pt>
                <c:pt idx="25">
                  <c:v>8.8817841970012444E-16</c:v>
                </c:pt>
              </c:numCache>
            </c:numRef>
          </c:val>
          <c:extLst>
            <c:ext xmlns:c16="http://schemas.microsoft.com/office/drawing/2014/chart" uri="{C3380CC4-5D6E-409C-BE32-E72D297353CC}">
              <c16:uniqueId val="{00000001-A02F-4933-8DAE-07931EDBF6D0}"/>
            </c:ext>
          </c:extLst>
        </c:ser>
        <c:dLbls>
          <c:showLegendKey val="0"/>
          <c:showVal val="0"/>
          <c:showCatName val="0"/>
          <c:showSerName val="0"/>
          <c:showPercent val="0"/>
          <c:showBubbleSize val="0"/>
        </c:dLbls>
        <c:gapWidth val="219"/>
        <c:overlap val="-27"/>
        <c:axId val="768515103"/>
        <c:axId val="843785231"/>
      </c:barChart>
      <c:catAx>
        <c:axId val="76851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a:t>
                </a:r>
                <a:r>
                  <a:rPr lang="de-DE" baseline="0"/>
                  <a:t> richtig beantworteter Aufgaben bei 25 Aufgaben</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43785231"/>
        <c:crosses val="autoZero"/>
        <c:auto val="1"/>
        <c:lblAlgn val="ctr"/>
        <c:lblOffset val="100"/>
        <c:noMultiLvlLbl val="0"/>
      </c:catAx>
      <c:valAx>
        <c:axId val="84378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68515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WSK Dichte-Verteilung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'Normalverteilung Lösung'!$A$11:$A$91</c:f>
              <c:numCache>
                <c:formatCode>General</c:formatCode>
                <c:ptCount val="8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5">
                  <c:v>115</c:v>
                </c:pt>
                <c:pt idx="56">
                  <c:v>116</c:v>
                </c:pt>
                <c:pt idx="57">
                  <c:v>117</c:v>
                </c:pt>
                <c:pt idx="58">
                  <c:v>118</c:v>
                </c:pt>
                <c:pt idx="59">
                  <c:v>119</c:v>
                </c:pt>
                <c:pt idx="60">
                  <c:v>120</c:v>
                </c:pt>
                <c:pt idx="61">
                  <c:v>121</c:v>
                </c:pt>
                <c:pt idx="62">
                  <c:v>122</c:v>
                </c:pt>
                <c:pt idx="63">
                  <c:v>123</c:v>
                </c:pt>
                <c:pt idx="64">
                  <c:v>124</c:v>
                </c:pt>
                <c:pt idx="65">
                  <c:v>125</c:v>
                </c:pt>
                <c:pt idx="66">
                  <c:v>126</c:v>
                </c:pt>
                <c:pt idx="67">
                  <c:v>127</c:v>
                </c:pt>
                <c:pt idx="68">
                  <c:v>128</c:v>
                </c:pt>
                <c:pt idx="69">
                  <c:v>129</c:v>
                </c:pt>
                <c:pt idx="70">
                  <c:v>130</c:v>
                </c:pt>
                <c:pt idx="71">
                  <c:v>131</c:v>
                </c:pt>
                <c:pt idx="72">
                  <c:v>132</c:v>
                </c:pt>
                <c:pt idx="73">
                  <c:v>133</c:v>
                </c:pt>
                <c:pt idx="74">
                  <c:v>134</c:v>
                </c:pt>
                <c:pt idx="75">
                  <c:v>135</c:v>
                </c:pt>
                <c:pt idx="76">
                  <c:v>136</c:v>
                </c:pt>
                <c:pt idx="77">
                  <c:v>137</c:v>
                </c:pt>
                <c:pt idx="78">
                  <c:v>138</c:v>
                </c:pt>
                <c:pt idx="79">
                  <c:v>139</c:v>
                </c:pt>
                <c:pt idx="80">
                  <c:v>140</c:v>
                </c:pt>
              </c:numCache>
            </c:numRef>
          </c:cat>
          <c:val>
            <c:numRef>
              <c:f>'Normalverteilung Lösung'!$B$11:$B$91</c:f>
              <c:numCache>
                <c:formatCode>General</c:formatCode>
                <c:ptCount val="81"/>
                <c:pt idx="0">
                  <c:v>7.597324015864961E-4</c:v>
                </c:pt>
                <c:pt idx="1">
                  <c:v>9.0553128224570749E-4</c:v>
                </c:pt>
                <c:pt idx="2">
                  <c:v>1.0745238742432661E-3</c:v>
                </c:pt>
                <c:pt idx="3">
                  <c:v>1.2693999677100174E-3</c:v>
                </c:pt>
                <c:pt idx="4">
                  <c:v>1.49296868632286E-3</c:v>
                </c:pt>
                <c:pt idx="5">
                  <c:v>1.7481259395806324E-3</c:v>
                </c:pt>
                <c:pt idx="6">
                  <c:v>2.0378139818590327E-3</c:v>
                </c:pt>
                <c:pt idx="7">
                  <c:v>2.3649728564154281E-3</c:v>
                </c:pt>
                <c:pt idx="8">
                  <c:v>2.732483736348146E-3</c:v>
                </c:pt>
                <c:pt idx="9">
                  <c:v>3.1431044477247712E-3</c:v>
                </c:pt>
                <c:pt idx="10">
                  <c:v>3.5993977675458709E-3</c:v>
                </c:pt>
                <c:pt idx="11">
                  <c:v>4.1036534232898186E-3</c:v>
                </c:pt>
                <c:pt idx="12">
                  <c:v>4.6578050713943445E-3</c:v>
                </c:pt>
                <c:pt idx="13">
                  <c:v>5.2633438867262768E-3</c:v>
                </c:pt>
                <c:pt idx="14">
                  <c:v>5.92123073937279E-3</c:v>
                </c:pt>
                <c:pt idx="15">
                  <c:v>6.6318092528499118E-3</c:v>
                </c:pt>
                <c:pt idx="16">
                  <c:v>7.3947223119637025E-3</c:v>
                </c:pt>
                <c:pt idx="17">
                  <c:v>8.208834801723304E-3</c:v>
                </c:pt>
                <c:pt idx="18">
                  <c:v>9.072165494151874E-3</c:v>
                </c:pt>
                <c:pt idx="19">
                  <c:v>9.9818310423829913E-3</c:v>
                </c:pt>
                <c:pt idx="20">
                  <c:v>1.0934004978399576E-2</c:v>
                </c:pt>
                <c:pt idx="21">
                  <c:v>1.192389443296937E-2</c:v>
                </c:pt>
                <c:pt idx="22">
                  <c:v>1.2945736998880863E-2</c:v>
                </c:pt>
                <c:pt idx="23">
                  <c:v>1.3992819741648285E-2</c:v>
                </c:pt>
                <c:pt idx="24">
                  <c:v>1.505752183114163E-2</c:v>
                </c:pt>
                <c:pt idx="25">
                  <c:v>1.613138163460956E-2</c:v>
                </c:pt>
                <c:pt idx="26">
                  <c:v>1.7205188393549176E-2</c:v>
                </c:pt>
                <c:pt idx="27">
                  <c:v>1.8269097826468562E-2</c:v>
                </c:pt>
                <c:pt idx="28">
                  <c:v>1.9312770184098847E-2</c:v>
                </c:pt>
                <c:pt idx="29">
                  <c:v>2.032552846403448E-2</c:v>
                </c:pt>
                <c:pt idx="30">
                  <c:v>2.129653370149015E-2</c:v>
                </c:pt>
                <c:pt idx="31">
                  <c:v>2.2214973526119976E-2</c:v>
                </c:pt>
                <c:pt idx="32">
                  <c:v>2.3070259545128195E-2</c:v>
                </c:pt>
                <c:pt idx="33">
                  <c:v>2.3852228611197932E-2</c:v>
                </c:pt>
                <c:pt idx="34">
                  <c:v>2.4551342686888224E-2</c:v>
                </c:pt>
                <c:pt idx="35">
                  <c:v>2.5158881846199542E-2</c:v>
                </c:pt>
                <c:pt idx="36">
                  <c:v>2.5667124973067602E-2</c:v>
                </c:pt>
                <c:pt idx="37">
                  <c:v>2.6069512931697059E-2</c:v>
                </c:pt>
                <c:pt idx="38">
                  <c:v>2.6360789392387847E-2</c:v>
                </c:pt>
                <c:pt idx="39">
                  <c:v>2.6537115087596815E-2</c:v>
                </c:pt>
                <c:pt idx="40">
                  <c:v>2.6596152026762181E-2</c:v>
                </c:pt>
                <c:pt idx="41">
                  <c:v>2.6537115087596815E-2</c:v>
                </c:pt>
                <c:pt idx="42">
                  <c:v>2.6360789392387847E-2</c:v>
                </c:pt>
                <c:pt idx="43">
                  <c:v>2.6069512931697059E-2</c:v>
                </c:pt>
                <c:pt idx="44">
                  <c:v>2.5667124973067602E-2</c:v>
                </c:pt>
                <c:pt idx="45">
                  <c:v>2.5158881846199542E-2</c:v>
                </c:pt>
                <c:pt idx="46">
                  <c:v>2.4551342686888224E-2</c:v>
                </c:pt>
                <c:pt idx="47">
                  <c:v>2.3852228611197932E-2</c:v>
                </c:pt>
                <c:pt idx="48">
                  <c:v>2.3070259545128195E-2</c:v>
                </c:pt>
                <c:pt idx="49">
                  <c:v>2.2214973526119976E-2</c:v>
                </c:pt>
                <c:pt idx="50">
                  <c:v>2.129653370149015E-2</c:v>
                </c:pt>
                <c:pt idx="51">
                  <c:v>2.032552846403448E-2</c:v>
                </c:pt>
                <c:pt idx="52">
                  <c:v>1.9312770184098847E-2</c:v>
                </c:pt>
                <c:pt idx="53">
                  <c:v>1.8269097826468562E-2</c:v>
                </c:pt>
                <c:pt idx="54">
                  <c:v>1.7205188393549176E-2</c:v>
                </c:pt>
                <c:pt idx="55">
                  <c:v>1.613138163460956E-2</c:v>
                </c:pt>
                <c:pt idx="56">
                  <c:v>1.505752183114163E-2</c:v>
                </c:pt>
                <c:pt idx="57">
                  <c:v>1.3992819741648285E-2</c:v>
                </c:pt>
                <c:pt idx="58">
                  <c:v>1.2945736998880863E-2</c:v>
                </c:pt>
                <c:pt idx="59">
                  <c:v>1.192389443296937E-2</c:v>
                </c:pt>
                <c:pt idx="60">
                  <c:v>1.0934004978399576E-2</c:v>
                </c:pt>
                <c:pt idx="61">
                  <c:v>9.9818310423829913E-3</c:v>
                </c:pt>
                <c:pt idx="62">
                  <c:v>9.072165494151874E-3</c:v>
                </c:pt>
                <c:pt idx="63">
                  <c:v>8.208834801723304E-3</c:v>
                </c:pt>
                <c:pt idx="64">
                  <c:v>7.3947223119637025E-3</c:v>
                </c:pt>
                <c:pt idx="65">
                  <c:v>6.6318092528499118E-3</c:v>
                </c:pt>
                <c:pt idx="66">
                  <c:v>5.92123073937279E-3</c:v>
                </c:pt>
                <c:pt idx="67">
                  <c:v>5.2633438867262768E-3</c:v>
                </c:pt>
                <c:pt idx="68">
                  <c:v>4.6578050713943445E-3</c:v>
                </c:pt>
                <c:pt idx="69">
                  <c:v>4.1036534232898186E-3</c:v>
                </c:pt>
                <c:pt idx="70">
                  <c:v>3.5993977675458709E-3</c:v>
                </c:pt>
                <c:pt idx="71">
                  <c:v>3.1431044477247712E-3</c:v>
                </c:pt>
                <c:pt idx="72">
                  <c:v>2.732483736348146E-3</c:v>
                </c:pt>
                <c:pt idx="73">
                  <c:v>2.3649728564154281E-3</c:v>
                </c:pt>
                <c:pt idx="74">
                  <c:v>2.0378139818590327E-3</c:v>
                </c:pt>
                <c:pt idx="75">
                  <c:v>1.7481259395806324E-3</c:v>
                </c:pt>
                <c:pt idx="76">
                  <c:v>1.49296868632286E-3</c:v>
                </c:pt>
                <c:pt idx="77">
                  <c:v>1.2693999677100174E-3</c:v>
                </c:pt>
                <c:pt idx="78">
                  <c:v>1.0745238742432661E-3</c:v>
                </c:pt>
                <c:pt idx="79">
                  <c:v>9.0553128224570749E-4</c:v>
                </c:pt>
                <c:pt idx="80">
                  <c:v>7.597324015864961E-4</c:v>
                </c:pt>
              </c:numCache>
            </c:numRef>
          </c:val>
          <c:smooth val="0"/>
          <c:extLst>
            <c:ext xmlns:c16="http://schemas.microsoft.com/office/drawing/2014/chart" uri="{C3380CC4-5D6E-409C-BE32-E72D297353CC}">
              <c16:uniqueId val="{00000000-5250-4A5C-BC51-14250AE1E58F}"/>
            </c:ext>
          </c:extLst>
        </c:ser>
        <c:dLbls>
          <c:showLegendKey val="0"/>
          <c:showVal val="0"/>
          <c:showCatName val="0"/>
          <c:showSerName val="0"/>
          <c:showPercent val="0"/>
          <c:showBubbleSize val="0"/>
        </c:dLbls>
        <c:smooth val="0"/>
        <c:axId val="8498447"/>
        <c:axId val="8503439"/>
      </c:lineChart>
      <c:catAx>
        <c:axId val="849844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solidFill>
                      <a:sysClr val="windowText" lastClr="000000"/>
                    </a:solidFill>
                  </a:rPr>
                  <a:t>IQ-Werte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8503439"/>
        <c:crosses val="autoZero"/>
        <c:auto val="1"/>
        <c:lblAlgn val="ctr"/>
        <c:lblOffset val="100"/>
        <c:noMultiLvlLbl val="0"/>
      </c:catAx>
      <c:valAx>
        <c:axId val="8503439"/>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solidFill>
                      <a:sysClr val="windowText" lastClr="000000"/>
                    </a:solidFill>
                  </a:rPr>
                  <a:t>WSK-Dichte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8498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WSK-Verteilung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'Normalverteilung Lösung'!$C$10</c:f>
              <c:strCache>
                <c:ptCount val="1"/>
                <c:pt idx="0">
                  <c:v>Wahrschein-lichkeit (bis Grenze)</c:v>
                </c:pt>
              </c:strCache>
            </c:strRef>
          </c:tx>
          <c:spPr>
            <a:ln w="28575" cap="rnd">
              <a:solidFill>
                <a:schemeClr val="accent1"/>
              </a:solidFill>
              <a:round/>
            </a:ln>
            <a:effectLst/>
          </c:spPr>
          <c:marker>
            <c:symbol val="none"/>
          </c:marker>
          <c:cat>
            <c:numRef>
              <c:f>'Normalverteilung Lösung'!$A$11:$A$91</c:f>
              <c:numCache>
                <c:formatCode>General</c:formatCode>
                <c:ptCount val="8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5">
                  <c:v>115</c:v>
                </c:pt>
                <c:pt idx="56">
                  <c:v>116</c:v>
                </c:pt>
                <c:pt idx="57">
                  <c:v>117</c:v>
                </c:pt>
                <c:pt idx="58">
                  <c:v>118</c:v>
                </c:pt>
                <c:pt idx="59">
                  <c:v>119</c:v>
                </c:pt>
                <c:pt idx="60">
                  <c:v>120</c:v>
                </c:pt>
                <c:pt idx="61">
                  <c:v>121</c:v>
                </c:pt>
                <c:pt idx="62">
                  <c:v>122</c:v>
                </c:pt>
                <c:pt idx="63">
                  <c:v>123</c:v>
                </c:pt>
                <c:pt idx="64">
                  <c:v>124</c:v>
                </c:pt>
                <c:pt idx="65">
                  <c:v>125</c:v>
                </c:pt>
                <c:pt idx="66">
                  <c:v>126</c:v>
                </c:pt>
                <c:pt idx="67">
                  <c:v>127</c:v>
                </c:pt>
                <c:pt idx="68">
                  <c:v>128</c:v>
                </c:pt>
                <c:pt idx="69">
                  <c:v>129</c:v>
                </c:pt>
                <c:pt idx="70">
                  <c:v>130</c:v>
                </c:pt>
                <c:pt idx="71">
                  <c:v>131</c:v>
                </c:pt>
                <c:pt idx="72">
                  <c:v>132</c:v>
                </c:pt>
                <c:pt idx="73">
                  <c:v>133</c:v>
                </c:pt>
                <c:pt idx="74">
                  <c:v>134</c:v>
                </c:pt>
                <c:pt idx="75">
                  <c:v>135</c:v>
                </c:pt>
                <c:pt idx="76">
                  <c:v>136</c:v>
                </c:pt>
                <c:pt idx="77">
                  <c:v>137</c:v>
                </c:pt>
                <c:pt idx="78">
                  <c:v>138</c:v>
                </c:pt>
                <c:pt idx="79">
                  <c:v>139</c:v>
                </c:pt>
                <c:pt idx="80">
                  <c:v>140</c:v>
                </c:pt>
              </c:numCache>
            </c:numRef>
          </c:cat>
          <c:val>
            <c:numRef>
              <c:f>'Normalverteilung Lösung'!$C$11:$C$91</c:f>
              <c:numCache>
                <c:formatCode>General</c:formatCode>
                <c:ptCount val="81"/>
                <c:pt idx="0">
                  <c:v>3.8303805675897356E-3</c:v>
                </c:pt>
                <c:pt idx="1">
                  <c:v>4.6611880237187476E-3</c:v>
                </c:pt>
                <c:pt idx="2">
                  <c:v>5.6491727555606384E-3</c:v>
                </c:pt>
                <c:pt idx="3">
                  <c:v>6.8188622701760961E-3</c:v>
                </c:pt>
                <c:pt idx="4">
                  <c:v>8.1975359245961311E-3</c:v>
                </c:pt>
                <c:pt idx="5">
                  <c:v>9.8153286286453353E-3</c:v>
                </c:pt>
                <c:pt idx="6">
                  <c:v>1.1705298080558344E-2</c:v>
                </c:pt>
                <c:pt idx="7">
                  <c:v>1.3903447513498597E-2</c:v>
                </c:pt>
                <c:pt idx="8">
                  <c:v>1.6448695822745323E-2</c:v>
                </c:pt>
                <c:pt idx="9">
                  <c:v>1.9382787088818593E-2</c:v>
                </c:pt>
                <c:pt idx="10">
                  <c:v>2.2750131948179191E-2</c:v>
                </c:pt>
                <c:pt idx="11">
                  <c:v>2.6597574021009637E-2</c:v>
                </c:pt>
                <c:pt idx="12">
                  <c:v>3.0974075706740569E-2</c:v>
                </c:pt>
                <c:pt idx="13">
                  <c:v>3.5930319112925789E-2</c:v>
                </c:pt>
                <c:pt idx="14">
                  <c:v>4.1518219688779105E-2</c:v>
                </c:pt>
                <c:pt idx="15">
                  <c:v>4.7790352272814703E-2</c:v>
                </c:pt>
                <c:pt idx="16">
                  <c:v>5.4799291699557967E-2</c:v>
                </c:pt>
                <c:pt idx="17">
                  <c:v>6.2596872790906796E-2</c:v>
                </c:pt>
                <c:pt idx="18">
                  <c:v>7.1233377413986096E-2</c:v>
                </c:pt>
                <c:pt idx="19">
                  <c:v>8.0756659233771053E-2</c:v>
                </c:pt>
                <c:pt idx="20">
                  <c:v>9.1211219725867876E-2</c:v>
                </c:pt>
                <c:pt idx="21">
                  <c:v>0.10263725183213576</c:v>
                </c:pt>
                <c:pt idx="22">
                  <c:v>0.11506967022170828</c:v>
                </c:pt>
                <c:pt idx="23">
                  <c:v>0.12853714934241495</c:v>
                </c:pt>
                <c:pt idx="24">
                  <c:v>0.14306119219550908</c:v>
                </c:pt>
                <c:pt idx="25">
                  <c:v>0.15865525393145699</c:v>
                </c:pt>
                <c:pt idx="26">
                  <c:v>0.17532394485222941</c:v>
                </c:pt>
                <c:pt idx="27">
                  <c:v>0.1930623371419069</c:v>
                </c:pt>
                <c:pt idx="28">
                  <c:v>0.21185539858339661</c:v>
                </c:pt>
                <c:pt idx="29">
                  <c:v>0.23167757463479818</c:v>
                </c:pt>
                <c:pt idx="30">
                  <c:v>0.25249253754692291</c:v>
                </c:pt>
                <c:pt idx="31">
                  <c:v>0.27425311775007355</c:v>
                </c:pt>
                <c:pt idx="32">
                  <c:v>0.29690142860385121</c:v>
                </c:pt>
                <c:pt idx="33">
                  <c:v>0.32036919090127036</c:v>
                </c:pt>
                <c:pt idx="34">
                  <c:v>0.34457825838967576</c:v>
                </c:pt>
                <c:pt idx="35">
                  <c:v>0.36944134018176361</c:v>
                </c:pt>
                <c:pt idx="36">
                  <c:v>0.39486291046402511</c:v>
                </c:pt>
                <c:pt idx="37">
                  <c:v>0.42074029056089696</c:v>
                </c:pt>
                <c:pt idx="38">
                  <c:v>0.44696488337638601</c:v>
                </c:pt>
                <c:pt idx="39">
                  <c:v>0.47342353569963491</c:v>
                </c:pt>
                <c:pt idx="40">
                  <c:v>0.5</c:v>
                </c:pt>
                <c:pt idx="41">
                  <c:v>0.52657646430036509</c:v>
                </c:pt>
                <c:pt idx="42">
                  <c:v>0.55303511662361404</c:v>
                </c:pt>
                <c:pt idx="43">
                  <c:v>0.57925970943910299</c:v>
                </c:pt>
                <c:pt idx="44">
                  <c:v>0.60513708953597489</c:v>
                </c:pt>
                <c:pt idx="45">
                  <c:v>0.63055865981823644</c:v>
                </c:pt>
                <c:pt idx="46">
                  <c:v>0.65542174161032429</c:v>
                </c:pt>
                <c:pt idx="47">
                  <c:v>0.67963080909872964</c:v>
                </c:pt>
                <c:pt idx="48">
                  <c:v>0.70309857139614884</c:v>
                </c:pt>
                <c:pt idx="49">
                  <c:v>0.72574688224992645</c:v>
                </c:pt>
                <c:pt idx="50">
                  <c:v>0.74750746245307709</c:v>
                </c:pt>
                <c:pt idx="51">
                  <c:v>0.76832242536520179</c:v>
                </c:pt>
                <c:pt idx="52">
                  <c:v>0.78814460141660336</c:v>
                </c:pt>
                <c:pt idx="53">
                  <c:v>0.8069376628580931</c:v>
                </c:pt>
                <c:pt idx="54">
                  <c:v>0.82467605514777054</c:v>
                </c:pt>
                <c:pt idx="55">
                  <c:v>0.84134474606854304</c:v>
                </c:pt>
                <c:pt idx="56">
                  <c:v>0.85693880780449094</c:v>
                </c:pt>
                <c:pt idx="57">
                  <c:v>0.871462850657585</c:v>
                </c:pt>
                <c:pt idx="58">
                  <c:v>0.88493032977829178</c:v>
                </c:pt>
                <c:pt idx="59">
                  <c:v>0.89736274816786421</c:v>
                </c:pt>
                <c:pt idx="60">
                  <c:v>0.90878878027413212</c:v>
                </c:pt>
                <c:pt idx="61">
                  <c:v>0.91924334076622893</c:v>
                </c:pt>
                <c:pt idx="62">
                  <c:v>0.92876662258601395</c:v>
                </c:pt>
                <c:pt idx="63">
                  <c:v>0.93740312720909325</c:v>
                </c:pt>
                <c:pt idx="64">
                  <c:v>0.94520070830044201</c:v>
                </c:pt>
                <c:pt idx="65">
                  <c:v>0.9522096477271853</c:v>
                </c:pt>
                <c:pt idx="66">
                  <c:v>0.95848178031122089</c:v>
                </c:pt>
                <c:pt idx="67">
                  <c:v>0.96406968088707423</c:v>
                </c:pt>
                <c:pt idx="68">
                  <c:v>0.9690259242932594</c:v>
                </c:pt>
                <c:pt idx="69">
                  <c:v>0.9734024259789904</c:v>
                </c:pt>
                <c:pt idx="70">
                  <c:v>0.97724986805182079</c:v>
                </c:pt>
                <c:pt idx="71">
                  <c:v>0.98061721291118142</c:v>
                </c:pt>
                <c:pt idx="72">
                  <c:v>0.98355130417725467</c:v>
                </c:pt>
                <c:pt idx="73">
                  <c:v>0.98609655248650141</c:v>
                </c:pt>
                <c:pt idx="74">
                  <c:v>0.98829470191944169</c:v>
                </c:pt>
                <c:pt idx="75">
                  <c:v>0.99018467137135469</c:v>
                </c:pt>
                <c:pt idx="76">
                  <c:v>0.99180246407540384</c:v>
                </c:pt>
                <c:pt idx="77">
                  <c:v>0.99318113772982386</c:v>
                </c:pt>
                <c:pt idx="78">
                  <c:v>0.99435082724443935</c:v>
                </c:pt>
                <c:pt idx="79">
                  <c:v>0.99533881197628127</c:v>
                </c:pt>
                <c:pt idx="80">
                  <c:v>0.99616961943241022</c:v>
                </c:pt>
              </c:numCache>
            </c:numRef>
          </c:val>
          <c:smooth val="0"/>
          <c:extLst>
            <c:ext xmlns:c16="http://schemas.microsoft.com/office/drawing/2014/chart" uri="{C3380CC4-5D6E-409C-BE32-E72D297353CC}">
              <c16:uniqueId val="{00000000-CCF9-4282-B5FC-9D8F09655F4B}"/>
            </c:ext>
          </c:extLst>
        </c:ser>
        <c:dLbls>
          <c:showLegendKey val="0"/>
          <c:showVal val="0"/>
          <c:showCatName val="0"/>
          <c:showSerName val="0"/>
          <c:showPercent val="0"/>
          <c:showBubbleSize val="0"/>
        </c:dLbls>
        <c:smooth val="0"/>
        <c:axId val="8498447"/>
        <c:axId val="8503439"/>
      </c:lineChart>
      <c:catAx>
        <c:axId val="849844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solidFill>
                      <a:sysClr val="windowText" lastClr="000000"/>
                    </a:solidFill>
                  </a:rPr>
                  <a:t>IQ-Werte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8503439"/>
        <c:crosses val="autoZero"/>
        <c:auto val="1"/>
        <c:lblAlgn val="ctr"/>
        <c:lblOffset val="100"/>
        <c:noMultiLvlLbl val="0"/>
      </c:catAx>
      <c:valAx>
        <c:axId val="8503439"/>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solidFill>
                      <a:sysClr val="windowText" lastClr="000000"/>
                    </a:solidFill>
                  </a:rPr>
                  <a:t>WSK</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in"/>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8498447"/>
        <c:crosses val="autoZero"/>
        <c:crossBetween val="between"/>
        <c:majorUnit val="2.0000000000000004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pixabay.com/en/coin-roman-money-cash-gold-154560/"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https://pixabay.com/en/coin-roman-money-cash-gold-154560/" TargetMode="External"/><Relationship Id="rId1" Type="http://schemas.openxmlformats.org/officeDocument/2006/relationships/image" Target="../media/image1.png"/><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342900</xdr:colOff>
      <xdr:row>0</xdr:row>
      <xdr:rowOff>85724</xdr:rowOff>
    </xdr:from>
    <xdr:to>
      <xdr:col>8</xdr:col>
      <xdr:colOff>504825</xdr:colOff>
      <xdr:row>5</xdr:row>
      <xdr:rowOff>57149</xdr:rowOff>
    </xdr:to>
    <xdr:pic>
      <xdr:nvPicPr>
        <xdr:cNvPr id="2" name="Grafik 1">
          <a:extLst>
            <a:ext uri="{FF2B5EF4-FFF2-40B4-BE49-F238E27FC236}">
              <a16:creationId xmlns:a16="http://schemas.microsoft.com/office/drawing/2014/main" id="{088471EF-5104-40AA-84CB-DB3AADB83E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2334875" y="85724"/>
          <a:ext cx="923925" cy="923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342900</xdr:colOff>
      <xdr:row>0</xdr:row>
      <xdr:rowOff>85724</xdr:rowOff>
    </xdr:from>
    <xdr:to>
      <xdr:col>8</xdr:col>
      <xdr:colOff>504825</xdr:colOff>
      <xdr:row>5</xdr:row>
      <xdr:rowOff>57149</xdr:rowOff>
    </xdr:to>
    <xdr:pic>
      <xdr:nvPicPr>
        <xdr:cNvPr id="3" name="Grafik 2">
          <a:extLst>
            <a:ext uri="{FF2B5EF4-FFF2-40B4-BE49-F238E27FC236}">
              <a16:creationId xmlns:a16="http://schemas.microsoft.com/office/drawing/2014/main" id="{D5C36764-40C7-433E-8D37-1A51702D05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2144375" y="85724"/>
          <a:ext cx="923925" cy="923925"/>
        </a:xfrm>
        <a:prstGeom prst="rect">
          <a:avLst/>
        </a:prstGeom>
      </xdr:spPr>
    </xdr:pic>
    <xdr:clientData/>
  </xdr:twoCellAnchor>
  <xdr:twoCellAnchor>
    <xdr:from>
      <xdr:col>6</xdr:col>
      <xdr:colOff>209550</xdr:colOff>
      <xdr:row>8</xdr:row>
      <xdr:rowOff>80962</xdr:rowOff>
    </xdr:from>
    <xdr:to>
      <xdr:col>15</xdr:col>
      <xdr:colOff>466725</xdr:colOff>
      <xdr:row>24</xdr:row>
      <xdr:rowOff>9525</xdr:rowOff>
    </xdr:to>
    <xdr:graphicFrame macro="">
      <xdr:nvGraphicFramePr>
        <xdr:cNvPr id="4" name="Diagramm 3">
          <a:extLst>
            <a:ext uri="{FF2B5EF4-FFF2-40B4-BE49-F238E27FC236}">
              <a16:creationId xmlns:a16="http://schemas.microsoft.com/office/drawing/2014/main" id="{E83AD032-ED29-427F-B787-3352433A7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266700</xdr:colOff>
      <xdr:row>26</xdr:row>
      <xdr:rowOff>157162</xdr:rowOff>
    </xdr:from>
    <xdr:to>
      <xdr:col>16</xdr:col>
      <xdr:colOff>123824</xdr:colOff>
      <xdr:row>54</xdr:row>
      <xdr:rowOff>114300</xdr:rowOff>
    </xdr:to>
    <xdr:graphicFrame macro="">
      <xdr:nvGraphicFramePr>
        <xdr:cNvPr id="8" name="Diagramm 7">
          <a:extLst>
            <a:ext uri="{FF2B5EF4-FFF2-40B4-BE49-F238E27FC236}">
              <a16:creationId xmlns:a16="http://schemas.microsoft.com/office/drawing/2014/main" id="{3B0D1B46-6553-4FD0-A9CC-7D92BE51F8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990599</xdr:colOff>
      <xdr:row>12</xdr:row>
      <xdr:rowOff>180975</xdr:rowOff>
    </xdr:from>
    <xdr:to>
      <xdr:col>13</xdr:col>
      <xdr:colOff>495299</xdr:colOff>
      <xdr:row>33</xdr:row>
      <xdr:rowOff>180974</xdr:rowOff>
    </xdr:to>
    <xdr:graphicFrame macro="">
      <xdr:nvGraphicFramePr>
        <xdr:cNvPr id="2" name="Diagramm 1">
          <a:extLst>
            <a:ext uri="{FF2B5EF4-FFF2-40B4-BE49-F238E27FC236}">
              <a16:creationId xmlns:a16="http://schemas.microsoft.com/office/drawing/2014/main" id="{B952366A-CCF9-4D22-9620-076B9DFD2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276224</xdr:colOff>
      <xdr:row>8</xdr:row>
      <xdr:rowOff>114300</xdr:rowOff>
    </xdr:from>
    <xdr:to>
      <xdr:col>19</xdr:col>
      <xdr:colOff>495300</xdr:colOff>
      <xdr:row>33</xdr:row>
      <xdr:rowOff>142875</xdr:rowOff>
    </xdr:to>
    <xdr:graphicFrame macro="">
      <xdr:nvGraphicFramePr>
        <xdr:cNvPr id="2" name="Diagramm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219075</xdr:colOff>
      <xdr:row>35</xdr:row>
      <xdr:rowOff>38100</xdr:rowOff>
    </xdr:from>
    <xdr:to>
      <xdr:col>19</xdr:col>
      <xdr:colOff>438151</xdr:colOff>
      <xdr:row>74</xdr:row>
      <xdr:rowOff>57150</xdr:rowOff>
    </xdr:to>
    <xdr:graphicFrame macro="">
      <xdr:nvGraphicFramePr>
        <xdr:cNvPr id="4" name="Diagramm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95250</xdr:colOff>
      <xdr:row>70</xdr:row>
      <xdr:rowOff>114300</xdr:rowOff>
    </xdr:from>
    <xdr:to>
      <xdr:col>9</xdr:col>
      <xdr:colOff>457200</xdr:colOff>
      <xdr:row>71</xdr:row>
      <xdr:rowOff>66675</xdr:rowOff>
    </xdr:to>
    <xdr:sp macro="" textlink="">
      <xdr:nvSpPr>
        <xdr:cNvPr id="3" name="Rechteck 2">
          <a:extLst>
            <a:ext uri="{FF2B5EF4-FFF2-40B4-BE49-F238E27FC236}">
              <a16:creationId xmlns:a16="http://schemas.microsoft.com/office/drawing/2014/main" id="{00000000-0008-0000-0300-000003000000}"/>
            </a:ext>
          </a:extLst>
        </xdr:cNvPr>
        <xdr:cNvSpPr/>
      </xdr:nvSpPr>
      <xdr:spPr>
        <a:xfrm>
          <a:off x="6191250" y="13896975"/>
          <a:ext cx="1123950" cy="1428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8</xdr:col>
      <xdr:colOff>299070</xdr:colOff>
      <xdr:row>28</xdr:row>
      <xdr:rowOff>66630</xdr:rowOff>
    </xdr:from>
    <xdr:to>
      <xdr:col>9</xdr:col>
      <xdr:colOff>600870</xdr:colOff>
      <xdr:row>30</xdr:row>
      <xdr:rowOff>132030</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31" name="Freihand 30">
              <a:extLst>
                <a:ext uri="{FF2B5EF4-FFF2-40B4-BE49-F238E27FC236}">
                  <a16:creationId xmlns:a16="http://schemas.microsoft.com/office/drawing/2014/main" id="{4CD86A5A-E86C-4AFE-9CE6-8D332B43FF1F}"/>
                </a:ext>
              </a:extLst>
            </xdr14:cNvPr>
            <xdr14:cNvContentPartPr/>
          </xdr14:nvContentPartPr>
          <xdr14:nvPr macro=""/>
          <xdr14:xfrm>
            <a:off x="6642720" y="5848305"/>
            <a:ext cx="1063800" cy="446400"/>
          </xdr14:xfrm>
        </xdr:contentPart>
      </mc:Choice>
      <mc:Fallback>
        <xdr:pic>
          <xdr:nvPicPr>
            <xdr:cNvPr id="31" name="Freihand 30">
              <a:extLst>
                <a:ext uri="{FF2B5EF4-FFF2-40B4-BE49-F238E27FC236}">
                  <a16:creationId xmlns:a16="http://schemas.microsoft.com/office/drawing/2014/main" id="{4CD86A5A-E86C-4AFE-9CE6-8D332B43FF1F}"/>
                </a:ext>
              </a:extLst>
            </xdr:cNvPr>
            <xdr:cNvPicPr/>
          </xdr:nvPicPr>
          <xdr:blipFill>
            <a:blip xmlns:r="http://schemas.openxmlformats.org/officeDocument/2006/relationships" r:embed="rId4"/>
            <a:stretch>
              <a:fillRect/>
            </a:stretch>
          </xdr:blipFill>
          <xdr:spPr>
            <a:xfrm>
              <a:off x="6625080" y="5830305"/>
              <a:ext cx="1099440" cy="48204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10-14T09:10:07.118"/>
    </inkml:context>
    <inkml:brush xml:id="br0">
      <inkml:brushProperty name="width" value="0.1" units="cm"/>
      <inkml:brushProperty name="height" value="0.1" units="cm"/>
      <inkml:brushProperty name="color" value="#E71224"/>
      <inkml:brushProperty name="ignorePressure" value="1"/>
    </inkml:brush>
  </inkml:definitions>
  <inkml:trace contextRef="#ctx0" brushRef="#br0">2873 0,'0'25,"1"0,2 0,0-1,6 17,2 4,-1 0,-3 0,-2 1,0 30,-6 348,-1-403,0-1,-1 0,-4 14,3-12,0 0,1 0,1 2,1-15,1 0,0 0,1 0,0 0,1 0,-1 0,2 0,-1 0,1-1,0 1,1-1,0 0,4 6,-4-7,-1 1,1 0,-2 0,1 0,-1 0,0 0,-1 0,0 1,0 2,0 11</inkml:trace>
  <inkml:trace contextRef="#ctx0" brushRef="#br0" timeOffset="1100.25">2715 211,'0'23,"-2"22,3 1,2 0,1 0,3-1,2 1,3 3,-11-46,9 27,0 1,-2 0,-2 0,-1 1,1 15,6 71,1 9,-8-74,1-30</inkml:trace>
  <inkml:trace contextRef="#ctx0" brushRef="#br0" timeOffset="1699.11">2609 370,'0'486,"0"-456</inkml:trace>
  <inkml:trace contextRef="#ctx0" brushRef="#br0" timeOffset="2286.81">2344 317,'-1'78,"4"-1,3 1,4-1,7 20,92 348,-102-423</inkml:trace>
  <inkml:trace contextRef="#ctx0" brushRef="#br0" timeOffset="2762.13">2159 449,'-3'129,"0"-49,4 1,8 60,-3-111,2 1,1-1,1 0,4 6,-9-22,6 13</inkml:trace>
  <inkml:trace contextRef="#ctx0" brushRef="#br0" timeOffset="3216.79">1921 502,'-1'8,"0"1,-1-1,1 0,-1 1,-1-1,0 0,-9 40,7 31,3-1,7 68,0-106,1-1,3 1,6 16,-8-29,-1-3</inkml:trace>
  <inkml:trace contextRef="#ctx0" brushRef="#br0" timeOffset="3646.54">1709 740,'0'5,"0"5,0 6,0 5,0 3,0 3,0 0,0 0,0 1,0 0,0-1,0-1,4 1,2 0,0-5</inkml:trace>
  <inkml:trace contextRef="#ctx0" brushRef="#br0" timeOffset="4067.92">1471 661,'-2'45,"-2"0,-4 10,2-10,1-1,2 15,3-19,-2-23,2 0,1 1,0-1,1 0,2 10,2-10</inkml:trace>
  <inkml:trace contextRef="#ctx0" brushRef="#br0" timeOffset="4467.93">1233 952,'0'5,"0"5,0 6,0 5,0 3,0 2,0 1,0 1,0 0,0-6</inkml:trace>
  <inkml:trace contextRef="#ctx0" brushRef="#br0" timeOffset="4863.13">1048 873,'-5'5,"-1"5,0 6,1 5,2 3,1 2,1 1,0 1,1-1,1 1,-1-1,0-5</inkml:trace>
  <inkml:trace contextRef="#ctx0" brushRef="#br0" timeOffset="5696.87">757 979,'4'0,"2"5,-1 5,0 6,-2 5,4-2,0 1,-1 2,3 1,0 1,-1 1,-3-3</inkml:trace>
  <inkml:trace contextRef="#ctx0" brushRef="#br0" timeOffset="6234.2">624 1005,'0'5,"0"5,0 6,0 5,0 3,0 2,0 1,0-4</inkml:trace>
  <inkml:trace contextRef="#ctx0" brushRef="#br0" timeOffset="6634.78">492 1031,'0'5,"-5"1,-1 4,1 5,0 5,-3 3,0 2,1 1,2-3</inkml:trace>
  <inkml:trace contextRef="#ctx0" brushRef="#br0" timeOffset="6962.45">360 1005,'0'5,"0"5,0 6,-5 0,-1 2,0 3,1-3</inkml:trace>
  <inkml:trace contextRef="#ctx0" brushRef="#br0" timeOffset="7301.86">148 1058,'0'5,"-5"0,-1 6,1 4,-4 0,-1 1,2 4,3-3</inkml:trace>
  <inkml:trace contextRef="#ctx0" brushRef="#br0" timeOffset="7630.68">69 1058,'-5'0,"-1"5,-4 0,-1 6,-2-1,0 4,3-2</inkml:trace>
</inkm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A0ED3-A119-4017-86E3-37ED13A77027}">
  <dimension ref="A1:F133"/>
  <sheetViews>
    <sheetView tabSelected="1" workbookViewId="0">
      <selection activeCell="A3" sqref="A3"/>
    </sheetView>
  </sheetViews>
  <sheetFormatPr baseColWidth="10" defaultRowHeight="15" x14ac:dyDescent="0.25"/>
  <cols>
    <col min="1" max="1" width="22.7109375" customWidth="1"/>
    <col min="2" max="2" width="48.140625" customWidth="1"/>
    <col min="3" max="3" width="43.28515625" customWidth="1"/>
    <col min="4" max="4" width="24" customWidth="1"/>
    <col min="5" max="5" width="18.85546875" customWidth="1"/>
  </cols>
  <sheetData>
    <row r="1" spans="1:6" x14ac:dyDescent="0.25">
      <c r="A1" t="s">
        <v>24</v>
      </c>
    </row>
    <row r="2" spans="1:6" x14ac:dyDescent="0.25">
      <c r="A2" t="s">
        <v>25</v>
      </c>
    </row>
    <row r="4" spans="1:6" x14ac:dyDescent="0.25">
      <c r="A4" t="s">
        <v>26</v>
      </c>
    </row>
    <row r="6" spans="1:6" x14ac:dyDescent="0.25">
      <c r="A6" t="s">
        <v>58</v>
      </c>
    </row>
    <row r="7" spans="1:6" x14ac:dyDescent="0.25">
      <c r="A7" t="s">
        <v>39</v>
      </c>
      <c r="E7" s="6" t="s">
        <v>23</v>
      </c>
      <c r="F7" s="7"/>
    </row>
    <row r="8" spans="1:6" x14ac:dyDescent="0.25">
      <c r="A8" t="s">
        <v>40</v>
      </c>
      <c r="E8" s="6" t="s">
        <v>23</v>
      </c>
      <c r="F8" s="7"/>
    </row>
    <row r="9" spans="1:6" x14ac:dyDescent="0.25">
      <c r="E9" s="8"/>
      <c r="F9" s="9"/>
    </row>
    <row r="10" spans="1:6" x14ac:dyDescent="0.25">
      <c r="E10" s="8"/>
      <c r="F10" s="9"/>
    </row>
    <row r="11" spans="1:6" x14ac:dyDescent="0.25">
      <c r="A11" t="s">
        <v>41</v>
      </c>
      <c r="E11" s="7" t="s">
        <v>27</v>
      </c>
      <c r="F11" s="7"/>
    </row>
    <row r="12" spans="1:6" x14ac:dyDescent="0.25">
      <c r="A12" t="s">
        <v>42</v>
      </c>
      <c r="E12" s="7" t="s">
        <v>35</v>
      </c>
      <c r="F12" s="7"/>
    </row>
    <row r="13" spans="1:6" x14ac:dyDescent="0.25">
      <c r="A13" t="s">
        <v>43</v>
      </c>
      <c r="E13" s="7" t="s">
        <v>34</v>
      </c>
      <c r="F13" s="7"/>
    </row>
    <row r="14" spans="1:6" x14ac:dyDescent="0.25">
      <c r="A14" t="s">
        <v>50</v>
      </c>
      <c r="E14" s="9"/>
      <c r="F14" s="9"/>
    </row>
    <row r="16" spans="1:6" x14ac:dyDescent="0.25">
      <c r="A16" t="s">
        <v>29</v>
      </c>
    </row>
    <row r="17" spans="1:6" x14ac:dyDescent="0.25">
      <c r="A17" t="s">
        <v>30</v>
      </c>
    </row>
    <row r="18" spans="1:6" x14ac:dyDescent="0.25">
      <c r="A18" t="s">
        <v>28</v>
      </c>
    </row>
    <row r="20" spans="1:6" x14ac:dyDescent="0.25">
      <c r="A20" t="s">
        <v>44</v>
      </c>
    </row>
    <row r="21" spans="1:6" x14ac:dyDescent="0.25">
      <c r="A21" t="s">
        <v>31</v>
      </c>
    </row>
    <row r="22" spans="1:6" x14ac:dyDescent="0.25">
      <c r="A22" t="s">
        <v>32</v>
      </c>
    </row>
    <row r="24" spans="1:6" x14ac:dyDescent="0.25">
      <c r="A24" t="s">
        <v>45</v>
      </c>
      <c r="E24" s="7" t="s">
        <v>36</v>
      </c>
      <c r="F24" s="7"/>
    </row>
    <row r="25" spans="1:6" x14ac:dyDescent="0.25">
      <c r="A25" t="s">
        <v>46</v>
      </c>
      <c r="E25" s="7" t="s">
        <v>33</v>
      </c>
      <c r="F25" s="7"/>
    </row>
    <row r="26" spans="1:6" x14ac:dyDescent="0.25">
      <c r="A26" t="s">
        <v>47</v>
      </c>
      <c r="E26" s="7" t="s">
        <v>37</v>
      </c>
      <c r="F26" s="7"/>
    </row>
    <row r="27" spans="1:6" ht="24" customHeight="1" x14ac:dyDescent="0.25">
      <c r="E27" s="9"/>
      <c r="F27" s="9"/>
    </row>
    <row r="28" spans="1:6" ht="45" x14ac:dyDescent="0.25">
      <c r="A28" t="s">
        <v>48</v>
      </c>
      <c r="E28" s="10" t="s">
        <v>49</v>
      </c>
      <c r="F28" s="7"/>
    </row>
    <row r="29" spans="1:6" x14ac:dyDescent="0.25">
      <c r="E29" s="9"/>
      <c r="F29" s="9"/>
    </row>
    <row r="30" spans="1:6" x14ac:dyDescent="0.25">
      <c r="E30" s="9"/>
      <c r="F30" s="9"/>
    </row>
    <row r="32" spans="1:6" x14ac:dyDescent="0.25">
      <c r="A32" s="7" t="s">
        <v>21</v>
      </c>
      <c r="B32" s="7" t="s">
        <v>20</v>
      </c>
      <c r="C32" s="7" t="s">
        <v>22</v>
      </c>
    </row>
    <row r="33" spans="1:1" x14ac:dyDescent="0.25">
      <c r="A33">
        <v>0</v>
      </c>
    </row>
    <row r="34" spans="1:1" x14ac:dyDescent="0.25">
      <c r="A34">
        <v>1</v>
      </c>
    </row>
    <row r="35" spans="1:1" x14ac:dyDescent="0.25">
      <c r="A35">
        <v>2</v>
      </c>
    </row>
    <row r="36" spans="1:1" x14ac:dyDescent="0.25">
      <c r="A36">
        <v>3</v>
      </c>
    </row>
    <row r="37" spans="1:1" x14ac:dyDescent="0.25">
      <c r="A37">
        <v>4</v>
      </c>
    </row>
    <row r="38" spans="1:1" x14ac:dyDescent="0.25">
      <c r="A38">
        <v>5</v>
      </c>
    </row>
    <row r="39" spans="1:1" x14ac:dyDescent="0.25">
      <c r="A39">
        <v>6</v>
      </c>
    </row>
    <row r="40" spans="1:1" x14ac:dyDescent="0.25">
      <c r="A40">
        <v>7</v>
      </c>
    </row>
    <row r="41" spans="1:1" x14ac:dyDescent="0.25">
      <c r="A41">
        <v>8</v>
      </c>
    </row>
    <row r="42" spans="1:1" x14ac:dyDescent="0.25">
      <c r="A42">
        <v>9</v>
      </c>
    </row>
    <row r="43" spans="1:1" x14ac:dyDescent="0.25">
      <c r="A43">
        <v>10</v>
      </c>
    </row>
    <row r="44" spans="1:1" x14ac:dyDescent="0.25">
      <c r="A44">
        <v>11</v>
      </c>
    </row>
    <row r="45" spans="1:1" x14ac:dyDescent="0.25">
      <c r="A45">
        <v>12</v>
      </c>
    </row>
    <row r="46" spans="1:1" x14ac:dyDescent="0.25">
      <c r="A46">
        <v>13</v>
      </c>
    </row>
    <row r="47" spans="1:1" x14ac:dyDescent="0.25">
      <c r="A47">
        <v>14</v>
      </c>
    </row>
    <row r="48" spans="1:1" x14ac:dyDescent="0.25">
      <c r="A48">
        <v>15</v>
      </c>
    </row>
    <row r="49" spans="1:1" x14ac:dyDescent="0.25">
      <c r="A49">
        <v>16</v>
      </c>
    </row>
    <row r="50" spans="1:1" x14ac:dyDescent="0.25">
      <c r="A50">
        <v>17</v>
      </c>
    </row>
    <row r="51" spans="1:1" x14ac:dyDescent="0.25">
      <c r="A51">
        <v>18</v>
      </c>
    </row>
    <row r="52" spans="1:1" x14ac:dyDescent="0.25">
      <c r="A52">
        <v>19</v>
      </c>
    </row>
    <row r="53" spans="1:1" x14ac:dyDescent="0.25">
      <c r="A53">
        <v>20</v>
      </c>
    </row>
    <row r="54" spans="1:1" x14ac:dyDescent="0.25">
      <c r="A54">
        <v>21</v>
      </c>
    </row>
    <row r="55" spans="1:1" x14ac:dyDescent="0.25">
      <c r="A55">
        <v>22</v>
      </c>
    </row>
    <row r="56" spans="1:1" x14ac:dyDescent="0.25">
      <c r="A56">
        <v>23</v>
      </c>
    </row>
    <row r="57" spans="1:1" x14ac:dyDescent="0.25">
      <c r="A57">
        <v>24</v>
      </c>
    </row>
    <row r="58" spans="1:1" x14ac:dyDescent="0.25">
      <c r="A58">
        <v>25</v>
      </c>
    </row>
    <row r="59" spans="1:1" x14ac:dyDescent="0.25">
      <c r="A59">
        <v>26</v>
      </c>
    </row>
    <row r="60" spans="1:1" x14ac:dyDescent="0.25">
      <c r="A60">
        <v>27</v>
      </c>
    </row>
    <row r="61" spans="1:1" x14ac:dyDescent="0.25">
      <c r="A61">
        <v>28</v>
      </c>
    </row>
    <row r="62" spans="1:1" x14ac:dyDescent="0.25">
      <c r="A62">
        <v>29</v>
      </c>
    </row>
    <row r="63" spans="1:1" x14ac:dyDescent="0.25">
      <c r="A63">
        <v>30</v>
      </c>
    </row>
    <row r="64" spans="1:1" x14ac:dyDescent="0.25">
      <c r="A64">
        <v>31</v>
      </c>
    </row>
    <row r="65" spans="1:1" x14ac:dyDescent="0.25">
      <c r="A65">
        <v>32</v>
      </c>
    </row>
    <row r="66" spans="1:1" x14ac:dyDescent="0.25">
      <c r="A66">
        <v>33</v>
      </c>
    </row>
    <row r="67" spans="1:1" x14ac:dyDescent="0.25">
      <c r="A67">
        <v>34</v>
      </c>
    </row>
    <row r="68" spans="1:1" x14ac:dyDescent="0.25">
      <c r="A68">
        <v>35</v>
      </c>
    </row>
    <row r="69" spans="1:1" x14ac:dyDescent="0.25">
      <c r="A69">
        <v>36</v>
      </c>
    </row>
    <row r="70" spans="1:1" x14ac:dyDescent="0.25">
      <c r="A70">
        <v>37</v>
      </c>
    </row>
    <row r="71" spans="1:1" x14ac:dyDescent="0.25">
      <c r="A71">
        <v>38</v>
      </c>
    </row>
    <row r="72" spans="1:1" x14ac:dyDescent="0.25">
      <c r="A72">
        <v>39</v>
      </c>
    </row>
    <row r="73" spans="1:1" x14ac:dyDescent="0.25">
      <c r="A73">
        <v>40</v>
      </c>
    </row>
    <row r="74" spans="1:1" x14ac:dyDescent="0.25">
      <c r="A74">
        <v>41</v>
      </c>
    </row>
    <row r="75" spans="1:1" x14ac:dyDescent="0.25">
      <c r="A75">
        <v>42</v>
      </c>
    </row>
    <row r="76" spans="1:1" x14ac:dyDescent="0.25">
      <c r="A76">
        <v>43</v>
      </c>
    </row>
    <row r="77" spans="1:1" x14ac:dyDescent="0.25">
      <c r="A77">
        <v>44</v>
      </c>
    </row>
    <row r="78" spans="1:1" x14ac:dyDescent="0.25">
      <c r="A78">
        <v>45</v>
      </c>
    </row>
    <row r="79" spans="1:1" x14ac:dyDescent="0.25">
      <c r="A79">
        <v>46</v>
      </c>
    </row>
    <row r="80" spans="1:1" x14ac:dyDescent="0.25">
      <c r="A80">
        <v>47</v>
      </c>
    </row>
    <row r="81" spans="1:1" x14ac:dyDescent="0.25">
      <c r="A81">
        <v>48</v>
      </c>
    </row>
    <row r="82" spans="1:1" x14ac:dyDescent="0.25">
      <c r="A82">
        <v>49</v>
      </c>
    </row>
    <row r="83" spans="1:1" x14ac:dyDescent="0.25">
      <c r="A83">
        <v>50</v>
      </c>
    </row>
    <row r="84" spans="1:1" x14ac:dyDescent="0.25">
      <c r="A84">
        <v>51</v>
      </c>
    </row>
    <row r="85" spans="1:1" x14ac:dyDescent="0.25">
      <c r="A85">
        <v>52</v>
      </c>
    </row>
    <row r="86" spans="1:1" x14ac:dyDescent="0.25">
      <c r="A86">
        <v>53</v>
      </c>
    </row>
    <row r="87" spans="1:1" x14ac:dyDescent="0.25">
      <c r="A87">
        <v>54</v>
      </c>
    </row>
    <row r="88" spans="1:1" x14ac:dyDescent="0.25">
      <c r="A88">
        <v>55</v>
      </c>
    </row>
    <row r="89" spans="1:1" x14ac:dyDescent="0.25">
      <c r="A89">
        <v>56</v>
      </c>
    </row>
    <row r="90" spans="1:1" x14ac:dyDescent="0.25">
      <c r="A90">
        <v>57</v>
      </c>
    </row>
    <row r="91" spans="1:1" x14ac:dyDescent="0.25">
      <c r="A91">
        <v>58</v>
      </c>
    </row>
    <row r="92" spans="1:1" x14ac:dyDescent="0.25">
      <c r="A92">
        <v>59</v>
      </c>
    </row>
    <row r="93" spans="1:1" x14ac:dyDescent="0.25">
      <c r="A93">
        <v>60</v>
      </c>
    </row>
    <row r="94" spans="1:1" x14ac:dyDescent="0.25">
      <c r="A94">
        <v>61</v>
      </c>
    </row>
    <row r="95" spans="1:1" x14ac:dyDescent="0.25">
      <c r="A95">
        <v>62</v>
      </c>
    </row>
    <row r="96" spans="1:1" x14ac:dyDescent="0.25">
      <c r="A96">
        <v>63</v>
      </c>
    </row>
    <row r="97" spans="1:1" x14ac:dyDescent="0.25">
      <c r="A97">
        <v>64</v>
      </c>
    </row>
    <row r="98" spans="1:1" x14ac:dyDescent="0.25">
      <c r="A98">
        <v>65</v>
      </c>
    </row>
    <row r="99" spans="1:1" x14ac:dyDescent="0.25">
      <c r="A99">
        <v>66</v>
      </c>
    </row>
    <row r="100" spans="1:1" x14ac:dyDescent="0.25">
      <c r="A100">
        <v>67</v>
      </c>
    </row>
    <row r="101" spans="1:1" x14ac:dyDescent="0.25">
      <c r="A101">
        <v>68</v>
      </c>
    </row>
    <row r="102" spans="1:1" x14ac:dyDescent="0.25">
      <c r="A102">
        <v>69</v>
      </c>
    </row>
    <row r="103" spans="1:1" x14ac:dyDescent="0.25">
      <c r="A103">
        <v>70</v>
      </c>
    </row>
    <row r="104" spans="1:1" x14ac:dyDescent="0.25">
      <c r="A104">
        <v>71</v>
      </c>
    </row>
    <row r="105" spans="1:1" x14ac:dyDescent="0.25">
      <c r="A105">
        <v>72</v>
      </c>
    </row>
    <row r="106" spans="1:1" x14ac:dyDescent="0.25">
      <c r="A106">
        <v>73</v>
      </c>
    </row>
    <row r="107" spans="1:1" x14ac:dyDescent="0.25">
      <c r="A107">
        <v>74</v>
      </c>
    </row>
    <row r="108" spans="1:1" x14ac:dyDescent="0.25">
      <c r="A108">
        <v>75</v>
      </c>
    </row>
    <row r="109" spans="1:1" x14ac:dyDescent="0.25">
      <c r="A109">
        <v>76</v>
      </c>
    </row>
    <row r="110" spans="1:1" x14ac:dyDescent="0.25">
      <c r="A110">
        <v>77</v>
      </c>
    </row>
    <row r="111" spans="1:1" x14ac:dyDescent="0.25">
      <c r="A111">
        <v>78</v>
      </c>
    </row>
    <row r="112" spans="1:1" x14ac:dyDescent="0.25">
      <c r="A112">
        <v>79</v>
      </c>
    </row>
    <row r="113" spans="1:1" x14ac:dyDescent="0.25">
      <c r="A113">
        <v>80</v>
      </c>
    </row>
    <row r="114" spans="1:1" x14ac:dyDescent="0.25">
      <c r="A114">
        <v>81</v>
      </c>
    </row>
    <row r="115" spans="1:1" x14ac:dyDescent="0.25">
      <c r="A115">
        <v>82</v>
      </c>
    </row>
    <row r="116" spans="1:1" x14ac:dyDescent="0.25">
      <c r="A116">
        <v>83</v>
      </c>
    </row>
    <row r="117" spans="1:1" x14ac:dyDescent="0.25">
      <c r="A117">
        <v>84</v>
      </c>
    </row>
    <row r="118" spans="1:1" x14ac:dyDescent="0.25">
      <c r="A118">
        <v>85</v>
      </c>
    </row>
    <row r="119" spans="1:1" x14ac:dyDescent="0.25">
      <c r="A119">
        <v>86</v>
      </c>
    </row>
    <row r="120" spans="1:1" x14ac:dyDescent="0.25">
      <c r="A120">
        <v>87</v>
      </c>
    </row>
    <row r="121" spans="1:1" x14ac:dyDescent="0.25">
      <c r="A121">
        <v>88</v>
      </c>
    </row>
    <row r="122" spans="1:1" x14ac:dyDescent="0.25">
      <c r="A122">
        <v>89</v>
      </c>
    </row>
    <row r="123" spans="1:1" x14ac:dyDescent="0.25">
      <c r="A123">
        <v>90</v>
      </c>
    </row>
    <row r="124" spans="1:1" x14ac:dyDescent="0.25">
      <c r="A124">
        <v>91</v>
      </c>
    </row>
    <row r="125" spans="1:1" x14ac:dyDescent="0.25">
      <c r="A125">
        <v>92</v>
      </c>
    </row>
    <row r="126" spans="1:1" x14ac:dyDescent="0.25">
      <c r="A126">
        <v>93</v>
      </c>
    </row>
    <row r="127" spans="1:1" x14ac:dyDescent="0.25">
      <c r="A127">
        <v>94</v>
      </c>
    </row>
    <row r="128" spans="1:1" x14ac:dyDescent="0.25">
      <c r="A128">
        <v>95</v>
      </c>
    </row>
    <row r="129" spans="1:1" x14ac:dyDescent="0.25">
      <c r="A129">
        <v>96</v>
      </c>
    </row>
    <row r="130" spans="1:1" x14ac:dyDescent="0.25">
      <c r="A130">
        <v>97</v>
      </c>
    </row>
    <row r="131" spans="1:1" x14ac:dyDescent="0.25">
      <c r="A131">
        <v>98</v>
      </c>
    </row>
    <row r="132" spans="1:1" x14ac:dyDescent="0.25">
      <c r="A132">
        <v>99</v>
      </c>
    </row>
    <row r="133" spans="1:1" x14ac:dyDescent="0.25">
      <c r="A133">
        <v>100</v>
      </c>
    </row>
  </sheetData>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F8BF8-3395-47DC-9AB5-FBED68D9F986}">
  <dimension ref="A1:F133"/>
  <sheetViews>
    <sheetView topLeftCell="A31" workbookViewId="0">
      <selection activeCell="D123" sqref="D123"/>
    </sheetView>
  </sheetViews>
  <sheetFormatPr baseColWidth="10" defaultRowHeight="15" x14ac:dyDescent="0.25"/>
  <cols>
    <col min="1" max="1" width="22.7109375" customWidth="1"/>
    <col min="2" max="2" width="48.140625" customWidth="1"/>
    <col min="3" max="3" width="43.28515625" customWidth="1"/>
    <col min="4" max="4" width="24" customWidth="1"/>
    <col min="5" max="5" width="18.85546875" customWidth="1"/>
  </cols>
  <sheetData>
    <row r="1" spans="1:6" x14ac:dyDescent="0.25">
      <c r="A1" t="s">
        <v>24</v>
      </c>
    </row>
    <row r="2" spans="1:6" x14ac:dyDescent="0.25">
      <c r="A2" t="s">
        <v>25</v>
      </c>
    </row>
    <row r="4" spans="1:6" x14ac:dyDescent="0.25">
      <c r="A4" t="s">
        <v>26</v>
      </c>
    </row>
    <row r="6" spans="1:6" x14ac:dyDescent="0.25">
      <c r="A6" t="s">
        <v>38</v>
      </c>
    </row>
    <row r="7" spans="1:6" x14ac:dyDescent="0.25">
      <c r="A7" t="s">
        <v>39</v>
      </c>
      <c r="E7" s="6" t="s">
        <v>23</v>
      </c>
      <c r="F7" s="7">
        <v>50</v>
      </c>
    </row>
    <row r="8" spans="1:6" x14ac:dyDescent="0.25">
      <c r="A8" t="s">
        <v>40</v>
      </c>
      <c r="E8" s="6" t="s">
        <v>23</v>
      </c>
      <c r="F8" s="7">
        <f>B83</f>
        <v>7.9589237387178782E-2</v>
      </c>
    </row>
    <row r="9" spans="1:6" x14ac:dyDescent="0.25">
      <c r="E9" s="8"/>
      <c r="F9" s="9"/>
    </row>
    <row r="11" spans="1:6" x14ac:dyDescent="0.25">
      <c r="A11" t="s">
        <v>41</v>
      </c>
      <c r="E11" s="7" t="s">
        <v>27</v>
      </c>
      <c r="F11" s="7">
        <f>SUM(B91:B133)</f>
        <v>6.6605309603606624E-2</v>
      </c>
    </row>
    <row r="12" spans="1:6" x14ac:dyDescent="0.25">
      <c r="A12" t="s">
        <v>42</v>
      </c>
      <c r="E12" s="7" t="s">
        <v>35</v>
      </c>
      <c r="F12" s="7">
        <f>SUM(B33:B90)</f>
        <v>0.93339469039639344</v>
      </c>
    </row>
    <row r="13" spans="1:6" x14ac:dyDescent="0.25">
      <c r="A13" t="s">
        <v>43</v>
      </c>
      <c r="E13" s="7" t="s">
        <v>34</v>
      </c>
      <c r="F13" s="7">
        <f>B91</f>
        <v>2.2292269546572856E-2</v>
      </c>
    </row>
    <row r="14" spans="1:6" x14ac:dyDescent="0.25">
      <c r="A14" t="s">
        <v>50</v>
      </c>
      <c r="E14" s="9"/>
      <c r="F14" s="9"/>
    </row>
    <row r="16" spans="1:6" x14ac:dyDescent="0.25">
      <c r="A16" t="s">
        <v>29</v>
      </c>
    </row>
    <row r="17" spans="1:6" x14ac:dyDescent="0.25">
      <c r="A17" t="s">
        <v>30</v>
      </c>
    </row>
    <row r="18" spans="1:6" x14ac:dyDescent="0.25">
      <c r="A18" t="s">
        <v>28</v>
      </c>
    </row>
    <row r="20" spans="1:6" x14ac:dyDescent="0.25">
      <c r="A20" t="s">
        <v>44</v>
      </c>
    </row>
    <row r="21" spans="1:6" x14ac:dyDescent="0.25">
      <c r="A21" t="s">
        <v>31</v>
      </c>
    </row>
    <row r="22" spans="1:6" x14ac:dyDescent="0.25">
      <c r="A22" t="s">
        <v>32</v>
      </c>
    </row>
    <row r="24" spans="1:6" x14ac:dyDescent="0.25">
      <c r="A24" t="s">
        <v>45</v>
      </c>
      <c r="E24" s="7" t="s">
        <v>36</v>
      </c>
      <c r="F24" s="7">
        <f>SUM(C92:C133)</f>
        <v>0.99282643740062659</v>
      </c>
    </row>
    <row r="25" spans="1:6" x14ac:dyDescent="0.25">
      <c r="A25" t="s">
        <v>46</v>
      </c>
      <c r="E25" s="7" t="s">
        <v>33</v>
      </c>
      <c r="F25" s="7">
        <f>SUM(C33:C91)</f>
        <v>7.1735625993735192E-3</v>
      </c>
    </row>
    <row r="26" spans="1:6" x14ac:dyDescent="0.25">
      <c r="A26" t="s">
        <v>47</v>
      </c>
      <c r="E26" s="7" t="s">
        <v>37</v>
      </c>
      <c r="F26" s="7">
        <f>C91</f>
        <v>3.2057737699675228E-3</v>
      </c>
    </row>
    <row r="27" spans="1:6" ht="24" customHeight="1" x14ac:dyDescent="0.25">
      <c r="E27" s="9"/>
      <c r="F27" s="9"/>
    </row>
    <row r="28" spans="1:6" ht="45" x14ac:dyDescent="0.25">
      <c r="A28" t="s">
        <v>48</v>
      </c>
      <c r="E28" s="10" t="s">
        <v>49</v>
      </c>
      <c r="F28" s="7">
        <f>F13/F26</f>
        <v>6.95378749287062</v>
      </c>
    </row>
    <row r="29" spans="1:6" x14ac:dyDescent="0.25">
      <c r="E29" s="9"/>
      <c r="F29" s="9"/>
    </row>
    <row r="30" spans="1:6" x14ac:dyDescent="0.25">
      <c r="E30" s="9"/>
      <c r="F30" s="9"/>
    </row>
    <row r="32" spans="1:6" x14ac:dyDescent="0.25">
      <c r="A32" s="7" t="s">
        <v>21</v>
      </c>
      <c r="B32" s="7" t="s">
        <v>20</v>
      </c>
      <c r="C32" s="7" t="s">
        <v>22</v>
      </c>
    </row>
    <row r="33" spans="1:3" x14ac:dyDescent="0.25">
      <c r="A33">
        <v>0</v>
      </c>
      <c r="B33">
        <f>_xlfn.BINOM.DIST(A33,100,0.5,FALSE)</f>
        <v>7.8886090522101049E-31</v>
      </c>
      <c r="C33">
        <f>_xlfn.BINOM.DIST(A33,100,0.7,FALSE)</f>
        <v>5.153775207320163E-53</v>
      </c>
    </row>
    <row r="34" spans="1:3" x14ac:dyDescent="0.25">
      <c r="A34">
        <v>1</v>
      </c>
      <c r="B34">
        <f t="shared" ref="B34:B97" si="0">_xlfn.BINOM.DIST(A34,100,0.5,FALSE)</f>
        <v>7.8886090522101158E-29</v>
      </c>
      <c r="C34">
        <f t="shared" ref="C34:C97" si="1">_xlfn.BINOM.DIST(A34,100,0.7,FALSE)</f>
        <v>1.2025475483746942E-50</v>
      </c>
    </row>
    <row r="35" spans="1:3" x14ac:dyDescent="0.25">
      <c r="A35">
        <v>2</v>
      </c>
      <c r="B35">
        <f t="shared" si="0"/>
        <v>3.9048614808440493E-27</v>
      </c>
      <c r="C35">
        <f t="shared" si="1"/>
        <v>1.3889424183727732E-48</v>
      </c>
    </row>
    <row r="36" spans="1:3" x14ac:dyDescent="0.25">
      <c r="A36">
        <v>3</v>
      </c>
      <c r="B36">
        <f t="shared" si="0"/>
        <v>1.2755880837423889E-25</v>
      </c>
      <c r="C36">
        <f t="shared" si="1"/>
        <v>1.0586827766707993E-46</v>
      </c>
    </row>
    <row r="37" spans="1:3" x14ac:dyDescent="0.25">
      <c r="A37">
        <v>4</v>
      </c>
      <c r="B37">
        <f t="shared" si="0"/>
        <v>3.0933011030752918E-24</v>
      </c>
      <c r="C37">
        <f t="shared" si="1"/>
        <v>5.9903800446623789E-45</v>
      </c>
    </row>
    <row r="38" spans="1:3" x14ac:dyDescent="0.25">
      <c r="A38">
        <v>5</v>
      </c>
      <c r="B38">
        <f t="shared" si="0"/>
        <v>5.9391381179045101E-23</v>
      </c>
      <c r="C38">
        <f t="shared" si="1"/>
        <v>2.6836902600087162E-43</v>
      </c>
    </row>
    <row r="39" spans="1:3" x14ac:dyDescent="0.25">
      <c r="A39">
        <v>6</v>
      </c>
      <c r="B39">
        <f t="shared" si="0"/>
        <v>9.4036353533488793E-22</v>
      </c>
      <c r="C39">
        <f t="shared" si="1"/>
        <v>9.9147445716989156E-42</v>
      </c>
    </row>
    <row r="40" spans="1:3" x14ac:dyDescent="0.25">
      <c r="A40">
        <v>7</v>
      </c>
      <c r="B40">
        <f t="shared" si="0"/>
        <v>1.2627738903068301E-20</v>
      </c>
      <c r="C40">
        <f t="shared" si="1"/>
        <v>3.1066199657989591E-40</v>
      </c>
    </row>
    <row r="41" spans="1:3" x14ac:dyDescent="0.25">
      <c r="A41">
        <v>8</v>
      </c>
      <c r="B41">
        <f t="shared" si="0"/>
        <v>1.4679746474816979E-19</v>
      </c>
      <c r="C41">
        <f t="shared" si="1"/>
        <v>8.4267066572298191E-39</v>
      </c>
    </row>
    <row r="42" spans="1:3" x14ac:dyDescent="0.25">
      <c r="A42">
        <v>9</v>
      </c>
      <c r="B42">
        <f t="shared" si="0"/>
        <v>1.5005963063146118E-18</v>
      </c>
      <c r="C42">
        <f t="shared" si="1"/>
        <v>2.0099255878725997E-37</v>
      </c>
    </row>
    <row r="43" spans="1:3" x14ac:dyDescent="0.25">
      <c r="A43">
        <v>10</v>
      </c>
      <c r="B43">
        <f t="shared" si="0"/>
        <v>1.3655426387462979E-17</v>
      </c>
      <c r="C43">
        <f t="shared" si="1"/>
        <v>4.2677419982495376E-36</v>
      </c>
    </row>
    <row r="44" spans="1:3" x14ac:dyDescent="0.25">
      <c r="A44">
        <v>11</v>
      </c>
      <c r="B44">
        <f t="shared" si="0"/>
        <v>1.1172621589742489E-16</v>
      </c>
      <c r="C44">
        <f t="shared" si="1"/>
        <v>8.1475074512034476E-35</v>
      </c>
    </row>
    <row r="45" spans="1:3" x14ac:dyDescent="0.25">
      <c r="A45">
        <v>12</v>
      </c>
      <c r="B45">
        <f t="shared" si="0"/>
        <v>8.2863610123923984E-16</v>
      </c>
      <c r="C45">
        <f t="shared" si="1"/>
        <v>1.4099714283610658E-33</v>
      </c>
    </row>
    <row r="46" spans="1:3" x14ac:dyDescent="0.25">
      <c r="A46">
        <v>13</v>
      </c>
      <c r="B46">
        <f t="shared" si="0"/>
        <v>5.6092289930040794E-15</v>
      </c>
      <c r="C46">
        <f t="shared" si="1"/>
        <v>2.2270317945395133E-32</v>
      </c>
    </row>
    <row r="47" spans="1:3" x14ac:dyDescent="0.25">
      <c r="A47">
        <v>14</v>
      </c>
      <c r="B47">
        <f t="shared" si="0"/>
        <v>3.4857351599382189E-14</v>
      </c>
      <c r="C47">
        <f t="shared" si="1"/>
        <v>3.2291961020822452E-31</v>
      </c>
    </row>
    <row r="48" spans="1:3" x14ac:dyDescent="0.25">
      <c r="A48">
        <v>15</v>
      </c>
      <c r="B48">
        <f t="shared" si="0"/>
        <v>1.9984881583645948E-13</v>
      </c>
      <c r="C48">
        <f t="shared" si="1"/>
        <v>4.3199467854523319E-30</v>
      </c>
    </row>
    <row r="49" spans="1:3" x14ac:dyDescent="0.25">
      <c r="A49">
        <v>16</v>
      </c>
      <c r="B49">
        <f t="shared" si="0"/>
        <v>1.0616968341311918E-12</v>
      </c>
      <c r="C49">
        <f t="shared" si="1"/>
        <v>5.3549340361335903E-29</v>
      </c>
    </row>
    <row r="50" spans="1:3" x14ac:dyDescent="0.25">
      <c r="A50">
        <v>17</v>
      </c>
      <c r="B50">
        <f t="shared" si="0"/>
        <v>5.2460314157070423E-12</v>
      </c>
      <c r="C50">
        <f t="shared" si="1"/>
        <v>6.1739239475422777E-28</v>
      </c>
    </row>
    <row r="51" spans="1:3" x14ac:dyDescent="0.25">
      <c r="A51">
        <v>18</v>
      </c>
      <c r="B51">
        <f t="shared" si="0"/>
        <v>2.419003375020489E-11</v>
      </c>
      <c r="C51">
        <f t="shared" si="1"/>
        <v>6.6426848398556367E-27</v>
      </c>
    </row>
    <row r="52" spans="1:3" x14ac:dyDescent="0.25">
      <c r="A52">
        <v>19</v>
      </c>
      <c r="B52">
        <f t="shared" si="0"/>
        <v>1.0439909302719939E-10</v>
      </c>
      <c r="C52">
        <f t="shared" si="1"/>
        <v>6.6893001720651607E-26</v>
      </c>
    </row>
    <row r="53" spans="1:3" x14ac:dyDescent="0.25">
      <c r="A53">
        <v>20</v>
      </c>
      <c r="B53">
        <f t="shared" si="0"/>
        <v>4.2281632676015464E-10</v>
      </c>
      <c r="C53">
        <f t="shared" si="1"/>
        <v>6.3213886626015146E-25</v>
      </c>
    </row>
    <row r="54" spans="1:3" x14ac:dyDescent="0.25">
      <c r="A54">
        <v>21</v>
      </c>
      <c r="B54">
        <f t="shared" si="0"/>
        <v>1.6107288638482146E-9</v>
      </c>
      <c r="C54">
        <f t="shared" si="1"/>
        <v>5.6190121445347262E-24</v>
      </c>
    </row>
    <row r="55" spans="1:3" x14ac:dyDescent="0.25">
      <c r="A55">
        <v>22</v>
      </c>
      <c r="B55">
        <f t="shared" si="0"/>
        <v>5.7839809201822048E-9</v>
      </c>
      <c r="C55">
        <f t="shared" si="1"/>
        <v>4.7080510847389326E-23</v>
      </c>
    </row>
    <row r="56" spans="1:3" x14ac:dyDescent="0.25">
      <c r="A56">
        <v>23</v>
      </c>
      <c r="B56">
        <f t="shared" si="0"/>
        <v>1.9615239642357071E-8</v>
      </c>
      <c r="C56">
        <f t="shared" si="1"/>
        <v>3.7255012931412435E-22</v>
      </c>
    </row>
    <row r="57" spans="1:3" x14ac:dyDescent="0.25">
      <c r="A57">
        <v>24</v>
      </c>
      <c r="B57">
        <f t="shared" si="0"/>
        <v>6.2932227185896111E-8</v>
      </c>
      <c r="C57">
        <f t="shared" si="1"/>
        <v>2.7889516625043276E-21</v>
      </c>
    </row>
    <row r="58" spans="1:3" x14ac:dyDescent="0.25">
      <c r="A58">
        <v>25</v>
      </c>
      <c r="B58">
        <f t="shared" si="0"/>
        <v>1.9131397064512392E-7</v>
      </c>
      <c r="C58">
        <f t="shared" si="1"/>
        <v>1.9782963792697521E-20</v>
      </c>
    </row>
    <row r="59" spans="1:3" x14ac:dyDescent="0.25">
      <c r="A59">
        <v>26</v>
      </c>
      <c r="B59">
        <f t="shared" si="0"/>
        <v>5.5186722301477995E-7</v>
      </c>
      <c r="C59">
        <f t="shared" si="1"/>
        <v>1.3315456398931022E-19</v>
      </c>
    </row>
    <row r="60" spans="1:3" x14ac:dyDescent="0.25">
      <c r="A60">
        <v>27</v>
      </c>
      <c r="B60">
        <f t="shared" si="0"/>
        <v>1.5125249815960639E-6</v>
      </c>
      <c r="C60">
        <f t="shared" si="1"/>
        <v>8.5153165612915941E-19</v>
      </c>
    </row>
    <row r="61" spans="1:3" x14ac:dyDescent="0.25">
      <c r="A61">
        <v>28</v>
      </c>
      <c r="B61">
        <f t="shared" si="0"/>
        <v>3.9433687020183031E-6</v>
      </c>
      <c r="C61">
        <f t="shared" si="1"/>
        <v>5.1801509081190473E-18</v>
      </c>
    </row>
    <row r="62" spans="1:3" x14ac:dyDescent="0.25">
      <c r="A62">
        <v>29</v>
      </c>
      <c r="B62">
        <f t="shared" si="0"/>
        <v>9.7904326394937912E-6</v>
      </c>
      <c r="C62">
        <f t="shared" si="1"/>
        <v>3.0009150088414038E-17</v>
      </c>
    </row>
    <row r="63" spans="1:3" x14ac:dyDescent="0.25">
      <c r="A63">
        <v>30</v>
      </c>
      <c r="B63">
        <f t="shared" si="0"/>
        <v>2.3170690580135296E-5</v>
      </c>
      <c r="C63">
        <f t="shared" si="1"/>
        <v>1.657171954882429E-16</v>
      </c>
    </row>
    <row r="64" spans="1:3" x14ac:dyDescent="0.25">
      <c r="A64">
        <v>31</v>
      </c>
      <c r="B64">
        <f t="shared" si="0"/>
        <v>5.2320914213208622E-5</v>
      </c>
      <c r="C64">
        <f t="shared" si="1"/>
        <v>8.7313361063697608E-16</v>
      </c>
    </row>
    <row r="65" spans="1:3" x14ac:dyDescent="0.25">
      <c r="A65">
        <v>32</v>
      </c>
      <c r="B65">
        <f t="shared" si="0"/>
        <v>1.1281697127223065E-4</v>
      </c>
      <c r="C65">
        <f t="shared" si="1"/>
        <v>4.3929534785172554E-15</v>
      </c>
    </row>
    <row r="66" spans="1:3" x14ac:dyDescent="0.25">
      <c r="A66">
        <v>33</v>
      </c>
      <c r="B66">
        <f t="shared" si="0"/>
        <v>2.3247133474277876E-4</v>
      </c>
      <c r="C66">
        <f t="shared" si="1"/>
        <v>2.1121675310850886E-14</v>
      </c>
    </row>
    <row r="67" spans="1:3" x14ac:dyDescent="0.25">
      <c r="A67">
        <v>34</v>
      </c>
      <c r="B67">
        <f t="shared" si="0"/>
        <v>4.5810527728724036E-4</v>
      </c>
      <c r="C67">
        <f t="shared" si="1"/>
        <v>9.7118291380284667E-14</v>
      </c>
    </row>
    <row r="68" spans="1:3" x14ac:dyDescent="0.25">
      <c r="A68">
        <v>35</v>
      </c>
      <c r="B68">
        <f t="shared" si="0"/>
        <v>8.6385566574165252E-4</v>
      </c>
      <c r="C68">
        <f t="shared" si="1"/>
        <v>4.2732048207324864E-13</v>
      </c>
    </row>
    <row r="69" spans="1:3" x14ac:dyDescent="0.25">
      <c r="A69">
        <v>36</v>
      </c>
      <c r="B69">
        <f t="shared" si="0"/>
        <v>1.5597393964779853E-3</v>
      </c>
      <c r="C69">
        <f t="shared" si="1"/>
        <v>1.8002853642901111E-12</v>
      </c>
    </row>
    <row r="70" spans="1:3" x14ac:dyDescent="0.25">
      <c r="A70">
        <v>37</v>
      </c>
      <c r="B70">
        <f t="shared" si="0"/>
        <v>2.6979276047186741E-3</v>
      </c>
      <c r="C70">
        <f t="shared" si="1"/>
        <v>7.2660166054231082E-12</v>
      </c>
    </row>
    <row r="71" spans="1:3" x14ac:dyDescent="0.25">
      <c r="A71">
        <v>38</v>
      </c>
      <c r="B71">
        <f t="shared" si="0"/>
        <v>4.4728799762441106E-3</v>
      </c>
      <c r="C71">
        <f t="shared" si="1"/>
        <v>2.8108011605189072E-11</v>
      </c>
    </row>
    <row r="72" spans="1:3" x14ac:dyDescent="0.25">
      <c r="A72">
        <v>39</v>
      </c>
      <c r="B72">
        <f t="shared" si="0"/>
        <v>7.1107322699265549E-3</v>
      </c>
      <c r="C72">
        <f t="shared" si="1"/>
        <v>1.0426390629617112E-10</v>
      </c>
    </row>
    <row r="73" spans="1:3" x14ac:dyDescent="0.25">
      <c r="A73">
        <v>40</v>
      </c>
      <c r="B73">
        <f t="shared" si="0"/>
        <v>1.0843866711637992E-2</v>
      </c>
      <c r="C73">
        <f t="shared" si="1"/>
        <v>3.7100573323721206E-10</v>
      </c>
    </row>
    <row r="74" spans="1:3" x14ac:dyDescent="0.25">
      <c r="A74">
        <v>41</v>
      </c>
      <c r="B74">
        <f t="shared" si="0"/>
        <v>1.5869073236543376E-2</v>
      </c>
      <c r="C74">
        <f t="shared" si="1"/>
        <v>1.2668488452002333E-9</v>
      </c>
    </row>
    <row r="75" spans="1:3" x14ac:dyDescent="0.25">
      <c r="A75">
        <v>42</v>
      </c>
      <c r="B75">
        <f t="shared" si="0"/>
        <v>2.2292269546572856E-2</v>
      </c>
      <c r="C75">
        <f t="shared" si="1"/>
        <v>4.1524489926007658E-9</v>
      </c>
    </row>
    <row r="76" spans="1:3" x14ac:dyDescent="0.25">
      <c r="A76">
        <v>43</v>
      </c>
      <c r="B76">
        <f t="shared" si="0"/>
        <v>3.0068642644214549E-2</v>
      </c>
      <c r="C76">
        <f t="shared" si="1"/>
        <v>1.3068947992216377E-8</v>
      </c>
    </row>
    <row r="77" spans="1:3" x14ac:dyDescent="0.25">
      <c r="A77">
        <v>44</v>
      </c>
      <c r="B77">
        <f t="shared" si="0"/>
        <v>3.8952559789096154E-2</v>
      </c>
      <c r="C77">
        <f t="shared" si="1"/>
        <v>3.9503865521926556E-8</v>
      </c>
    </row>
    <row r="78" spans="1:3" x14ac:dyDescent="0.25">
      <c r="A78">
        <v>45</v>
      </c>
      <c r="B78">
        <f t="shared" si="0"/>
        <v>4.8474296626430782E-2</v>
      </c>
      <c r="C78">
        <f t="shared" si="1"/>
        <v>1.1470752062663156E-7</v>
      </c>
    </row>
    <row r="79" spans="1:3" x14ac:dyDescent="0.25">
      <c r="A79">
        <v>46</v>
      </c>
      <c r="B79">
        <f t="shared" si="0"/>
        <v>5.7958398140297657E-2</v>
      </c>
      <c r="C79">
        <f t="shared" si="1"/>
        <v>3.2001735826994885E-7</v>
      </c>
    </row>
    <row r="80" spans="1:3" x14ac:dyDescent="0.25">
      <c r="A80">
        <v>47</v>
      </c>
      <c r="B80">
        <f t="shared" si="0"/>
        <v>6.659049999098024E-2</v>
      </c>
      <c r="C80">
        <f t="shared" si="1"/>
        <v>8.5791887536199344E-7</v>
      </c>
    </row>
    <row r="81" spans="1:3" x14ac:dyDescent="0.25">
      <c r="A81">
        <v>48</v>
      </c>
      <c r="B81">
        <f t="shared" si="0"/>
        <v>7.3527010406707352E-2</v>
      </c>
      <c r="C81">
        <f t="shared" si="1"/>
        <v>2.2103326580506847E-6</v>
      </c>
    </row>
    <row r="82" spans="1:3" x14ac:dyDescent="0.25">
      <c r="A82">
        <v>49</v>
      </c>
      <c r="B82">
        <f t="shared" si="0"/>
        <v>7.802866410507725E-2</v>
      </c>
      <c r="C82">
        <f t="shared" si="1"/>
        <v>5.4732046770778672E-6</v>
      </c>
    </row>
    <row r="83" spans="1:3" x14ac:dyDescent="0.25">
      <c r="A83">
        <v>50</v>
      </c>
      <c r="B83">
        <f t="shared" si="0"/>
        <v>7.9589237387178782E-2</v>
      </c>
      <c r="C83">
        <f t="shared" si="1"/>
        <v>1.3026227131445354E-5</v>
      </c>
    </row>
    <row r="84" spans="1:3" x14ac:dyDescent="0.25">
      <c r="A84">
        <v>51</v>
      </c>
      <c r="B84">
        <f t="shared" si="0"/>
        <v>7.802866410507725E-2</v>
      </c>
      <c r="C84">
        <f t="shared" si="1"/>
        <v>2.9798558797424299E-5</v>
      </c>
    </row>
    <row r="85" spans="1:3" x14ac:dyDescent="0.25">
      <c r="A85">
        <v>52</v>
      </c>
      <c r="B85">
        <f t="shared" si="0"/>
        <v>7.3527010406707352E-2</v>
      </c>
      <c r="C85">
        <f t="shared" si="1"/>
        <v>6.5518626073823445E-5</v>
      </c>
    </row>
    <row r="86" spans="1:3" x14ac:dyDescent="0.25">
      <c r="A86">
        <v>53</v>
      </c>
      <c r="B86">
        <f t="shared" si="0"/>
        <v>6.659049999098024E-2</v>
      </c>
      <c r="C86">
        <f t="shared" si="1"/>
        <v>1.3845445509940061E-4</v>
      </c>
    </row>
    <row r="87" spans="1:3" x14ac:dyDescent="0.25">
      <c r="A87">
        <v>54</v>
      </c>
      <c r="B87">
        <f t="shared" si="0"/>
        <v>5.7958398140297643E-2</v>
      </c>
      <c r="C87">
        <f t="shared" si="1"/>
        <v>2.8118219585001626E-4</v>
      </c>
    </row>
    <row r="88" spans="1:3" x14ac:dyDescent="0.25">
      <c r="A88">
        <v>55</v>
      </c>
      <c r="B88">
        <f t="shared" si="0"/>
        <v>4.8474296626430782E-2</v>
      </c>
      <c r="C88">
        <f t="shared" si="1"/>
        <v>5.4873131553761047E-4</v>
      </c>
    </row>
    <row r="89" spans="1:3" x14ac:dyDescent="0.25">
      <c r="A89">
        <v>56</v>
      </c>
      <c r="B89">
        <f t="shared" si="0"/>
        <v>3.8952559789096154E-2</v>
      </c>
      <c r="C89">
        <f t="shared" si="1"/>
        <v>1.0288712166330203E-3</v>
      </c>
    </row>
    <row r="90" spans="1:3" x14ac:dyDescent="0.25">
      <c r="A90">
        <v>57</v>
      </c>
      <c r="B90">
        <f t="shared" si="0"/>
        <v>3.0068642644214549E-2</v>
      </c>
      <c r="C90">
        <f t="shared" si="1"/>
        <v>1.8531715480875348E-3</v>
      </c>
    </row>
    <row r="91" spans="1:3" x14ac:dyDescent="0.25">
      <c r="A91">
        <v>58</v>
      </c>
      <c r="B91">
        <f t="shared" si="0"/>
        <v>2.2292269546572856E-2</v>
      </c>
      <c r="C91">
        <f t="shared" si="1"/>
        <v>3.2057737699675228E-3</v>
      </c>
    </row>
    <row r="92" spans="1:3" x14ac:dyDescent="0.25">
      <c r="A92">
        <v>59</v>
      </c>
      <c r="B92">
        <f t="shared" si="0"/>
        <v>1.5869073236543376E-2</v>
      </c>
      <c r="C92">
        <f t="shared" si="1"/>
        <v>5.3248445670646969E-3</v>
      </c>
    </row>
    <row r="93" spans="1:3" x14ac:dyDescent="0.25">
      <c r="A93">
        <v>60</v>
      </c>
      <c r="B93">
        <f t="shared" si="0"/>
        <v>1.0843866711637992E-2</v>
      </c>
      <c r="C93">
        <f t="shared" si="1"/>
        <v>8.4901688374864805E-3</v>
      </c>
    </row>
    <row r="94" spans="1:3" x14ac:dyDescent="0.25">
      <c r="A94">
        <v>61</v>
      </c>
      <c r="B94">
        <f t="shared" si="0"/>
        <v>7.1107322699265549E-3</v>
      </c>
      <c r="C94">
        <f t="shared" si="1"/>
        <v>1.2990422265006621E-2</v>
      </c>
    </row>
    <row r="95" spans="1:3" x14ac:dyDescent="0.25">
      <c r="A95">
        <v>62</v>
      </c>
      <c r="B95">
        <f t="shared" si="0"/>
        <v>4.4728799762441098E-3</v>
      </c>
      <c r="C95">
        <f t="shared" si="1"/>
        <v>1.906658751799363E-2</v>
      </c>
    </row>
    <row r="96" spans="1:3" x14ac:dyDescent="0.25">
      <c r="A96">
        <v>63</v>
      </c>
      <c r="B96">
        <f t="shared" si="0"/>
        <v>2.6979276047186741E-3</v>
      </c>
      <c r="C96">
        <f t="shared" si="1"/>
        <v>2.6834456506805875E-2</v>
      </c>
    </row>
    <row r="97" spans="1:3" x14ac:dyDescent="0.25">
      <c r="A97">
        <v>64</v>
      </c>
      <c r="B97">
        <f t="shared" si="0"/>
        <v>1.5597393964779846E-3</v>
      </c>
      <c r="C97">
        <f t="shared" si="1"/>
        <v>3.6198563725326656E-2</v>
      </c>
    </row>
    <row r="98" spans="1:3" x14ac:dyDescent="0.25">
      <c r="A98">
        <v>65</v>
      </c>
      <c r="B98">
        <f t="shared" ref="B98:B133" si="2">_xlfn.BINOM.DIST(A98,100,0.5,FALSE)</f>
        <v>8.6385566574165252E-4</v>
      </c>
      <c r="C98">
        <f t="shared" ref="C98:C133" si="3">_xlfn.BINOM.DIST(A98,100,0.7,FALSE)</f>
        <v>4.6779682352729855E-2</v>
      </c>
    </row>
    <row r="99" spans="1:3" x14ac:dyDescent="0.25">
      <c r="A99">
        <v>66</v>
      </c>
      <c r="B99">
        <f t="shared" si="2"/>
        <v>4.5810527728724047E-4</v>
      </c>
      <c r="C99">
        <f t="shared" si="3"/>
        <v>5.7883950385953536E-2</v>
      </c>
    </row>
    <row r="100" spans="1:3" x14ac:dyDescent="0.25">
      <c r="A100">
        <v>67</v>
      </c>
      <c r="B100">
        <f t="shared" si="2"/>
        <v>2.3247133474277876E-4</v>
      </c>
      <c r="C100">
        <f t="shared" si="3"/>
        <v>6.8539204934611631E-2</v>
      </c>
    </row>
    <row r="101" spans="1:3" x14ac:dyDescent="0.25">
      <c r="A101">
        <v>68</v>
      </c>
      <c r="B101">
        <f t="shared" si="2"/>
        <v>1.1281697127223065E-4</v>
      </c>
      <c r="C101">
        <f t="shared" si="3"/>
        <v>7.7610570293604353E-2</v>
      </c>
    </row>
    <row r="102" spans="1:3" x14ac:dyDescent="0.25">
      <c r="A102">
        <v>69</v>
      </c>
      <c r="B102">
        <f t="shared" si="2"/>
        <v>5.2320914213208622E-5</v>
      </c>
      <c r="C102">
        <f t="shared" si="3"/>
        <v>8.3984385245253021E-2</v>
      </c>
    </row>
    <row r="103" spans="1:3" x14ac:dyDescent="0.25">
      <c r="A103">
        <v>70</v>
      </c>
      <c r="B103">
        <f t="shared" si="2"/>
        <v>2.3170690580135296E-5</v>
      </c>
      <c r="C103">
        <f t="shared" si="3"/>
        <v>8.6783864753428072E-2</v>
      </c>
    </row>
    <row r="104" spans="1:3" x14ac:dyDescent="0.25">
      <c r="A104">
        <v>71</v>
      </c>
      <c r="B104">
        <f t="shared" si="2"/>
        <v>9.7904326394937895E-6</v>
      </c>
      <c r="C104">
        <f t="shared" si="3"/>
        <v>8.5561556799154448E-2</v>
      </c>
    </row>
    <row r="105" spans="1:3" x14ac:dyDescent="0.25">
      <c r="A105">
        <v>72</v>
      </c>
      <c r="B105">
        <f t="shared" si="2"/>
        <v>3.9433687020183031E-6</v>
      </c>
      <c r="C105">
        <f t="shared" si="3"/>
        <v>8.0412018658464604E-2</v>
      </c>
    </row>
    <row r="106" spans="1:3" x14ac:dyDescent="0.25">
      <c r="A106">
        <v>73</v>
      </c>
      <c r="B106">
        <f t="shared" si="2"/>
        <v>1.5125249815960639E-6</v>
      </c>
      <c r="C106">
        <f t="shared" si="3"/>
        <v>7.1966920808488849E-2</v>
      </c>
    </row>
    <row r="107" spans="1:3" x14ac:dyDescent="0.25">
      <c r="A107">
        <v>74</v>
      </c>
      <c r="B107">
        <f t="shared" si="2"/>
        <v>5.518672230147791E-7</v>
      </c>
      <c r="C107">
        <f t="shared" si="3"/>
        <v>6.1269135282902634E-2</v>
      </c>
    </row>
    <row r="108" spans="1:3" x14ac:dyDescent="0.25">
      <c r="A108">
        <v>75</v>
      </c>
      <c r="B108">
        <f t="shared" si="2"/>
        <v>1.9131397064512423E-7</v>
      </c>
      <c r="C108">
        <f t="shared" si="3"/>
        <v>4.955992276217016E-2</v>
      </c>
    </row>
    <row r="109" spans="1:3" x14ac:dyDescent="0.25">
      <c r="A109">
        <v>76</v>
      </c>
      <c r="B109">
        <f t="shared" si="2"/>
        <v>6.2932227185896124E-8</v>
      </c>
      <c r="C109">
        <f t="shared" si="3"/>
        <v>3.8039414400788459E-2</v>
      </c>
    </row>
    <row r="110" spans="1:3" x14ac:dyDescent="0.25">
      <c r="A110">
        <v>77</v>
      </c>
      <c r="B110">
        <f t="shared" si="2"/>
        <v>1.9615239642357035E-8</v>
      </c>
      <c r="C110">
        <f t="shared" si="3"/>
        <v>2.7665028655118891E-2</v>
      </c>
    </row>
    <row r="111" spans="1:3" x14ac:dyDescent="0.25">
      <c r="A111">
        <v>78</v>
      </c>
      <c r="B111">
        <f t="shared" si="2"/>
        <v>5.7839809201822048E-9</v>
      </c>
      <c r="C111">
        <f t="shared" si="3"/>
        <v>1.9034485527667299E-2</v>
      </c>
    </row>
    <row r="112" spans="1:3" x14ac:dyDescent="0.25">
      <c r="A112">
        <v>79</v>
      </c>
      <c r="B112">
        <f t="shared" si="2"/>
        <v>1.6107288638482146E-9</v>
      </c>
      <c r="C112">
        <f t="shared" si="3"/>
        <v>1.2368399878737356E-2</v>
      </c>
    </row>
    <row r="113" spans="1:3" x14ac:dyDescent="0.25">
      <c r="A113">
        <v>80</v>
      </c>
      <c r="B113">
        <f t="shared" si="2"/>
        <v>4.2281632676015614E-10</v>
      </c>
      <c r="C113">
        <f t="shared" si="3"/>
        <v>7.5756449257266293E-3</v>
      </c>
    </row>
    <row r="114" spans="1:3" x14ac:dyDescent="0.25">
      <c r="A114">
        <v>81</v>
      </c>
      <c r="B114">
        <f t="shared" si="2"/>
        <v>1.0439909302719901E-10</v>
      </c>
      <c r="C114">
        <f t="shared" si="3"/>
        <v>4.3645690930112354E-3</v>
      </c>
    </row>
    <row r="115" spans="1:3" x14ac:dyDescent="0.25">
      <c r="A115">
        <v>82</v>
      </c>
      <c r="B115">
        <f t="shared" si="2"/>
        <v>2.419003375020489E-11</v>
      </c>
      <c r="C115">
        <f t="shared" si="3"/>
        <v>2.3597060543515992E-3</v>
      </c>
    </row>
    <row r="116" spans="1:3" x14ac:dyDescent="0.25">
      <c r="A116">
        <v>83</v>
      </c>
      <c r="B116">
        <f t="shared" si="2"/>
        <v>5.2460314157070423E-12</v>
      </c>
      <c r="C116">
        <f t="shared" si="3"/>
        <v>1.1940681238887607E-3</v>
      </c>
    </row>
    <row r="117" spans="1:3" x14ac:dyDescent="0.25">
      <c r="A117">
        <v>84</v>
      </c>
      <c r="B117">
        <f t="shared" si="2"/>
        <v>1.0616968341311918E-12</v>
      </c>
      <c r="C117">
        <f t="shared" si="3"/>
        <v>5.6386550294747228E-4</v>
      </c>
    </row>
    <row r="118" spans="1:3" x14ac:dyDescent="0.25">
      <c r="A118">
        <v>85</v>
      </c>
      <c r="B118">
        <f t="shared" si="2"/>
        <v>1.9984881583645948E-13</v>
      </c>
      <c r="C118">
        <f t="shared" si="3"/>
        <v>2.4765857384359433E-4</v>
      </c>
    </row>
    <row r="119" spans="1:3" x14ac:dyDescent="0.25">
      <c r="A119">
        <v>86</v>
      </c>
      <c r="B119">
        <f t="shared" si="2"/>
        <v>3.4857351599382189E-14</v>
      </c>
      <c r="C119">
        <f t="shared" si="3"/>
        <v>1.007912800526256E-4</v>
      </c>
    </row>
    <row r="120" spans="1:3" x14ac:dyDescent="0.25">
      <c r="A120">
        <v>87</v>
      </c>
      <c r="B120">
        <f t="shared" si="2"/>
        <v>5.6092289930040794E-15</v>
      </c>
      <c r="C120">
        <f t="shared" si="3"/>
        <v>3.7845001705583646E-5</v>
      </c>
    </row>
    <row r="121" spans="1:3" x14ac:dyDescent="0.25">
      <c r="A121">
        <v>88</v>
      </c>
      <c r="B121">
        <f t="shared" si="2"/>
        <v>8.2863610123923984E-16</v>
      </c>
      <c r="C121">
        <f t="shared" si="3"/>
        <v>1.3045057406091353E-5</v>
      </c>
    </row>
    <row r="122" spans="1:3" x14ac:dyDescent="0.25">
      <c r="A122">
        <v>89</v>
      </c>
      <c r="B122">
        <f t="shared" si="2"/>
        <v>1.1172621589742489E-16</v>
      </c>
      <c r="C122">
        <f t="shared" si="3"/>
        <v>4.1040630041635717E-6</v>
      </c>
    </row>
    <row r="123" spans="1:3" x14ac:dyDescent="0.25">
      <c r="A123">
        <v>90</v>
      </c>
      <c r="B123">
        <f t="shared" si="2"/>
        <v>1.3655426387462979E-17</v>
      </c>
      <c r="C123">
        <f t="shared" si="3"/>
        <v>1.1704179678540569E-6</v>
      </c>
    </row>
    <row r="124" spans="1:3" x14ac:dyDescent="0.25">
      <c r="A124">
        <v>91</v>
      </c>
      <c r="B124">
        <f t="shared" si="2"/>
        <v>1.5005963063146224E-18</v>
      </c>
      <c r="C124">
        <f t="shared" si="3"/>
        <v>3.00107171244629E-7</v>
      </c>
    </row>
    <row r="125" spans="1:3" x14ac:dyDescent="0.25">
      <c r="A125">
        <v>92</v>
      </c>
      <c r="B125">
        <f t="shared" si="2"/>
        <v>1.4679746474816979E-19</v>
      </c>
      <c r="C125">
        <f t="shared" si="3"/>
        <v>6.8502723871056882E-8</v>
      </c>
    </row>
    <row r="126" spans="1:3" x14ac:dyDescent="0.25">
      <c r="A126">
        <v>93</v>
      </c>
      <c r="B126">
        <f t="shared" si="2"/>
        <v>1.2627738903068301E-20</v>
      </c>
      <c r="C126">
        <f t="shared" si="3"/>
        <v>1.3749650669459403E-8</v>
      </c>
    </row>
    <row r="127" spans="1:3" x14ac:dyDescent="0.25">
      <c r="A127">
        <v>94</v>
      </c>
      <c r="B127">
        <f t="shared" si="2"/>
        <v>9.4036353533488793E-22</v>
      </c>
      <c r="C127">
        <f t="shared" si="3"/>
        <v>2.3891236978848033E-9</v>
      </c>
    </row>
    <row r="128" spans="1:3" x14ac:dyDescent="0.25">
      <c r="A128">
        <v>95</v>
      </c>
      <c r="B128">
        <f t="shared" si="2"/>
        <v>5.9391381179045101E-23</v>
      </c>
      <c r="C128">
        <f t="shared" si="3"/>
        <v>3.5208138705670664E-10</v>
      </c>
    </row>
    <row r="129" spans="1:3" x14ac:dyDescent="0.25">
      <c r="A129">
        <v>96</v>
      </c>
      <c r="B129">
        <f t="shared" si="2"/>
        <v>3.0933011030752697E-24</v>
      </c>
      <c r="C129">
        <f t="shared" si="3"/>
        <v>4.2787668565919138E-11</v>
      </c>
    </row>
    <row r="130" spans="1:3" x14ac:dyDescent="0.25">
      <c r="A130">
        <v>97</v>
      </c>
      <c r="B130">
        <f t="shared" si="2"/>
        <v>1.2755880837423889E-25</v>
      </c>
      <c r="C130">
        <f t="shared" si="3"/>
        <v>4.1170265286794951E-12</v>
      </c>
    </row>
    <row r="131" spans="1:3" x14ac:dyDescent="0.25">
      <c r="A131">
        <v>98</v>
      </c>
      <c r="B131">
        <f t="shared" si="2"/>
        <v>3.9048614808440493E-27</v>
      </c>
      <c r="C131">
        <f t="shared" si="3"/>
        <v>2.9407332347710928E-13</v>
      </c>
    </row>
    <row r="132" spans="1:3" x14ac:dyDescent="0.25">
      <c r="A132">
        <v>99</v>
      </c>
      <c r="B132">
        <f t="shared" si="2"/>
        <v>7.8886090522101158E-29</v>
      </c>
      <c r="C132">
        <f t="shared" si="3"/>
        <v>1.3862042184106018E-14</v>
      </c>
    </row>
    <row r="133" spans="1:3" x14ac:dyDescent="0.25">
      <c r="A133">
        <v>100</v>
      </c>
      <c r="B133">
        <f t="shared" si="2"/>
        <v>7.8886090522101049E-31</v>
      </c>
      <c r="C133">
        <f t="shared" si="3"/>
        <v>3.2344765096247473E-16</v>
      </c>
    </row>
  </sheetData>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E8830-A3F2-495C-8A72-3C960551CB2A}">
  <dimension ref="A1:N37"/>
  <sheetViews>
    <sheetView workbookViewId="0">
      <selection activeCell="F33" sqref="F32:F33"/>
    </sheetView>
  </sheetViews>
  <sheetFormatPr baseColWidth="10" defaultRowHeight="15" x14ac:dyDescent="0.25"/>
  <cols>
    <col min="2" max="2" width="13.42578125" customWidth="1"/>
    <col min="3" max="3" width="13.5703125" customWidth="1"/>
    <col min="5" max="5" width="15.140625" customWidth="1"/>
    <col min="6" max="6" width="18.5703125" customWidth="1"/>
    <col min="7" max="7" width="22.7109375" customWidth="1"/>
    <col min="8" max="8" width="21.140625" customWidth="1"/>
  </cols>
  <sheetData>
    <row r="1" spans="1:14" x14ac:dyDescent="0.25">
      <c r="A1" s="5" t="s">
        <v>14</v>
      </c>
      <c r="B1" s="5"/>
      <c r="C1" s="5"/>
      <c r="D1" s="5"/>
      <c r="E1" s="5"/>
      <c r="F1" s="5"/>
      <c r="G1" s="5"/>
      <c r="H1" s="5"/>
      <c r="I1" s="5"/>
      <c r="J1" s="5"/>
      <c r="K1" s="5"/>
      <c r="L1" s="5"/>
      <c r="M1" s="5"/>
      <c r="N1" s="5"/>
    </row>
    <row r="2" spans="1:14" x14ac:dyDescent="0.25">
      <c r="A2" s="5" t="s">
        <v>18</v>
      </c>
      <c r="B2" s="5"/>
      <c r="C2" s="5"/>
      <c r="D2" s="5"/>
      <c r="E2" s="5"/>
      <c r="F2" s="5"/>
      <c r="G2" s="5"/>
      <c r="H2" s="5"/>
      <c r="I2" s="5"/>
      <c r="J2" s="5"/>
      <c r="K2" s="5"/>
      <c r="L2" s="5"/>
      <c r="M2" s="5"/>
      <c r="N2" s="5"/>
    </row>
    <row r="3" spans="1:14" x14ac:dyDescent="0.25">
      <c r="A3" s="5" t="s">
        <v>15</v>
      </c>
      <c r="B3" s="5"/>
      <c r="C3" s="5"/>
      <c r="D3" s="5"/>
      <c r="E3" s="5"/>
      <c r="F3" s="5"/>
      <c r="G3" s="5"/>
      <c r="H3" s="5"/>
      <c r="I3" s="5"/>
      <c r="J3" s="5"/>
      <c r="K3" s="5"/>
      <c r="L3" s="5"/>
      <c r="M3" s="5"/>
      <c r="N3" s="5"/>
    </row>
    <row r="4" spans="1:14" x14ac:dyDescent="0.25">
      <c r="A4" s="5"/>
      <c r="B4" s="5"/>
      <c r="C4" s="5"/>
      <c r="D4" s="5"/>
      <c r="E4" s="5"/>
      <c r="F4" s="5"/>
      <c r="G4" s="5"/>
      <c r="H4" s="5"/>
      <c r="I4" s="5"/>
      <c r="J4" s="5"/>
      <c r="K4" s="5"/>
      <c r="L4" s="5"/>
      <c r="M4" s="5"/>
      <c r="N4" s="5"/>
    </row>
    <row r="5" spans="1:14" x14ac:dyDescent="0.25">
      <c r="A5" s="5" t="s">
        <v>16</v>
      </c>
      <c r="B5" s="5"/>
      <c r="C5" s="5"/>
      <c r="D5" s="5"/>
      <c r="E5" s="5"/>
      <c r="F5" s="5"/>
      <c r="G5" s="5"/>
      <c r="H5" s="5"/>
      <c r="I5" s="5"/>
      <c r="J5" s="5"/>
      <c r="K5" s="5"/>
      <c r="L5" s="5"/>
      <c r="M5" s="5"/>
      <c r="N5" s="5"/>
    </row>
    <row r="6" spans="1:14" x14ac:dyDescent="0.25">
      <c r="A6" s="5" t="s">
        <v>17</v>
      </c>
      <c r="B6" s="5"/>
      <c r="C6" s="5"/>
      <c r="D6" s="5"/>
      <c r="E6" s="5"/>
      <c r="F6" s="5"/>
      <c r="G6" s="5"/>
      <c r="H6" s="5"/>
      <c r="I6" s="5"/>
      <c r="J6" s="5"/>
      <c r="K6" s="5"/>
      <c r="L6" s="5"/>
      <c r="M6" s="5"/>
      <c r="N6" s="5"/>
    </row>
    <row r="7" spans="1:14" x14ac:dyDescent="0.25">
      <c r="A7" s="5" t="s">
        <v>51</v>
      </c>
      <c r="B7" s="5"/>
      <c r="C7" s="5"/>
      <c r="D7" s="5"/>
      <c r="E7" s="5"/>
      <c r="F7" s="5"/>
      <c r="G7" s="5"/>
      <c r="H7" s="5"/>
      <c r="I7" s="5"/>
      <c r="J7" s="5"/>
      <c r="K7" s="5"/>
      <c r="L7" s="5"/>
      <c r="M7" s="5"/>
      <c r="N7" s="5"/>
    </row>
    <row r="8" spans="1:14" x14ac:dyDescent="0.25">
      <c r="A8" s="5" t="s">
        <v>55</v>
      </c>
      <c r="B8" s="5"/>
      <c r="C8" s="5"/>
      <c r="D8" s="5"/>
      <c r="E8" s="5"/>
      <c r="F8" s="5"/>
      <c r="G8" s="5"/>
      <c r="H8" s="5"/>
      <c r="I8" s="5"/>
      <c r="J8" s="5"/>
      <c r="K8" s="5"/>
      <c r="L8" s="5"/>
      <c r="M8" s="5"/>
      <c r="N8" s="5"/>
    </row>
    <row r="9" spans="1:14" x14ac:dyDescent="0.25">
      <c r="A9" s="5" t="s">
        <v>56</v>
      </c>
      <c r="B9" s="5"/>
      <c r="C9" s="5"/>
      <c r="D9" s="5"/>
      <c r="E9" s="5"/>
      <c r="F9" s="5"/>
      <c r="G9" s="5"/>
      <c r="H9" s="5"/>
      <c r="I9" s="5"/>
      <c r="J9" s="5"/>
      <c r="K9" s="5"/>
      <c r="L9" s="5"/>
      <c r="M9" s="5"/>
      <c r="N9" s="5"/>
    </row>
    <row r="10" spans="1:14" ht="17.25" customHeight="1" x14ac:dyDescent="0.25"/>
    <row r="11" spans="1:14" ht="79.5" customHeight="1" thickBot="1" x14ac:dyDescent="0.3">
      <c r="A11" s="1" t="s">
        <v>0</v>
      </c>
      <c r="B11" s="1" t="s">
        <v>19</v>
      </c>
      <c r="C11" s="1" t="s">
        <v>1</v>
      </c>
      <c r="D11" s="1" t="s">
        <v>13</v>
      </c>
      <c r="E11" s="1" t="s">
        <v>54</v>
      </c>
      <c r="G11" s="1" t="s">
        <v>52</v>
      </c>
      <c r="H11" s="1" t="s">
        <v>53</v>
      </c>
    </row>
    <row r="12" spans="1:14" ht="15.75" thickBot="1" x14ac:dyDescent="0.3">
      <c r="A12">
        <v>0</v>
      </c>
      <c r="G12" s="3"/>
      <c r="H12" s="3"/>
    </row>
    <row r="13" spans="1:14" x14ac:dyDescent="0.25">
      <c r="A13">
        <v>1</v>
      </c>
    </row>
    <row r="14" spans="1:14" x14ac:dyDescent="0.25">
      <c r="A14">
        <v>2</v>
      </c>
    </row>
    <row r="15" spans="1:14" x14ac:dyDescent="0.25">
      <c r="A15">
        <v>3</v>
      </c>
    </row>
    <row r="16" spans="1:14" x14ac:dyDescent="0.25">
      <c r="A16">
        <v>4</v>
      </c>
    </row>
    <row r="17" spans="1:1" x14ac:dyDescent="0.25">
      <c r="A17">
        <v>5</v>
      </c>
    </row>
    <row r="18" spans="1:1" x14ac:dyDescent="0.25">
      <c r="A18">
        <v>6</v>
      </c>
    </row>
    <row r="19" spans="1:1" x14ac:dyDescent="0.25">
      <c r="A19">
        <v>7</v>
      </c>
    </row>
    <row r="20" spans="1:1" x14ac:dyDescent="0.25">
      <c r="A20">
        <v>8</v>
      </c>
    </row>
    <row r="21" spans="1:1" x14ac:dyDescent="0.25">
      <c r="A21">
        <v>9</v>
      </c>
    </row>
    <row r="22" spans="1:1" x14ac:dyDescent="0.25">
      <c r="A22">
        <v>10</v>
      </c>
    </row>
    <row r="23" spans="1:1" x14ac:dyDescent="0.25">
      <c r="A23">
        <v>11</v>
      </c>
    </row>
    <row r="24" spans="1:1" x14ac:dyDescent="0.25">
      <c r="A24">
        <v>12</v>
      </c>
    </row>
    <row r="25" spans="1:1" x14ac:dyDescent="0.25">
      <c r="A25">
        <v>13</v>
      </c>
    </row>
    <row r="26" spans="1:1" x14ac:dyDescent="0.25">
      <c r="A26">
        <v>14</v>
      </c>
    </row>
    <row r="27" spans="1:1" x14ac:dyDescent="0.25">
      <c r="A27">
        <v>15</v>
      </c>
    </row>
    <row r="28" spans="1:1" x14ac:dyDescent="0.25">
      <c r="A28">
        <v>16</v>
      </c>
    </row>
    <row r="29" spans="1:1" x14ac:dyDescent="0.25">
      <c r="A29">
        <v>17</v>
      </c>
    </row>
    <row r="30" spans="1:1" x14ac:dyDescent="0.25">
      <c r="A30">
        <v>18</v>
      </c>
    </row>
    <row r="31" spans="1:1" x14ac:dyDescent="0.25">
      <c r="A31">
        <v>19</v>
      </c>
    </row>
    <row r="32" spans="1:1" x14ac:dyDescent="0.25">
      <c r="A32">
        <v>20</v>
      </c>
    </row>
    <row r="33" spans="1:1" x14ac:dyDescent="0.25">
      <c r="A33">
        <v>21</v>
      </c>
    </row>
    <row r="34" spans="1:1" x14ac:dyDescent="0.25">
      <c r="A34">
        <v>22</v>
      </c>
    </row>
    <row r="35" spans="1:1" x14ac:dyDescent="0.25">
      <c r="A35">
        <v>23</v>
      </c>
    </row>
    <row r="36" spans="1:1" x14ac:dyDescent="0.25">
      <c r="A36">
        <v>24</v>
      </c>
    </row>
    <row r="37" spans="1:1" x14ac:dyDescent="0.25">
      <c r="A37">
        <v>25</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2A693-0C26-4273-862D-9E10EC4437D0}">
  <dimension ref="A1:N37"/>
  <sheetViews>
    <sheetView topLeftCell="A7" workbookViewId="0">
      <selection activeCell="F33" sqref="F33"/>
    </sheetView>
  </sheetViews>
  <sheetFormatPr baseColWidth="10" defaultRowHeight="15" x14ac:dyDescent="0.25"/>
  <cols>
    <col min="2" max="2" width="13.42578125" customWidth="1"/>
    <col min="3" max="3" width="13.5703125" customWidth="1"/>
    <col min="5" max="5" width="15.140625" customWidth="1"/>
    <col min="6" max="6" width="18.5703125" customWidth="1"/>
    <col min="7" max="7" width="22.7109375" customWidth="1"/>
    <col min="8" max="8" width="21.140625" customWidth="1"/>
  </cols>
  <sheetData>
    <row r="1" spans="1:14" x14ac:dyDescent="0.25">
      <c r="A1" s="5" t="s">
        <v>14</v>
      </c>
      <c r="B1" s="5"/>
      <c r="C1" s="5"/>
      <c r="D1" s="5"/>
      <c r="E1" s="5"/>
      <c r="F1" s="5"/>
      <c r="G1" s="5"/>
      <c r="H1" s="5"/>
      <c r="I1" s="5"/>
      <c r="J1" s="5"/>
      <c r="K1" s="5"/>
      <c r="L1" s="5"/>
      <c r="M1" s="5"/>
      <c r="N1" s="5"/>
    </row>
    <row r="2" spans="1:14" x14ac:dyDescent="0.25">
      <c r="A2" s="5" t="s">
        <v>18</v>
      </c>
      <c r="B2" s="5"/>
      <c r="C2" s="5"/>
      <c r="D2" s="5"/>
      <c r="E2" s="5"/>
      <c r="F2" s="5"/>
      <c r="G2" s="5"/>
      <c r="H2" s="5"/>
      <c r="I2" s="5"/>
      <c r="J2" s="5"/>
      <c r="K2" s="5"/>
      <c r="L2" s="5"/>
      <c r="M2" s="5"/>
      <c r="N2" s="5"/>
    </row>
    <row r="3" spans="1:14" x14ac:dyDescent="0.25">
      <c r="A3" s="5" t="s">
        <v>15</v>
      </c>
      <c r="B3" s="5"/>
      <c r="C3" s="5"/>
      <c r="D3" s="5"/>
      <c r="E3" s="5"/>
      <c r="F3" s="5"/>
      <c r="G3" s="5"/>
      <c r="H3" s="5"/>
      <c r="I3" s="5"/>
      <c r="J3" s="5"/>
      <c r="K3" s="5"/>
      <c r="L3" s="5"/>
      <c r="M3" s="5"/>
      <c r="N3" s="5"/>
    </row>
    <row r="4" spans="1:14" x14ac:dyDescent="0.25">
      <c r="A4" s="5"/>
      <c r="B4" s="5"/>
      <c r="C4" s="5"/>
      <c r="D4" s="5"/>
      <c r="E4" s="5"/>
      <c r="F4" s="5"/>
      <c r="G4" s="5"/>
      <c r="H4" s="5"/>
      <c r="I4" s="5"/>
      <c r="J4" s="5"/>
      <c r="K4" s="5"/>
      <c r="L4" s="5"/>
      <c r="M4" s="5"/>
      <c r="N4" s="5"/>
    </row>
    <row r="5" spans="1:14" x14ac:dyDescent="0.25">
      <c r="A5" s="5" t="s">
        <v>16</v>
      </c>
      <c r="B5" s="5"/>
      <c r="C5" s="5"/>
      <c r="D5" s="5"/>
      <c r="E5" s="5"/>
      <c r="F5" s="5"/>
      <c r="G5" s="5"/>
      <c r="H5" s="5"/>
      <c r="I5" s="5"/>
      <c r="J5" s="5"/>
      <c r="K5" s="5"/>
      <c r="L5" s="5"/>
      <c r="M5" s="5"/>
      <c r="N5" s="5"/>
    </row>
    <row r="6" spans="1:14" x14ac:dyDescent="0.25">
      <c r="A6" s="5" t="s">
        <v>17</v>
      </c>
      <c r="B6" s="5"/>
      <c r="C6" s="5"/>
      <c r="D6" s="5"/>
      <c r="E6" s="5"/>
      <c r="F6" s="5"/>
      <c r="G6" s="5"/>
      <c r="H6" s="5"/>
      <c r="I6" s="5"/>
      <c r="J6" s="5"/>
      <c r="K6" s="5"/>
      <c r="L6" s="5"/>
      <c r="M6" s="5"/>
      <c r="N6" s="5"/>
    </row>
    <row r="7" spans="1:14" x14ac:dyDescent="0.25">
      <c r="A7" s="5" t="s">
        <v>51</v>
      </c>
      <c r="B7" s="5"/>
      <c r="C7" s="5"/>
      <c r="D7" s="5"/>
      <c r="E7" s="5"/>
      <c r="F7" s="5"/>
      <c r="G7" s="5"/>
      <c r="H7" s="5"/>
      <c r="I7" s="5"/>
      <c r="J7" s="5"/>
      <c r="K7" s="5"/>
      <c r="L7" s="5"/>
      <c r="M7" s="5"/>
      <c r="N7" s="5"/>
    </row>
    <row r="8" spans="1:14" x14ac:dyDescent="0.25">
      <c r="A8" s="5" t="s">
        <v>55</v>
      </c>
      <c r="B8" s="5"/>
      <c r="C8" s="5"/>
      <c r="D8" s="5"/>
      <c r="E8" s="5"/>
      <c r="F8" s="5"/>
      <c r="G8" s="5"/>
      <c r="H8" s="5"/>
      <c r="I8" s="5"/>
      <c r="J8" s="5"/>
      <c r="K8" s="5"/>
      <c r="L8" s="5"/>
      <c r="M8" s="5"/>
      <c r="N8" s="5"/>
    </row>
    <row r="9" spans="1:14" x14ac:dyDescent="0.25">
      <c r="A9" s="5" t="s">
        <v>56</v>
      </c>
      <c r="B9" s="5"/>
      <c r="C9" s="5"/>
      <c r="D9" s="5"/>
      <c r="E9" s="5"/>
      <c r="F9" s="5"/>
      <c r="G9" s="5"/>
      <c r="H9" s="5"/>
      <c r="I9" s="5"/>
      <c r="J9" s="5"/>
      <c r="K9" s="5"/>
      <c r="L9" s="5"/>
      <c r="M9" s="5"/>
      <c r="N9" s="5"/>
    </row>
    <row r="10" spans="1:14" ht="17.25" customHeight="1" x14ac:dyDescent="0.25"/>
    <row r="11" spans="1:14" ht="79.5" customHeight="1" thickBot="1" x14ac:dyDescent="0.3">
      <c r="A11" s="1" t="s">
        <v>0</v>
      </c>
      <c r="B11" s="1" t="s">
        <v>19</v>
      </c>
      <c r="C11" s="1" t="s">
        <v>1</v>
      </c>
      <c r="D11" s="1" t="s">
        <v>13</v>
      </c>
      <c r="E11" s="1" t="s">
        <v>54</v>
      </c>
      <c r="G11" s="1" t="s">
        <v>52</v>
      </c>
      <c r="H11" s="1" t="s">
        <v>53</v>
      </c>
    </row>
    <row r="12" spans="1:14" ht="15.75" thickBot="1" x14ac:dyDescent="0.3">
      <c r="A12">
        <v>0</v>
      </c>
      <c r="B12">
        <f>_xlfn.BINOM.DIST(A12,25,1/2,FALSE)</f>
        <v>2.9802322387695299E-8</v>
      </c>
      <c r="C12">
        <f>_xlfn.BINOM.DIST(A12,25,1/2,TRUE)</f>
        <v>2.9802322387695299E-8</v>
      </c>
      <c r="D12" t="str">
        <f>IF(C12&gt;0.95,"ja","nein")</f>
        <v>nein</v>
      </c>
      <c r="E12">
        <f>_xlfn.BINOM.DIST(A12,25,1/4,FALSE)</f>
        <v>7.5254345816500089E-4</v>
      </c>
      <c r="G12" s="3">
        <f>SUM(B27:B37)</f>
        <v>0.21217811107635492</v>
      </c>
      <c r="H12" s="3">
        <f>SUM(E27:E37)</f>
        <v>2.1451240486669614E-4</v>
      </c>
    </row>
    <row r="13" spans="1:14" x14ac:dyDescent="0.25">
      <c r="A13">
        <v>1</v>
      </c>
      <c r="B13">
        <f t="shared" ref="B13:B37" si="0">_xlfn.BINOM.DIST(A13,25,1/2,FALSE)</f>
        <v>7.450580596923826E-7</v>
      </c>
      <c r="C13">
        <f t="shared" ref="C13:C37" si="1">_xlfn.BINOM.DIST(A13,25,1/2,TRUE)</f>
        <v>7.7486038208007813E-7</v>
      </c>
      <c r="D13" t="str">
        <f t="shared" ref="D13:D37" si="2">IF(C13&gt;0.95,"ja","nein")</f>
        <v>nein</v>
      </c>
      <c r="E13">
        <f t="shared" ref="E13:E37" si="3">_xlfn.BINOM.DIST(A13,25,1/4,FALSE)</f>
        <v>6.2711954847083345E-3</v>
      </c>
    </row>
    <row r="14" spans="1:14" x14ac:dyDescent="0.25">
      <c r="A14">
        <v>2</v>
      </c>
      <c r="B14">
        <f t="shared" si="0"/>
        <v>8.9406967163085819E-6</v>
      </c>
      <c r="C14">
        <f t="shared" si="1"/>
        <v>9.7155570983886702E-6</v>
      </c>
      <c r="D14" t="str">
        <f t="shared" si="2"/>
        <v>nein</v>
      </c>
      <c r="E14">
        <f t="shared" si="3"/>
        <v>2.5084781938833341E-2</v>
      </c>
    </row>
    <row r="15" spans="1:14" x14ac:dyDescent="0.25">
      <c r="A15">
        <v>3</v>
      </c>
      <c r="B15">
        <f t="shared" si="0"/>
        <v>6.8545341491699137E-5</v>
      </c>
      <c r="C15">
        <f t="shared" si="1"/>
        <v>7.8260898590087904E-5</v>
      </c>
      <c r="D15" t="str">
        <f t="shared" si="2"/>
        <v>nein</v>
      </c>
      <c r="E15">
        <f t="shared" si="3"/>
        <v>6.4105553843685228E-2</v>
      </c>
    </row>
    <row r="16" spans="1:14" x14ac:dyDescent="0.25">
      <c r="A16">
        <v>4</v>
      </c>
      <c r="B16">
        <f t="shared" si="0"/>
        <v>3.769993782043457E-4</v>
      </c>
      <c r="C16">
        <f t="shared" si="1"/>
        <v>4.5526027679443381E-4</v>
      </c>
      <c r="D16" t="str">
        <f t="shared" si="2"/>
        <v>nein</v>
      </c>
      <c r="E16">
        <f t="shared" si="3"/>
        <v>0.11752684871342284</v>
      </c>
    </row>
    <row r="17" spans="1:5" x14ac:dyDescent="0.25">
      <c r="A17">
        <v>5</v>
      </c>
      <c r="B17">
        <f t="shared" si="0"/>
        <v>1.5833973884582491E-3</v>
      </c>
      <c r="C17">
        <f t="shared" si="1"/>
        <v>2.0386576652526855E-3</v>
      </c>
      <c r="D17" t="str">
        <f t="shared" si="2"/>
        <v>nein</v>
      </c>
      <c r="E17">
        <f t="shared" si="3"/>
        <v>0.16453758819879205</v>
      </c>
    </row>
    <row r="18" spans="1:5" x14ac:dyDescent="0.25">
      <c r="A18">
        <v>6</v>
      </c>
      <c r="B18">
        <f t="shared" si="0"/>
        <v>5.2779912948608407E-3</v>
      </c>
      <c r="C18">
        <f t="shared" si="1"/>
        <v>7.3166489601135254E-3</v>
      </c>
      <c r="D18" t="str">
        <f t="shared" si="2"/>
        <v>nein</v>
      </c>
      <c r="E18">
        <f t="shared" si="3"/>
        <v>0.18281954244310228</v>
      </c>
    </row>
    <row r="19" spans="1:5" x14ac:dyDescent="0.25">
      <c r="A19">
        <v>7</v>
      </c>
      <c r="B19">
        <f t="shared" si="0"/>
        <v>1.4325976371765132E-2</v>
      </c>
      <c r="C19">
        <f t="shared" si="1"/>
        <v>2.1642625331878669E-2</v>
      </c>
      <c r="D19" t="str">
        <f t="shared" si="2"/>
        <v>nein</v>
      </c>
      <c r="E19">
        <f t="shared" si="3"/>
        <v>0.16540815744852111</v>
      </c>
    </row>
    <row r="20" spans="1:5" x14ac:dyDescent="0.25">
      <c r="A20">
        <v>8</v>
      </c>
      <c r="B20">
        <f t="shared" si="0"/>
        <v>3.2233446836471544E-2</v>
      </c>
      <c r="C20">
        <f t="shared" si="1"/>
        <v>5.3876072168350241E-2</v>
      </c>
      <c r="D20" t="str">
        <f t="shared" si="2"/>
        <v>nein</v>
      </c>
      <c r="E20">
        <f t="shared" si="3"/>
        <v>0.12405611808639083</v>
      </c>
    </row>
    <row r="21" spans="1:5" x14ac:dyDescent="0.25">
      <c r="A21">
        <v>9</v>
      </c>
      <c r="B21">
        <f t="shared" si="0"/>
        <v>6.0885399580001824E-2</v>
      </c>
      <c r="C21">
        <f t="shared" si="1"/>
        <v>0.11476147174835211</v>
      </c>
      <c r="D21" t="str">
        <f t="shared" si="2"/>
        <v>nein</v>
      </c>
      <c r="E21">
        <f t="shared" si="3"/>
        <v>7.8109407684023843E-2</v>
      </c>
    </row>
    <row r="22" spans="1:5" x14ac:dyDescent="0.25">
      <c r="A22">
        <v>10</v>
      </c>
      <c r="B22">
        <f t="shared" si="0"/>
        <v>9.7416639328002916E-2</v>
      </c>
      <c r="C22">
        <f t="shared" si="1"/>
        <v>0.21217811107635506</v>
      </c>
      <c r="D22" t="str">
        <f t="shared" si="2"/>
        <v>nein</v>
      </c>
      <c r="E22">
        <f t="shared" si="3"/>
        <v>4.1658350764812689E-2</v>
      </c>
    </row>
    <row r="23" spans="1:5" x14ac:dyDescent="0.25">
      <c r="A23">
        <v>11</v>
      </c>
      <c r="B23">
        <f t="shared" si="0"/>
        <v>0.13284087181091309</v>
      </c>
      <c r="C23">
        <f t="shared" si="1"/>
        <v>0.34501898288726823</v>
      </c>
      <c r="D23" t="str">
        <f t="shared" si="2"/>
        <v>nein</v>
      </c>
      <c r="E23">
        <f t="shared" si="3"/>
        <v>1.8935613984005759E-2</v>
      </c>
    </row>
    <row r="24" spans="1:5" x14ac:dyDescent="0.25">
      <c r="A24">
        <v>12</v>
      </c>
      <c r="B24">
        <f t="shared" si="0"/>
        <v>0.15498101711273191</v>
      </c>
      <c r="C24">
        <f t="shared" si="1"/>
        <v>0.49999999999999967</v>
      </c>
      <c r="D24" t="str">
        <f t="shared" si="2"/>
        <v>nein</v>
      </c>
      <c r="E24">
        <f t="shared" si="3"/>
        <v>7.3638498826689141E-3</v>
      </c>
    </row>
    <row r="25" spans="1:5" x14ac:dyDescent="0.25">
      <c r="A25">
        <v>13</v>
      </c>
      <c r="B25">
        <f t="shared" si="0"/>
        <v>0.15498101711273191</v>
      </c>
      <c r="C25">
        <f t="shared" si="1"/>
        <v>0.65498101711273171</v>
      </c>
      <c r="D25" t="str">
        <f t="shared" si="2"/>
        <v>nein</v>
      </c>
      <c r="E25">
        <f t="shared" si="3"/>
        <v>2.454616627556304E-3</v>
      </c>
    </row>
    <row r="26" spans="1:5" x14ac:dyDescent="0.25">
      <c r="A26">
        <v>14</v>
      </c>
      <c r="B26">
        <f t="shared" si="0"/>
        <v>0.13284087181091309</v>
      </c>
      <c r="C26">
        <f t="shared" si="1"/>
        <v>0.78782188892364491</v>
      </c>
      <c r="D26" t="str">
        <f t="shared" si="2"/>
        <v>nein</v>
      </c>
      <c r="E26">
        <f t="shared" si="3"/>
        <v>7.0131903644465876E-4</v>
      </c>
    </row>
    <row r="27" spans="1:5" x14ac:dyDescent="0.25">
      <c r="A27">
        <v>15</v>
      </c>
      <c r="B27">
        <f t="shared" si="0"/>
        <v>9.7416639328002916E-2</v>
      </c>
      <c r="C27">
        <f t="shared" si="1"/>
        <v>0.88523852825164795</v>
      </c>
      <c r="D27" t="str">
        <f t="shared" si="2"/>
        <v>nein</v>
      </c>
      <c r="E27">
        <f t="shared" si="3"/>
        <v>1.714335422420281E-4</v>
      </c>
    </row>
    <row r="28" spans="1:5" x14ac:dyDescent="0.25">
      <c r="A28">
        <v>16</v>
      </c>
      <c r="B28">
        <f t="shared" si="0"/>
        <v>6.0885399580001824E-2</v>
      </c>
      <c r="C28">
        <f t="shared" si="1"/>
        <v>0.94612392783164978</v>
      </c>
      <c r="D28" t="str">
        <f t="shared" si="2"/>
        <v>nein</v>
      </c>
      <c r="E28">
        <f t="shared" si="3"/>
        <v>3.571532130042237E-5</v>
      </c>
    </row>
    <row r="29" spans="1:5" x14ac:dyDescent="0.25">
      <c r="A29">
        <v>17</v>
      </c>
      <c r="B29">
        <f t="shared" si="0"/>
        <v>3.2233446836471544E-2</v>
      </c>
      <c r="C29">
        <f t="shared" si="1"/>
        <v>0.97835737466812134</v>
      </c>
      <c r="D29" t="str">
        <f>IF(C29&gt;0.95,"ja","nein")</f>
        <v>ja</v>
      </c>
      <c r="E29">
        <f t="shared" si="3"/>
        <v>6.3027037588980634E-6</v>
      </c>
    </row>
    <row r="30" spans="1:5" x14ac:dyDescent="0.25">
      <c r="A30">
        <v>18</v>
      </c>
      <c r="B30">
        <f t="shared" si="0"/>
        <v>1.4325976371765126E-2</v>
      </c>
      <c r="C30">
        <f t="shared" si="1"/>
        <v>0.99268335103988647</v>
      </c>
      <c r="D30" t="str">
        <f t="shared" si="2"/>
        <v>ja</v>
      </c>
      <c r="E30">
        <f t="shared" si="3"/>
        <v>9.3373389020712122E-7</v>
      </c>
    </row>
    <row r="31" spans="1:5" x14ac:dyDescent="0.25">
      <c r="A31">
        <v>19</v>
      </c>
      <c r="B31">
        <f t="shared" si="0"/>
        <v>5.2779912948608407E-3</v>
      </c>
      <c r="C31">
        <f t="shared" si="1"/>
        <v>0.99796134233474731</v>
      </c>
      <c r="D31" t="str">
        <f t="shared" si="2"/>
        <v>ja</v>
      </c>
      <c r="E31">
        <f t="shared" si="3"/>
        <v>1.146690742359625E-7</v>
      </c>
    </row>
    <row r="32" spans="1:5" x14ac:dyDescent="0.25">
      <c r="A32">
        <v>20</v>
      </c>
      <c r="B32">
        <f t="shared" si="0"/>
        <v>1.5833973884582491E-3</v>
      </c>
      <c r="C32">
        <f t="shared" si="1"/>
        <v>0.99954473972320557</v>
      </c>
      <c r="D32" t="str">
        <f t="shared" si="2"/>
        <v>ja</v>
      </c>
      <c r="E32">
        <f t="shared" si="3"/>
        <v>1.1466907423596243E-8</v>
      </c>
    </row>
    <row r="33" spans="1:5" x14ac:dyDescent="0.25">
      <c r="A33">
        <v>21</v>
      </c>
      <c r="B33">
        <f t="shared" si="0"/>
        <v>3.769993782043457E-4</v>
      </c>
      <c r="C33">
        <f t="shared" si="1"/>
        <v>0.99992173910140991</v>
      </c>
      <c r="D33" t="str">
        <f t="shared" si="2"/>
        <v>ja</v>
      </c>
      <c r="E33">
        <f t="shared" si="3"/>
        <v>9.100720177457357E-10</v>
      </c>
    </row>
    <row r="34" spans="1:5" x14ac:dyDescent="0.25">
      <c r="A34">
        <v>22</v>
      </c>
      <c r="B34">
        <f t="shared" si="0"/>
        <v>6.8545341491699137E-5</v>
      </c>
      <c r="C34">
        <f t="shared" si="1"/>
        <v>0.99999028444290161</v>
      </c>
      <c r="D34" t="str">
        <f t="shared" si="2"/>
        <v>ja</v>
      </c>
      <c r="E34">
        <f t="shared" si="3"/>
        <v>5.515587986337799E-11</v>
      </c>
    </row>
    <row r="35" spans="1:5" x14ac:dyDescent="0.25">
      <c r="A35">
        <v>23</v>
      </c>
      <c r="B35">
        <f t="shared" si="0"/>
        <v>8.9406967163085819E-6</v>
      </c>
      <c r="C35">
        <f t="shared" si="1"/>
        <v>0.99999922513961792</v>
      </c>
      <c r="D35" t="str">
        <f t="shared" si="2"/>
        <v>ja</v>
      </c>
      <c r="E35">
        <f t="shared" si="3"/>
        <v>2.3980817331903313E-12</v>
      </c>
    </row>
    <row r="36" spans="1:5" x14ac:dyDescent="0.25">
      <c r="A36">
        <v>24</v>
      </c>
      <c r="B36">
        <f t="shared" si="0"/>
        <v>7.4505805969238387E-7</v>
      </c>
      <c r="C36">
        <f t="shared" si="1"/>
        <v>0.99999997019767761</v>
      </c>
      <c r="D36" t="str">
        <f t="shared" si="2"/>
        <v>ja</v>
      </c>
      <c r="E36">
        <f t="shared" si="3"/>
        <v>6.6613381477509077E-14</v>
      </c>
    </row>
    <row r="37" spans="1:5" x14ac:dyDescent="0.25">
      <c r="A37">
        <v>25</v>
      </c>
      <c r="B37">
        <f t="shared" si="0"/>
        <v>2.9802322387695299E-8</v>
      </c>
      <c r="C37">
        <f t="shared" si="1"/>
        <v>1</v>
      </c>
      <c r="D37" t="str">
        <f t="shared" si="2"/>
        <v>ja</v>
      </c>
      <c r="E37">
        <f t="shared" si="3"/>
        <v>8.8817841970012444E-16</v>
      </c>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1"/>
  <sheetViews>
    <sheetView workbookViewId="0">
      <selection activeCell="A10" sqref="A10"/>
    </sheetView>
  </sheetViews>
  <sheetFormatPr baseColWidth="10" defaultRowHeight="15" x14ac:dyDescent="0.25"/>
  <cols>
    <col min="5" max="5" width="13.42578125" customWidth="1"/>
  </cols>
  <sheetData>
    <row r="1" spans="1:5" s="2" customFormat="1" ht="18.75" x14ac:dyDescent="0.3">
      <c r="A1" s="2" t="s">
        <v>59</v>
      </c>
    </row>
    <row r="2" spans="1:5" x14ac:dyDescent="0.25">
      <c r="A2" t="s">
        <v>60</v>
      </c>
    </row>
    <row r="3" spans="1:5" x14ac:dyDescent="0.25">
      <c r="A3" t="s">
        <v>8</v>
      </c>
    </row>
    <row r="4" spans="1:5" x14ac:dyDescent="0.25">
      <c r="A4" t="s">
        <v>9</v>
      </c>
    </row>
    <row r="5" spans="1:5" x14ac:dyDescent="0.25">
      <c r="A5" t="s">
        <v>10</v>
      </c>
    </row>
    <row r="6" spans="1:5" x14ac:dyDescent="0.25">
      <c r="A6" t="s">
        <v>12</v>
      </c>
    </row>
    <row r="7" spans="1:5" x14ac:dyDescent="0.25">
      <c r="A7" t="s">
        <v>61</v>
      </c>
    </row>
    <row r="8" spans="1:5" x14ac:dyDescent="0.25">
      <c r="A8" t="s">
        <v>11</v>
      </c>
    </row>
    <row r="10" spans="1:5" s="1" customFormat="1" ht="45" x14ac:dyDescent="0.25">
      <c r="A10" s="1" t="s">
        <v>2</v>
      </c>
      <c r="B10" s="1" t="s">
        <v>3</v>
      </c>
      <c r="C10" s="1" t="s">
        <v>4</v>
      </c>
      <c r="E10" s="1" t="s">
        <v>5</v>
      </c>
    </row>
    <row r="11" spans="1:5" x14ac:dyDescent="0.25">
      <c r="A11">
        <v>60</v>
      </c>
    </row>
    <row r="12" spans="1:5" x14ac:dyDescent="0.25">
      <c r="A12">
        <v>61</v>
      </c>
      <c r="E12" t="s">
        <v>57</v>
      </c>
    </row>
    <row r="13" spans="1:5" x14ac:dyDescent="0.25">
      <c r="A13">
        <v>62</v>
      </c>
    </row>
    <row r="14" spans="1:5" x14ac:dyDescent="0.25">
      <c r="A14">
        <v>63</v>
      </c>
    </row>
    <row r="15" spans="1:5" x14ac:dyDescent="0.25">
      <c r="A15">
        <v>64</v>
      </c>
    </row>
    <row r="16" spans="1:5" x14ac:dyDescent="0.25">
      <c r="A16">
        <v>65</v>
      </c>
    </row>
    <row r="17" spans="1:3" x14ac:dyDescent="0.25">
      <c r="A17">
        <v>66</v>
      </c>
    </row>
    <row r="18" spans="1:3" x14ac:dyDescent="0.25">
      <c r="A18">
        <v>67</v>
      </c>
    </row>
    <row r="19" spans="1:3" x14ac:dyDescent="0.25">
      <c r="A19">
        <v>68</v>
      </c>
    </row>
    <row r="20" spans="1:3" x14ac:dyDescent="0.25">
      <c r="A20">
        <v>69</v>
      </c>
    </row>
    <row r="21" spans="1:3" x14ac:dyDescent="0.25">
      <c r="A21">
        <v>70</v>
      </c>
      <c r="C21" s="11"/>
    </row>
    <row r="22" spans="1:3" x14ac:dyDescent="0.25">
      <c r="A22">
        <v>71</v>
      </c>
    </row>
    <row r="23" spans="1:3" x14ac:dyDescent="0.25">
      <c r="A23">
        <v>72</v>
      </c>
    </row>
    <row r="24" spans="1:3" x14ac:dyDescent="0.25">
      <c r="A24">
        <v>73</v>
      </c>
    </row>
    <row r="25" spans="1:3" x14ac:dyDescent="0.25">
      <c r="A25">
        <v>74</v>
      </c>
    </row>
    <row r="26" spans="1:3" x14ac:dyDescent="0.25">
      <c r="A26">
        <v>75</v>
      </c>
    </row>
    <row r="27" spans="1:3" x14ac:dyDescent="0.25">
      <c r="A27">
        <v>76</v>
      </c>
    </row>
    <row r="28" spans="1:3" x14ac:dyDescent="0.25">
      <c r="A28">
        <v>77</v>
      </c>
    </row>
    <row r="29" spans="1:3" x14ac:dyDescent="0.25">
      <c r="A29">
        <v>78</v>
      </c>
    </row>
    <row r="30" spans="1:3" x14ac:dyDescent="0.25">
      <c r="A30">
        <v>79</v>
      </c>
    </row>
    <row r="31" spans="1:3" x14ac:dyDescent="0.25">
      <c r="A31">
        <v>80</v>
      </c>
    </row>
    <row r="32" spans="1:3" x14ac:dyDescent="0.25">
      <c r="A32">
        <v>81</v>
      </c>
    </row>
    <row r="33" spans="1:1" x14ac:dyDescent="0.25">
      <c r="A33">
        <v>82</v>
      </c>
    </row>
    <row r="34" spans="1:1" x14ac:dyDescent="0.25">
      <c r="A34">
        <v>83</v>
      </c>
    </row>
    <row r="35" spans="1:1" x14ac:dyDescent="0.25">
      <c r="A35">
        <v>84</v>
      </c>
    </row>
    <row r="36" spans="1:1" x14ac:dyDescent="0.25">
      <c r="A36">
        <v>85</v>
      </c>
    </row>
    <row r="37" spans="1:1" x14ac:dyDescent="0.25">
      <c r="A37">
        <v>86</v>
      </c>
    </row>
    <row r="38" spans="1:1" x14ac:dyDescent="0.25">
      <c r="A38">
        <v>87</v>
      </c>
    </row>
    <row r="39" spans="1:1" x14ac:dyDescent="0.25">
      <c r="A39">
        <v>88</v>
      </c>
    </row>
    <row r="40" spans="1:1" x14ac:dyDescent="0.25">
      <c r="A40">
        <v>89</v>
      </c>
    </row>
    <row r="41" spans="1:1" x14ac:dyDescent="0.25">
      <c r="A41">
        <v>90</v>
      </c>
    </row>
    <row r="42" spans="1:1" x14ac:dyDescent="0.25">
      <c r="A42">
        <v>91</v>
      </c>
    </row>
    <row r="43" spans="1:1" x14ac:dyDescent="0.25">
      <c r="A43">
        <v>92</v>
      </c>
    </row>
    <row r="44" spans="1:1" x14ac:dyDescent="0.25">
      <c r="A44">
        <v>93</v>
      </c>
    </row>
    <row r="45" spans="1:1" x14ac:dyDescent="0.25">
      <c r="A45">
        <v>94</v>
      </c>
    </row>
    <row r="46" spans="1:1" x14ac:dyDescent="0.25">
      <c r="A46">
        <v>95</v>
      </c>
    </row>
    <row r="47" spans="1:1" x14ac:dyDescent="0.25">
      <c r="A47">
        <v>96</v>
      </c>
    </row>
    <row r="48" spans="1:1" x14ac:dyDescent="0.25">
      <c r="A48">
        <v>97</v>
      </c>
    </row>
    <row r="49" spans="1:1" x14ac:dyDescent="0.25">
      <c r="A49">
        <v>98</v>
      </c>
    </row>
    <row r="50" spans="1:1" x14ac:dyDescent="0.25">
      <c r="A50">
        <v>99</v>
      </c>
    </row>
    <row r="51" spans="1:1" x14ac:dyDescent="0.25">
      <c r="A51">
        <v>100</v>
      </c>
    </row>
    <row r="52" spans="1:1" x14ac:dyDescent="0.25">
      <c r="A52">
        <v>101</v>
      </c>
    </row>
    <row r="53" spans="1:1" x14ac:dyDescent="0.25">
      <c r="A53">
        <v>102</v>
      </c>
    </row>
    <row r="54" spans="1:1" x14ac:dyDescent="0.25">
      <c r="A54">
        <v>103</v>
      </c>
    </row>
    <row r="55" spans="1:1" x14ac:dyDescent="0.25">
      <c r="A55">
        <v>104</v>
      </c>
    </row>
    <row r="56" spans="1:1" x14ac:dyDescent="0.25">
      <c r="A56">
        <v>105</v>
      </c>
    </row>
    <row r="57" spans="1:1" x14ac:dyDescent="0.25">
      <c r="A57">
        <v>106</v>
      </c>
    </row>
    <row r="58" spans="1:1" x14ac:dyDescent="0.25">
      <c r="A58">
        <v>107</v>
      </c>
    </row>
    <row r="59" spans="1:1" x14ac:dyDescent="0.25">
      <c r="A59">
        <v>108</v>
      </c>
    </row>
    <row r="60" spans="1:1" x14ac:dyDescent="0.25">
      <c r="A60">
        <v>109</v>
      </c>
    </row>
    <row r="61" spans="1:1" x14ac:dyDescent="0.25">
      <c r="A61">
        <v>110</v>
      </c>
    </row>
    <row r="62" spans="1:1" x14ac:dyDescent="0.25">
      <c r="A62">
        <v>111</v>
      </c>
    </row>
    <row r="63" spans="1:1" x14ac:dyDescent="0.25">
      <c r="A63">
        <v>112</v>
      </c>
    </row>
    <row r="64" spans="1:1" x14ac:dyDescent="0.25">
      <c r="A64">
        <v>113</v>
      </c>
    </row>
    <row r="65" spans="1:1" x14ac:dyDescent="0.25">
      <c r="A65">
        <v>114</v>
      </c>
    </row>
    <row r="66" spans="1:1" x14ac:dyDescent="0.25">
      <c r="A66">
        <v>115</v>
      </c>
    </row>
    <row r="67" spans="1:1" x14ac:dyDescent="0.25">
      <c r="A67">
        <v>116</v>
      </c>
    </row>
    <row r="68" spans="1:1" x14ac:dyDescent="0.25">
      <c r="A68">
        <v>117</v>
      </c>
    </row>
    <row r="69" spans="1:1" x14ac:dyDescent="0.25">
      <c r="A69">
        <v>118</v>
      </c>
    </row>
    <row r="70" spans="1:1" x14ac:dyDescent="0.25">
      <c r="A70">
        <v>119</v>
      </c>
    </row>
    <row r="71" spans="1:1" x14ac:dyDescent="0.25">
      <c r="A71">
        <v>120</v>
      </c>
    </row>
    <row r="72" spans="1:1" x14ac:dyDescent="0.25">
      <c r="A72">
        <v>121</v>
      </c>
    </row>
    <row r="73" spans="1:1" x14ac:dyDescent="0.25">
      <c r="A73">
        <v>122</v>
      </c>
    </row>
    <row r="74" spans="1:1" x14ac:dyDescent="0.25">
      <c r="A74">
        <v>123</v>
      </c>
    </row>
    <row r="75" spans="1:1" x14ac:dyDescent="0.25">
      <c r="A75">
        <v>124</v>
      </c>
    </row>
    <row r="76" spans="1:1" x14ac:dyDescent="0.25">
      <c r="A76">
        <v>125</v>
      </c>
    </row>
    <row r="77" spans="1:1" x14ac:dyDescent="0.25">
      <c r="A77">
        <v>126</v>
      </c>
    </row>
    <row r="78" spans="1:1" x14ac:dyDescent="0.25">
      <c r="A78">
        <v>127</v>
      </c>
    </row>
    <row r="79" spans="1:1" x14ac:dyDescent="0.25">
      <c r="A79">
        <v>128</v>
      </c>
    </row>
    <row r="80" spans="1:1" x14ac:dyDescent="0.25">
      <c r="A80">
        <v>129</v>
      </c>
    </row>
    <row r="81" spans="1:1" x14ac:dyDescent="0.25">
      <c r="A81">
        <v>130</v>
      </c>
    </row>
    <row r="82" spans="1:1" x14ac:dyDescent="0.25">
      <c r="A82">
        <v>131</v>
      </c>
    </row>
    <row r="83" spans="1:1" x14ac:dyDescent="0.25">
      <c r="A83">
        <v>132</v>
      </c>
    </row>
    <row r="84" spans="1:1" x14ac:dyDescent="0.25">
      <c r="A84">
        <v>133</v>
      </c>
    </row>
    <row r="85" spans="1:1" x14ac:dyDescent="0.25">
      <c r="A85">
        <v>134</v>
      </c>
    </row>
    <row r="86" spans="1:1" x14ac:dyDescent="0.25">
      <c r="A86">
        <v>135</v>
      </c>
    </row>
    <row r="87" spans="1:1" x14ac:dyDescent="0.25">
      <c r="A87">
        <v>136</v>
      </c>
    </row>
    <row r="88" spans="1:1" x14ac:dyDescent="0.25">
      <c r="A88">
        <v>137</v>
      </c>
    </row>
    <row r="89" spans="1:1" x14ac:dyDescent="0.25">
      <c r="A89">
        <v>138</v>
      </c>
    </row>
    <row r="90" spans="1:1" x14ac:dyDescent="0.25">
      <c r="A90">
        <v>139</v>
      </c>
    </row>
    <row r="91" spans="1:1" x14ac:dyDescent="0.25">
      <c r="A91">
        <v>140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1"/>
  <sheetViews>
    <sheetView topLeftCell="A7" workbookViewId="0">
      <selection activeCell="E15" sqref="E15"/>
    </sheetView>
  </sheetViews>
  <sheetFormatPr baseColWidth="10" defaultRowHeight="15" x14ac:dyDescent="0.25"/>
  <cols>
    <col min="5" max="5" width="15.140625" customWidth="1"/>
  </cols>
  <sheetData>
    <row r="1" spans="1:5" s="2" customFormat="1" ht="18.75" x14ac:dyDescent="0.3">
      <c r="A1" s="2" t="s">
        <v>6</v>
      </c>
    </row>
    <row r="2" spans="1:5" x14ac:dyDescent="0.25">
      <c r="A2" t="s">
        <v>7</v>
      </c>
    </row>
    <row r="3" spans="1:5" x14ac:dyDescent="0.25">
      <c r="A3" t="s">
        <v>8</v>
      </c>
    </row>
    <row r="4" spans="1:5" x14ac:dyDescent="0.25">
      <c r="A4" t="s">
        <v>9</v>
      </c>
    </row>
    <row r="5" spans="1:5" x14ac:dyDescent="0.25">
      <c r="A5" t="s">
        <v>10</v>
      </c>
    </row>
    <row r="6" spans="1:5" x14ac:dyDescent="0.25">
      <c r="A6" t="s">
        <v>12</v>
      </c>
    </row>
    <row r="7" spans="1:5" x14ac:dyDescent="0.25">
      <c r="A7" t="s">
        <v>61</v>
      </c>
    </row>
    <row r="10" spans="1:5" s="1" customFormat="1" ht="45" x14ac:dyDescent="0.25">
      <c r="A10" s="1" t="s">
        <v>2</v>
      </c>
      <c r="B10" s="1" t="s">
        <v>3</v>
      </c>
      <c r="C10" s="1" t="s">
        <v>4</v>
      </c>
      <c r="E10" s="1" t="s">
        <v>5</v>
      </c>
    </row>
    <row r="11" spans="1:5" x14ac:dyDescent="0.25">
      <c r="A11">
        <v>60</v>
      </c>
      <c r="B11">
        <f>_xlfn.NORM.DIST(A11,100,15,FALSE)</f>
        <v>7.597324015864961E-4</v>
      </c>
      <c r="C11">
        <f>_xlfn.NORM.DIST(A11,100,15,TRUE)</f>
        <v>3.8303805675897356E-3</v>
      </c>
      <c r="E11">
        <f>C21*740000</f>
        <v>16835.097641652603</v>
      </c>
    </row>
    <row r="12" spans="1:5" x14ac:dyDescent="0.25">
      <c r="A12">
        <v>61</v>
      </c>
      <c r="B12">
        <f t="shared" ref="B12:B75" si="0">_xlfn.NORM.DIST(A12,100,15,FALSE)</f>
        <v>9.0553128224570749E-4</v>
      </c>
      <c r="C12">
        <f>_xlfn.NORM.DIST(A12,100,15,TRUE)</f>
        <v>4.6611880237187476E-3</v>
      </c>
    </row>
    <row r="13" spans="1:5" x14ac:dyDescent="0.25">
      <c r="A13">
        <v>62</v>
      </c>
      <c r="B13">
        <f t="shared" si="0"/>
        <v>1.0745238742432661E-3</v>
      </c>
      <c r="C13">
        <f t="shared" ref="C13:C75" si="1">_xlfn.NORM.DIST(A13,100,15,TRUE)</f>
        <v>5.6491727555606384E-3</v>
      </c>
      <c r="E13" t="s">
        <v>57</v>
      </c>
    </row>
    <row r="14" spans="1:5" x14ac:dyDescent="0.25">
      <c r="A14">
        <v>63</v>
      </c>
      <c r="B14">
        <f t="shared" si="0"/>
        <v>1.2693999677100174E-3</v>
      </c>
      <c r="C14">
        <f t="shared" si="1"/>
        <v>6.8188622701760961E-3</v>
      </c>
      <c r="E14">
        <f>ROUNDUP(E11,0)</f>
        <v>16836</v>
      </c>
    </row>
    <row r="15" spans="1:5" x14ac:dyDescent="0.25">
      <c r="A15">
        <v>64</v>
      </c>
      <c r="B15">
        <f t="shared" si="0"/>
        <v>1.49296868632286E-3</v>
      </c>
      <c r="C15">
        <f t="shared" si="1"/>
        <v>8.1975359245961311E-3</v>
      </c>
    </row>
    <row r="16" spans="1:5" x14ac:dyDescent="0.25">
      <c r="A16">
        <v>65</v>
      </c>
      <c r="B16">
        <f t="shared" si="0"/>
        <v>1.7481259395806324E-3</v>
      </c>
      <c r="C16">
        <f t="shared" si="1"/>
        <v>9.8153286286453353E-3</v>
      </c>
    </row>
    <row r="17" spans="1:3" x14ac:dyDescent="0.25">
      <c r="A17">
        <v>66</v>
      </c>
      <c r="B17">
        <f t="shared" si="0"/>
        <v>2.0378139818590327E-3</v>
      </c>
      <c r="C17">
        <f t="shared" si="1"/>
        <v>1.1705298080558344E-2</v>
      </c>
    </row>
    <row r="18" spans="1:3" x14ac:dyDescent="0.25">
      <c r="A18">
        <v>67</v>
      </c>
      <c r="B18">
        <f t="shared" si="0"/>
        <v>2.3649728564154281E-3</v>
      </c>
      <c r="C18">
        <f t="shared" si="1"/>
        <v>1.3903447513498597E-2</v>
      </c>
    </row>
    <row r="19" spans="1:3" x14ac:dyDescent="0.25">
      <c r="A19">
        <v>68</v>
      </c>
      <c r="B19">
        <f t="shared" si="0"/>
        <v>2.732483736348146E-3</v>
      </c>
      <c r="C19">
        <f t="shared" si="1"/>
        <v>1.6448695822745323E-2</v>
      </c>
    </row>
    <row r="20" spans="1:3" ht="15.75" thickBot="1" x14ac:dyDescent="0.3">
      <c r="A20">
        <v>69</v>
      </c>
      <c r="B20">
        <f t="shared" si="0"/>
        <v>3.1431044477247712E-3</v>
      </c>
      <c r="C20">
        <f t="shared" si="1"/>
        <v>1.9382787088818593E-2</v>
      </c>
    </row>
    <row r="21" spans="1:3" ht="15.75" thickBot="1" x14ac:dyDescent="0.3">
      <c r="A21" s="3">
        <v>70</v>
      </c>
      <c r="B21">
        <f t="shared" si="0"/>
        <v>3.5993977675458709E-3</v>
      </c>
      <c r="C21" s="4">
        <f t="shared" si="1"/>
        <v>2.2750131948179191E-2</v>
      </c>
    </row>
    <row r="22" spans="1:3" x14ac:dyDescent="0.25">
      <c r="A22">
        <v>71</v>
      </c>
      <c r="B22">
        <f t="shared" si="0"/>
        <v>4.1036534232898186E-3</v>
      </c>
      <c r="C22">
        <f t="shared" si="1"/>
        <v>2.6597574021009637E-2</v>
      </c>
    </row>
    <row r="23" spans="1:3" x14ac:dyDescent="0.25">
      <c r="A23">
        <v>72</v>
      </c>
      <c r="B23">
        <f t="shared" si="0"/>
        <v>4.6578050713943445E-3</v>
      </c>
      <c r="C23">
        <f t="shared" si="1"/>
        <v>3.0974075706740569E-2</v>
      </c>
    </row>
    <row r="24" spans="1:3" x14ac:dyDescent="0.25">
      <c r="A24">
        <v>73</v>
      </c>
      <c r="B24">
        <f t="shared" si="0"/>
        <v>5.2633438867262768E-3</v>
      </c>
      <c r="C24">
        <f t="shared" si="1"/>
        <v>3.5930319112925789E-2</v>
      </c>
    </row>
    <row r="25" spans="1:3" x14ac:dyDescent="0.25">
      <c r="A25">
        <v>74</v>
      </c>
      <c r="B25">
        <f t="shared" si="0"/>
        <v>5.92123073937279E-3</v>
      </c>
      <c r="C25">
        <f t="shared" si="1"/>
        <v>4.1518219688779105E-2</v>
      </c>
    </row>
    <row r="26" spans="1:3" x14ac:dyDescent="0.25">
      <c r="A26">
        <v>75</v>
      </c>
      <c r="B26">
        <f t="shared" si="0"/>
        <v>6.6318092528499118E-3</v>
      </c>
      <c r="C26">
        <f t="shared" si="1"/>
        <v>4.7790352272814703E-2</v>
      </c>
    </row>
    <row r="27" spans="1:3" x14ac:dyDescent="0.25">
      <c r="A27">
        <v>76</v>
      </c>
      <c r="B27">
        <f t="shared" si="0"/>
        <v>7.3947223119637025E-3</v>
      </c>
      <c r="C27">
        <f t="shared" si="1"/>
        <v>5.4799291699557967E-2</v>
      </c>
    </row>
    <row r="28" spans="1:3" x14ac:dyDescent="0.25">
      <c r="A28">
        <v>77</v>
      </c>
      <c r="B28">
        <f t="shared" si="0"/>
        <v>8.208834801723304E-3</v>
      </c>
      <c r="C28">
        <f t="shared" si="1"/>
        <v>6.2596872790906796E-2</v>
      </c>
    </row>
    <row r="29" spans="1:3" x14ac:dyDescent="0.25">
      <c r="A29">
        <v>78</v>
      </c>
      <c r="B29">
        <f t="shared" si="0"/>
        <v>9.072165494151874E-3</v>
      </c>
      <c r="C29">
        <f t="shared" si="1"/>
        <v>7.1233377413986096E-2</v>
      </c>
    </row>
    <row r="30" spans="1:3" x14ac:dyDescent="0.25">
      <c r="A30">
        <v>79</v>
      </c>
      <c r="B30">
        <f t="shared" si="0"/>
        <v>9.9818310423829913E-3</v>
      </c>
      <c r="C30">
        <f t="shared" si="1"/>
        <v>8.0756659233771053E-2</v>
      </c>
    </row>
    <row r="31" spans="1:3" x14ac:dyDescent="0.25">
      <c r="A31">
        <v>80</v>
      </c>
      <c r="B31">
        <f t="shared" si="0"/>
        <v>1.0934004978399576E-2</v>
      </c>
      <c r="C31">
        <f t="shared" si="1"/>
        <v>9.1211219725867876E-2</v>
      </c>
    </row>
    <row r="32" spans="1:3" x14ac:dyDescent="0.25">
      <c r="A32">
        <v>81</v>
      </c>
      <c r="B32">
        <f t="shared" si="0"/>
        <v>1.192389443296937E-2</v>
      </c>
      <c r="C32">
        <f t="shared" si="1"/>
        <v>0.10263725183213576</v>
      </c>
    </row>
    <row r="33" spans="1:3" x14ac:dyDescent="0.25">
      <c r="A33">
        <v>82</v>
      </c>
      <c r="B33">
        <f t="shared" si="0"/>
        <v>1.2945736998880863E-2</v>
      </c>
      <c r="C33">
        <f t="shared" si="1"/>
        <v>0.11506967022170828</v>
      </c>
    </row>
    <row r="34" spans="1:3" x14ac:dyDescent="0.25">
      <c r="A34">
        <v>83</v>
      </c>
      <c r="B34">
        <f t="shared" si="0"/>
        <v>1.3992819741648285E-2</v>
      </c>
      <c r="C34">
        <f t="shared" si="1"/>
        <v>0.12853714934241495</v>
      </c>
    </row>
    <row r="35" spans="1:3" x14ac:dyDescent="0.25">
      <c r="A35">
        <v>84</v>
      </c>
      <c r="B35">
        <f t="shared" si="0"/>
        <v>1.505752183114163E-2</v>
      </c>
      <c r="C35">
        <f t="shared" si="1"/>
        <v>0.14306119219550908</v>
      </c>
    </row>
    <row r="36" spans="1:3" x14ac:dyDescent="0.25">
      <c r="A36">
        <v>85</v>
      </c>
      <c r="B36">
        <f t="shared" si="0"/>
        <v>1.613138163460956E-2</v>
      </c>
      <c r="C36">
        <f t="shared" si="1"/>
        <v>0.15865525393145699</v>
      </c>
    </row>
    <row r="37" spans="1:3" x14ac:dyDescent="0.25">
      <c r="A37">
        <v>86</v>
      </c>
      <c r="B37">
        <f t="shared" si="0"/>
        <v>1.7205188393549176E-2</v>
      </c>
      <c r="C37">
        <f t="shared" si="1"/>
        <v>0.17532394485222941</v>
      </c>
    </row>
    <row r="38" spans="1:3" x14ac:dyDescent="0.25">
      <c r="A38">
        <v>87</v>
      </c>
      <c r="B38">
        <f t="shared" si="0"/>
        <v>1.8269097826468562E-2</v>
      </c>
      <c r="C38">
        <f t="shared" si="1"/>
        <v>0.1930623371419069</v>
      </c>
    </row>
    <row r="39" spans="1:3" x14ac:dyDescent="0.25">
      <c r="A39">
        <v>88</v>
      </c>
      <c r="B39">
        <f t="shared" si="0"/>
        <v>1.9312770184098847E-2</v>
      </c>
      <c r="C39">
        <f t="shared" si="1"/>
        <v>0.21185539858339661</v>
      </c>
    </row>
    <row r="40" spans="1:3" x14ac:dyDescent="0.25">
      <c r="A40">
        <v>89</v>
      </c>
      <c r="B40">
        <f t="shared" si="0"/>
        <v>2.032552846403448E-2</v>
      </c>
      <c r="C40">
        <f t="shared" si="1"/>
        <v>0.23167757463479818</v>
      </c>
    </row>
    <row r="41" spans="1:3" x14ac:dyDescent="0.25">
      <c r="A41">
        <v>90</v>
      </c>
      <c r="B41">
        <f t="shared" si="0"/>
        <v>2.129653370149015E-2</v>
      </c>
      <c r="C41">
        <f t="shared" si="1"/>
        <v>0.25249253754692291</v>
      </c>
    </row>
    <row r="42" spans="1:3" x14ac:dyDescent="0.25">
      <c r="A42">
        <v>91</v>
      </c>
      <c r="B42">
        <f t="shared" si="0"/>
        <v>2.2214973526119976E-2</v>
      </c>
      <c r="C42">
        <f t="shared" si="1"/>
        <v>0.27425311775007355</v>
      </c>
    </row>
    <row r="43" spans="1:3" x14ac:dyDescent="0.25">
      <c r="A43">
        <v>92</v>
      </c>
      <c r="B43">
        <f t="shared" si="0"/>
        <v>2.3070259545128195E-2</v>
      </c>
      <c r="C43">
        <f t="shared" si="1"/>
        <v>0.29690142860385121</v>
      </c>
    </row>
    <row r="44" spans="1:3" x14ac:dyDescent="0.25">
      <c r="A44">
        <v>93</v>
      </c>
      <c r="B44">
        <f t="shared" si="0"/>
        <v>2.3852228611197932E-2</v>
      </c>
      <c r="C44">
        <f t="shared" si="1"/>
        <v>0.32036919090127036</v>
      </c>
    </row>
    <row r="45" spans="1:3" x14ac:dyDescent="0.25">
      <c r="A45">
        <v>94</v>
      </c>
      <c r="B45">
        <f t="shared" si="0"/>
        <v>2.4551342686888224E-2</v>
      </c>
      <c r="C45">
        <f t="shared" si="1"/>
        <v>0.34457825838967576</v>
      </c>
    </row>
    <row r="46" spans="1:3" x14ac:dyDescent="0.25">
      <c r="A46">
        <v>95</v>
      </c>
      <c r="B46">
        <f t="shared" si="0"/>
        <v>2.5158881846199542E-2</v>
      </c>
      <c r="C46">
        <f t="shared" si="1"/>
        <v>0.36944134018176361</v>
      </c>
    </row>
    <row r="47" spans="1:3" x14ac:dyDescent="0.25">
      <c r="A47">
        <v>96</v>
      </c>
      <c r="B47">
        <f t="shared" si="0"/>
        <v>2.5667124973067602E-2</v>
      </c>
      <c r="C47">
        <f t="shared" si="1"/>
        <v>0.39486291046402511</v>
      </c>
    </row>
    <row r="48" spans="1:3" x14ac:dyDescent="0.25">
      <c r="A48">
        <v>97</v>
      </c>
      <c r="B48">
        <f t="shared" si="0"/>
        <v>2.6069512931697059E-2</v>
      </c>
      <c r="C48">
        <f t="shared" si="1"/>
        <v>0.42074029056089696</v>
      </c>
    </row>
    <row r="49" spans="1:3" x14ac:dyDescent="0.25">
      <c r="A49">
        <v>98</v>
      </c>
      <c r="B49">
        <f t="shared" si="0"/>
        <v>2.6360789392387847E-2</v>
      </c>
      <c r="C49">
        <f t="shared" si="1"/>
        <v>0.44696488337638601</v>
      </c>
    </row>
    <row r="50" spans="1:3" x14ac:dyDescent="0.25">
      <c r="A50">
        <v>99</v>
      </c>
      <c r="B50">
        <f t="shared" si="0"/>
        <v>2.6537115087596815E-2</v>
      </c>
      <c r="C50">
        <f t="shared" si="1"/>
        <v>0.47342353569963491</v>
      </c>
    </row>
    <row r="51" spans="1:3" x14ac:dyDescent="0.25">
      <c r="A51">
        <v>100</v>
      </c>
      <c r="B51">
        <f t="shared" si="0"/>
        <v>2.6596152026762181E-2</v>
      </c>
      <c r="C51">
        <f t="shared" si="1"/>
        <v>0.5</v>
      </c>
    </row>
    <row r="52" spans="1:3" x14ac:dyDescent="0.25">
      <c r="A52">
        <v>101</v>
      </c>
      <c r="B52">
        <f t="shared" si="0"/>
        <v>2.6537115087596815E-2</v>
      </c>
      <c r="C52">
        <f t="shared" si="1"/>
        <v>0.52657646430036509</v>
      </c>
    </row>
    <row r="53" spans="1:3" x14ac:dyDescent="0.25">
      <c r="A53">
        <v>102</v>
      </c>
      <c r="B53">
        <f t="shared" si="0"/>
        <v>2.6360789392387847E-2</v>
      </c>
      <c r="C53">
        <f t="shared" si="1"/>
        <v>0.55303511662361404</v>
      </c>
    </row>
    <row r="54" spans="1:3" x14ac:dyDescent="0.25">
      <c r="A54">
        <v>103</v>
      </c>
      <c r="B54">
        <f t="shared" si="0"/>
        <v>2.6069512931697059E-2</v>
      </c>
      <c r="C54">
        <f t="shared" si="1"/>
        <v>0.57925970943910299</v>
      </c>
    </row>
    <row r="55" spans="1:3" x14ac:dyDescent="0.25">
      <c r="A55">
        <v>104</v>
      </c>
      <c r="B55">
        <f t="shared" si="0"/>
        <v>2.5667124973067602E-2</v>
      </c>
      <c r="C55">
        <f t="shared" si="1"/>
        <v>0.60513708953597489</v>
      </c>
    </row>
    <row r="56" spans="1:3" x14ac:dyDescent="0.25">
      <c r="A56">
        <v>105</v>
      </c>
      <c r="B56">
        <f t="shared" si="0"/>
        <v>2.5158881846199542E-2</v>
      </c>
      <c r="C56">
        <f t="shared" si="1"/>
        <v>0.63055865981823644</v>
      </c>
    </row>
    <row r="57" spans="1:3" x14ac:dyDescent="0.25">
      <c r="A57">
        <v>106</v>
      </c>
      <c r="B57">
        <f t="shared" si="0"/>
        <v>2.4551342686888224E-2</v>
      </c>
      <c r="C57">
        <f t="shared" si="1"/>
        <v>0.65542174161032429</v>
      </c>
    </row>
    <row r="58" spans="1:3" x14ac:dyDescent="0.25">
      <c r="A58">
        <v>107</v>
      </c>
      <c r="B58">
        <f t="shared" si="0"/>
        <v>2.3852228611197932E-2</v>
      </c>
      <c r="C58">
        <f t="shared" si="1"/>
        <v>0.67963080909872964</v>
      </c>
    </row>
    <row r="59" spans="1:3" x14ac:dyDescent="0.25">
      <c r="A59">
        <v>108</v>
      </c>
      <c r="B59">
        <f t="shared" si="0"/>
        <v>2.3070259545128195E-2</v>
      </c>
      <c r="C59">
        <f t="shared" si="1"/>
        <v>0.70309857139614884</v>
      </c>
    </row>
    <row r="60" spans="1:3" x14ac:dyDescent="0.25">
      <c r="A60">
        <v>109</v>
      </c>
      <c r="B60">
        <f t="shared" si="0"/>
        <v>2.2214973526119976E-2</v>
      </c>
      <c r="C60">
        <f t="shared" si="1"/>
        <v>0.72574688224992645</v>
      </c>
    </row>
    <row r="61" spans="1:3" x14ac:dyDescent="0.25">
      <c r="A61">
        <v>110</v>
      </c>
      <c r="B61">
        <f t="shared" si="0"/>
        <v>2.129653370149015E-2</v>
      </c>
      <c r="C61">
        <f t="shared" si="1"/>
        <v>0.74750746245307709</v>
      </c>
    </row>
    <row r="62" spans="1:3" x14ac:dyDescent="0.25">
      <c r="A62">
        <v>111</v>
      </c>
      <c r="B62">
        <f t="shared" si="0"/>
        <v>2.032552846403448E-2</v>
      </c>
      <c r="C62">
        <f t="shared" si="1"/>
        <v>0.76832242536520179</v>
      </c>
    </row>
    <row r="63" spans="1:3" x14ac:dyDescent="0.25">
      <c r="A63">
        <v>112</v>
      </c>
      <c r="B63">
        <f t="shared" si="0"/>
        <v>1.9312770184098847E-2</v>
      </c>
      <c r="C63">
        <f t="shared" si="1"/>
        <v>0.78814460141660336</v>
      </c>
    </row>
    <row r="64" spans="1:3" x14ac:dyDescent="0.25">
      <c r="A64">
        <v>113</v>
      </c>
      <c r="B64">
        <f t="shared" si="0"/>
        <v>1.8269097826468562E-2</v>
      </c>
      <c r="C64">
        <f t="shared" si="1"/>
        <v>0.8069376628580931</v>
      </c>
    </row>
    <row r="65" spans="1:3" x14ac:dyDescent="0.25">
      <c r="A65">
        <v>114</v>
      </c>
      <c r="B65">
        <f t="shared" si="0"/>
        <v>1.7205188393549176E-2</v>
      </c>
      <c r="C65">
        <f t="shared" si="1"/>
        <v>0.82467605514777054</v>
      </c>
    </row>
    <row r="66" spans="1:3" x14ac:dyDescent="0.25">
      <c r="A66">
        <v>115</v>
      </c>
      <c r="B66">
        <f t="shared" si="0"/>
        <v>1.613138163460956E-2</v>
      </c>
      <c r="C66">
        <f t="shared" si="1"/>
        <v>0.84134474606854304</v>
      </c>
    </row>
    <row r="67" spans="1:3" x14ac:dyDescent="0.25">
      <c r="A67">
        <v>116</v>
      </c>
      <c r="B67">
        <f t="shared" si="0"/>
        <v>1.505752183114163E-2</v>
      </c>
      <c r="C67">
        <f t="shared" si="1"/>
        <v>0.85693880780449094</v>
      </c>
    </row>
    <row r="68" spans="1:3" x14ac:dyDescent="0.25">
      <c r="A68">
        <v>117</v>
      </c>
      <c r="B68">
        <f t="shared" si="0"/>
        <v>1.3992819741648285E-2</v>
      </c>
      <c r="C68">
        <f t="shared" si="1"/>
        <v>0.871462850657585</v>
      </c>
    </row>
    <row r="69" spans="1:3" x14ac:dyDescent="0.25">
      <c r="A69">
        <v>118</v>
      </c>
      <c r="B69">
        <f t="shared" si="0"/>
        <v>1.2945736998880863E-2</v>
      </c>
      <c r="C69">
        <f t="shared" si="1"/>
        <v>0.88493032977829178</v>
      </c>
    </row>
    <row r="70" spans="1:3" x14ac:dyDescent="0.25">
      <c r="A70">
        <v>119</v>
      </c>
      <c r="B70">
        <f t="shared" si="0"/>
        <v>1.192389443296937E-2</v>
      </c>
      <c r="C70">
        <f t="shared" si="1"/>
        <v>0.89736274816786421</v>
      </c>
    </row>
    <row r="71" spans="1:3" x14ac:dyDescent="0.25">
      <c r="A71">
        <v>120</v>
      </c>
      <c r="B71">
        <f t="shared" si="0"/>
        <v>1.0934004978399576E-2</v>
      </c>
      <c r="C71">
        <f t="shared" si="1"/>
        <v>0.90878878027413212</v>
      </c>
    </row>
    <row r="72" spans="1:3" x14ac:dyDescent="0.25">
      <c r="A72">
        <v>121</v>
      </c>
      <c r="B72">
        <f t="shared" si="0"/>
        <v>9.9818310423829913E-3</v>
      </c>
      <c r="C72">
        <f t="shared" si="1"/>
        <v>0.91924334076622893</v>
      </c>
    </row>
    <row r="73" spans="1:3" x14ac:dyDescent="0.25">
      <c r="A73">
        <v>122</v>
      </c>
      <c r="B73">
        <f t="shared" si="0"/>
        <v>9.072165494151874E-3</v>
      </c>
      <c r="C73">
        <f t="shared" si="1"/>
        <v>0.92876662258601395</v>
      </c>
    </row>
    <row r="74" spans="1:3" x14ac:dyDescent="0.25">
      <c r="A74">
        <v>123</v>
      </c>
      <c r="B74">
        <f t="shared" si="0"/>
        <v>8.208834801723304E-3</v>
      </c>
      <c r="C74">
        <f t="shared" si="1"/>
        <v>0.93740312720909325</v>
      </c>
    </row>
    <row r="75" spans="1:3" x14ac:dyDescent="0.25">
      <c r="A75">
        <v>124</v>
      </c>
      <c r="B75">
        <f t="shared" si="0"/>
        <v>7.3947223119637025E-3</v>
      </c>
      <c r="C75">
        <f t="shared" si="1"/>
        <v>0.94520070830044201</v>
      </c>
    </row>
    <row r="76" spans="1:3" x14ac:dyDescent="0.25">
      <c r="A76">
        <v>125</v>
      </c>
      <c r="B76">
        <f t="shared" ref="B76:B91" si="2">_xlfn.NORM.DIST(A76,100,15,FALSE)</f>
        <v>6.6318092528499118E-3</v>
      </c>
      <c r="C76">
        <f t="shared" ref="C76:C91" si="3">_xlfn.NORM.DIST(A76,100,15,TRUE)</f>
        <v>0.9522096477271853</v>
      </c>
    </row>
    <row r="77" spans="1:3" x14ac:dyDescent="0.25">
      <c r="A77">
        <v>126</v>
      </c>
      <c r="B77">
        <f t="shared" si="2"/>
        <v>5.92123073937279E-3</v>
      </c>
      <c r="C77">
        <f t="shared" si="3"/>
        <v>0.95848178031122089</v>
      </c>
    </row>
    <row r="78" spans="1:3" x14ac:dyDescent="0.25">
      <c r="A78">
        <v>127</v>
      </c>
      <c r="B78">
        <f t="shared" si="2"/>
        <v>5.2633438867262768E-3</v>
      </c>
      <c r="C78">
        <f t="shared" si="3"/>
        <v>0.96406968088707423</v>
      </c>
    </row>
    <row r="79" spans="1:3" x14ac:dyDescent="0.25">
      <c r="A79">
        <v>128</v>
      </c>
      <c r="B79">
        <f t="shared" si="2"/>
        <v>4.6578050713943445E-3</v>
      </c>
      <c r="C79">
        <f t="shared" si="3"/>
        <v>0.9690259242932594</v>
      </c>
    </row>
    <row r="80" spans="1:3" x14ac:dyDescent="0.25">
      <c r="A80">
        <v>129</v>
      </c>
      <c r="B80">
        <f t="shared" si="2"/>
        <v>4.1036534232898186E-3</v>
      </c>
      <c r="C80">
        <f t="shared" si="3"/>
        <v>0.9734024259789904</v>
      </c>
    </row>
    <row r="81" spans="1:3" x14ac:dyDescent="0.25">
      <c r="A81">
        <v>130</v>
      </c>
      <c r="B81">
        <f t="shared" si="2"/>
        <v>3.5993977675458709E-3</v>
      </c>
      <c r="C81">
        <f t="shared" si="3"/>
        <v>0.97724986805182079</v>
      </c>
    </row>
    <row r="82" spans="1:3" x14ac:dyDescent="0.25">
      <c r="A82">
        <v>131</v>
      </c>
      <c r="B82">
        <f t="shared" si="2"/>
        <v>3.1431044477247712E-3</v>
      </c>
      <c r="C82">
        <f t="shared" si="3"/>
        <v>0.98061721291118142</v>
      </c>
    </row>
    <row r="83" spans="1:3" x14ac:dyDescent="0.25">
      <c r="A83">
        <v>132</v>
      </c>
      <c r="B83">
        <f t="shared" si="2"/>
        <v>2.732483736348146E-3</v>
      </c>
      <c r="C83">
        <f t="shared" si="3"/>
        <v>0.98355130417725467</v>
      </c>
    </row>
    <row r="84" spans="1:3" x14ac:dyDescent="0.25">
      <c r="A84">
        <v>133</v>
      </c>
      <c r="B84">
        <f t="shared" si="2"/>
        <v>2.3649728564154281E-3</v>
      </c>
      <c r="C84">
        <f t="shared" si="3"/>
        <v>0.98609655248650141</v>
      </c>
    </row>
    <row r="85" spans="1:3" x14ac:dyDescent="0.25">
      <c r="A85">
        <v>134</v>
      </c>
      <c r="B85">
        <f t="shared" si="2"/>
        <v>2.0378139818590327E-3</v>
      </c>
      <c r="C85">
        <f t="shared" si="3"/>
        <v>0.98829470191944169</v>
      </c>
    </row>
    <row r="86" spans="1:3" x14ac:dyDescent="0.25">
      <c r="A86">
        <v>135</v>
      </c>
      <c r="B86">
        <f t="shared" si="2"/>
        <v>1.7481259395806324E-3</v>
      </c>
      <c r="C86">
        <f t="shared" si="3"/>
        <v>0.99018467137135469</v>
      </c>
    </row>
    <row r="87" spans="1:3" x14ac:dyDescent="0.25">
      <c r="A87">
        <v>136</v>
      </c>
      <c r="B87">
        <f t="shared" si="2"/>
        <v>1.49296868632286E-3</v>
      </c>
      <c r="C87">
        <f t="shared" si="3"/>
        <v>0.99180246407540384</v>
      </c>
    </row>
    <row r="88" spans="1:3" x14ac:dyDescent="0.25">
      <c r="A88">
        <v>137</v>
      </c>
      <c r="B88">
        <f t="shared" si="2"/>
        <v>1.2693999677100174E-3</v>
      </c>
      <c r="C88">
        <f t="shared" si="3"/>
        <v>0.99318113772982386</v>
      </c>
    </row>
    <row r="89" spans="1:3" x14ac:dyDescent="0.25">
      <c r="A89">
        <v>138</v>
      </c>
      <c r="B89">
        <f t="shared" si="2"/>
        <v>1.0745238742432661E-3</v>
      </c>
      <c r="C89">
        <f t="shared" si="3"/>
        <v>0.99435082724443935</v>
      </c>
    </row>
    <row r="90" spans="1:3" x14ac:dyDescent="0.25">
      <c r="A90">
        <v>139</v>
      </c>
      <c r="B90">
        <f t="shared" si="2"/>
        <v>9.0553128224570749E-4</v>
      </c>
      <c r="C90">
        <f t="shared" si="3"/>
        <v>0.99533881197628127</v>
      </c>
    </row>
    <row r="91" spans="1:3" x14ac:dyDescent="0.25">
      <c r="A91">
        <v>140</v>
      </c>
      <c r="B91">
        <f t="shared" si="2"/>
        <v>7.597324015864961E-4</v>
      </c>
      <c r="C91">
        <f t="shared" si="3"/>
        <v>0.99616961943241022</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Binomialverteilung 1 Aufgabe</vt:lpstr>
      <vt:lpstr>Bernulliverteilung 1 Lösung</vt:lpstr>
      <vt:lpstr>Binomialverteilung 2 Aufgabe</vt:lpstr>
      <vt:lpstr>Binomialverteilung 2 Lösung</vt:lpstr>
      <vt:lpstr>Normalverteilung</vt:lpstr>
      <vt:lpstr>Normalverteilung Lösung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yhagmay</dc:creator>
  <cp:lastModifiedBy>Simon Stephan</cp:lastModifiedBy>
  <dcterms:created xsi:type="dcterms:W3CDTF">2015-11-29T04:26:54Z</dcterms:created>
  <dcterms:modified xsi:type="dcterms:W3CDTF">2020-10-14T09:45:38Z</dcterms:modified>
</cp:coreProperties>
</file>