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ictures\neema bhushan\"/>
    </mc:Choice>
  </mc:AlternateContent>
  <xr:revisionPtr revIDLastSave="0" documentId="13_ncr:1_{B929108A-E086-4467-A183-1B5917476C03}" xr6:coauthVersionLast="47" xr6:coauthVersionMax="47" xr10:uidLastSave="{00000000-0000-0000-0000-000000000000}"/>
  <bookViews>
    <workbookView xWindow="-120" yWindow="-120" windowWidth="24240" windowHeight="13140" xr2:uid="{82C48209-3541-4C31-8FDE-9FF7DC4477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M11" i="1"/>
  <c r="L11" i="1"/>
  <c r="J11" i="1"/>
  <c r="I11" i="1"/>
  <c r="N7" i="1"/>
  <c r="P7" i="1" s="1"/>
  <c r="F11" i="1"/>
  <c r="H11" i="1"/>
  <c r="N11" i="1"/>
  <c r="O11" i="1"/>
  <c r="P10" i="1"/>
  <c r="M10" i="1"/>
  <c r="L10" i="1"/>
  <c r="J10" i="1"/>
  <c r="I10" i="1"/>
  <c r="F10" i="1"/>
  <c r="H10" i="1"/>
  <c r="N10" i="1"/>
  <c r="O10" i="1"/>
  <c r="P9" i="1"/>
  <c r="N9" i="1"/>
  <c r="M9" i="1"/>
  <c r="L9" i="1"/>
  <c r="J9" i="1"/>
  <c r="I9" i="1"/>
  <c r="H8" i="1"/>
  <c r="H9" i="1"/>
  <c r="F9" i="1"/>
  <c r="O9" i="1"/>
  <c r="P8" i="1"/>
  <c r="O8" i="1"/>
  <c r="N8" i="1"/>
  <c r="M8" i="1"/>
  <c r="L8" i="1"/>
  <c r="J8" i="1"/>
  <c r="F8" i="1"/>
  <c r="F7" i="1"/>
  <c r="F6" i="1"/>
  <c r="M6" i="1"/>
  <c r="P6" i="1" s="1"/>
  <c r="I8" i="1"/>
  <c r="O7" i="1"/>
  <c r="M7" i="1"/>
  <c r="L7" i="1"/>
  <c r="J7" i="1"/>
  <c r="I7" i="1"/>
  <c r="H7" i="1"/>
  <c r="P5" i="1"/>
  <c r="O6" i="1"/>
  <c r="N6" i="1"/>
  <c r="L6" i="1"/>
  <c r="J6" i="1"/>
  <c r="I6" i="1"/>
  <c r="H6" i="1"/>
  <c r="O5" i="1"/>
  <c r="N5" i="1"/>
  <c r="M5" i="1"/>
  <c r="L5" i="1"/>
  <c r="J5" i="1"/>
  <c r="H5" i="1"/>
  <c r="I5" i="1"/>
  <c r="F5" i="1"/>
</calcChain>
</file>

<file path=xl/sharedStrings.xml><?xml version="1.0" encoding="utf-8"?>
<sst xmlns="http://schemas.openxmlformats.org/spreadsheetml/2006/main" count="31" uniqueCount="30">
  <si>
    <t>EMP NAME</t>
  </si>
  <si>
    <t>POST</t>
  </si>
  <si>
    <t>SALARY</t>
  </si>
  <si>
    <t>ATT</t>
  </si>
  <si>
    <t>T.A</t>
  </si>
  <si>
    <t>D.A</t>
  </si>
  <si>
    <t>C.A</t>
  </si>
  <si>
    <t>H.R.A</t>
  </si>
  <si>
    <t>OVER</t>
  </si>
  <si>
    <t>OVER TIME SALARY</t>
  </si>
  <si>
    <t>GROSS</t>
  </si>
  <si>
    <t>P.F</t>
  </si>
  <si>
    <t>E.S.I</t>
  </si>
  <si>
    <t>NET SALARY</t>
  </si>
  <si>
    <t>SALARY SLIP</t>
  </si>
  <si>
    <t>EMP ID</t>
  </si>
  <si>
    <t>VANSHIKA</t>
  </si>
  <si>
    <t>Maneger</t>
  </si>
  <si>
    <t>ATT SALARY</t>
  </si>
  <si>
    <t>AKSHARA</t>
  </si>
  <si>
    <t>ALPITA</t>
  </si>
  <si>
    <t>G.M</t>
  </si>
  <si>
    <t>PRIYANKA</t>
  </si>
  <si>
    <t>Checker</t>
  </si>
  <si>
    <t>CHITRA</t>
  </si>
  <si>
    <t>Sales checker</t>
  </si>
  <si>
    <t>MAHAK</t>
  </si>
  <si>
    <t>Suparwaiger</t>
  </si>
  <si>
    <t>SANOBAR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</si>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</sst>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7" tint="-0.249977111117893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C361-DBF9-47BF-BF78-F871B9FB2BB6}">
  <dimension ref="A2:P11"/>
  <sheetViews>
    <sheetView tabSelected="1" zoomScale="112" zoomScaleNormal="112" workbookViewId="0">
      <selection activeCell="P12" sqref="P12"/>
    </sheetView>
  </sheetViews>
  <sheetFormatPr defaultRowHeight="15" x14ac:dyDescent="0.25"/>
  <cols>
    <col min="2" max="3" width="12.42578125" customWidth="1"/>
    <col min="6" max="6" width="11.5703125" customWidth="1"/>
    <col min="12" max="12" width="17.85546875" customWidth="1"/>
    <col min="16" max="16" width="12" customWidth="1"/>
  </cols>
  <sheetData>
    <row r="2" spans="1:16" x14ac:dyDescent="0.25">
      <c r="H2" s="3" t="s">
        <v>14</v>
      </c>
      <c r="I2" s="4"/>
      <c r="J2" s="4"/>
      <c r="K2" s="4"/>
    </row>
    <row r="3" spans="1:16" x14ac:dyDescent="0.25">
      <c r="H3" s="4"/>
      <c r="I3" s="4"/>
      <c r="J3" s="4"/>
      <c r="K3" s="4"/>
    </row>
    <row r="4" spans="1:16" x14ac:dyDescent="0.25">
      <c r="A4" t="s">
        <v>15</v>
      </c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5</v>
      </c>
      <c r="H4" t="s">
        <v>4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</row>
    <row r="5" spans="1:16" x14ac:dyDescent="0.25">
      <c r="A5">
        <v>23567</v>
      </c>
      <c r="B5" t="s">
        <v>16</v>
      </c>
      <c r="C5" t="s">
        <v>17</v>
      </c>
      <c r="D5" s="1">
        <v>60000</v>
      </c>
      <c r="E5">
        <v>29</v>
      </c>
      <c r="F5">
        <f>D5*2%</f>
        <v>1200</v>
      </c>
      <c r="G5">
        <v>6</v>
      </c>
      <c r="H5">
        <f>D5*4</f>
        <v>240000</v>
      </c>
      <c r="I5" s="1">
        <f>D5*6</f>
        <v>360000</v>
      </c>
      <c r="J5">
        <f>D5*5</f>
        <v>300000</v>
      </c>
      <c r="K5">
        <v>2</v>
      </c>
      <c r="L5">
        <f t="shared" ref="L5:L11" si="0">D5/30/8*K5</f>
        <v>500</v>
      </c>
      <c r="M5" s="1">
        <f>F5+G5+H5+I5+J5+L5</f>
        <v>901706</v>
      </c>
      <c r="N5">
        <f>D5*5%</f>
        <v>3000</v>
      </c>
      <c r="O5">
        <f t="shared" ref="O5:O11" si="1">D5*5%</f>
        <v>3000</v>
      </c>
      <c r="P5" s="1">
        <f t="shared" ref="P5:P10" si="2">M5-N5-O5</f>
        <v>895706</v>
      </c>
    </row>
    <row r="6" spans="1:16" x14ac:dyDescent="0.25">
      <c r="A6">
        <v>23568</v>
      </c>
      <c r="B6" t="s">
        <v>19</v>
      </c>
      <c r="C6" t="s">
        <v>6</v>
      </c>
      <c r="D6" s="1">
        <v>40000</v>
      </c>
      <c r="E6">
        <v>27</v>
      </c>
      <c r="F6">
        <f>D6/30*E6</f>
        <v>36000</v>
      </c>
      <c r="G6">
        <v>4</v>
      </c>
      <c r="H6">
        <f>D6*4</f>
        <v>160000</v>
      </c>
      <c r="I6">
        <f>D6*5</f>
        <v>200000</v>
      </c>
      <c r="J6">
        <f>D6*6</f>
        <v>240000</v>
      </c>
      <c r="K6">
        <v>2</v>
      </c>
      <c r="L6" s="2">
        <f t="shared" si="0"/>
        <v>333.33333333333331</v>
      </c>
      <c r="M6" s="2">
        <f>F6+G6+H6+I6+J6+L6</f>
        <v>636337.33333333337</v>
      </c>
      <c r="N6">
        <f>D6*5%</f>
        <v>2000</v>
      </c>
      <c r="O6">
        <f t="shared" si="1"/>
        <v>2000</v>
      </c>
      <c r="P6" s="2">
        <f t="shared" si="2"/>
        <v>632337.33333333337</v>
      </c>
    </row>
    <row r="7" spans="1:16" x14ac:dyDescent="0.25">
      <c r="A7">
        <v>23569</v>
      </c>
      <c r="B7" t="s">
        <v>20</v>
      </c>
      <c r="C7" t="s">
        <v>21</v>
      </c>
      <c r="D7" s="1">
        <v>40000</v>
      </c>
      <c r="E7">
        <v>25</v>
      </c>
      <c r="F7" s="2">
        <f>D7/30*25</f>
        <v>33333.333333333328</v>
      </c>
      <c r="G7">
        <v>3</v>
      </c>
      <c r="H7">
        <f>D7*4</f>
        <v>160000</v>
      </c>
      <c r="I7">
        <f>D7*5</f>
        <v>200000</v>
      </c>
      <c r="J7">
        <f>D7*5</f>
        <v>200000</v>
      </c>
      <c r="K7">
        <v>2</v>
      </c>
      <c r="L7" s="2">
        <f t="shared" si="0"/>
        <v>333.33333333333331</v>
      </c>
      <c r="M7" s="2">
        <f>G7+H7 +I7+J7+L7</f>
        <v>560336.33333333337</v>
      </c>
      <c r="N7">
        <f>IF(D7&gt;=15000,D7*4%,0)</f>
        <v>1600</v>
      </c>
      <c r="O7">
        <f t="shared" si="1"/>
        <v>2000</v>
      </c>
      <c r="P7" s="2">
        <f t="shared" si="2"/>
        <v>556736.33333333337</v>
      </c>
    </row>
    <row r="8" spans="1:16" x14ac:dyDescent="0.25">
      <c r="A8">
        <v>23570</v>
      </c>
      <c r="B8" t="s">
        <v>22</v>
      </c>
      <c r="C8" t="s">
        <v>23</v>
      </c>
      <c r="D8" s="1">
        <v>30000</v>
      </c>
      <c r="E8">
        <v>27</v>
      </c>
      <c r="F8">
        <f>D8/30*27</f>
        <v>27000</v>
      </c>
      <c r="G8">
        <v>4</v>
      </c>
      <c r="H8">
        <f>D8*4%</f>
        <v>1200</v>
      </c>
      <c r="I8">
        <f>D8*5%</f>
        <v>1500</v>
      </c>
      <c r="J8">
        <f>D8*5%</f>
        <v>1500</v>
      </c>
      <c r="K8">
        <v>2</v>
      </c>
      <c r="L8">
        <f t="shared" si="0"/>
        <v>250</v>
      </c>
      <c r="M8">
        <f>G8+H8+I8+J8+L8</f>
        <v>4454</v>
      </c>
      <c r="N8">
        <f>D8*5%</f>
        <v>1500</v>
      </c>
      <c r="O8">
        <f t="shared" si="1"/>
        <v>1500</v>
      </c>
      <c r="P8">
        <f t="shared" si="2"/>
        <v>1454</v>
      </c>
    </row>
    <row r="9" spans="1:16" x14ac:dyDescent="0.25">
      <c r="A9">
        <v>23571</v>
      </c>
      <c r="B9" t="s">
        <v>24</v>
      </c>
      <c r="C9" t="s">
        <v>25</v>
      </c>
      <c r="D9" s="1">
        <v>25000</v>
      </c>
      <c r="E9">
        <v>24</v>
      </c>
      <c r="F9">
        <f>D9*2%</f>
        <v>500</v>
      </c>
      <c r="G9">
        <v>3</v>
      </c>
      <c r="H9">
        <f>D9*4</f>
        <v>100000</v>
      </c>
      <c r="I9">
        <f>D9*4%</f>
        <v>1000</v>
      </c>
      <c r="J9">
        <f>D9*4%</f>
        <v>1000</v>
      </c>
      <c r="K9">
        <v>2</v>
      </c>
      <c r="L9" s="2">
        <f t="shared" si="0"/>
        <v>208.33333333333334</v>
      </c>
      <c r="M9" s="2">
        <f>E9+F9+G9+H9+I9+J9+L9</f>
        <v>102735.33333333333</v>
      </c>
      <c r="N9">
        <f>D9*5%</f>
        <v>1250</v>
      </c>
      <c r="O9">
        <f t="shared" si="1"/>
        <v>1250</v>
      </c>
      <c r="P9" s="2">
        <f t="shared" si="2"/>
        <v>100235.33333333333</v>
      </c>
    </row>
    <row r="10" spans="1:16" x14ac:dyDescent="0.25">
      <c r="A10">
        <v>23572</v>
      </c>
      <c r="B10" t="s">
        <v>26</v>
      </c>
      <c r="C10" t="s">
        <v>27</v>
      </c>
      <c r="D10" s="1">
        <v>20000</v>
      </c>
      <c r="E10">
        <v>24</v>
      </c>
      <c r="F10">
        <f>D10*2%</f>
        <v>400</v>
      </c>
      <c r="G10">
        <v>4</v>
      </c>
      <c r="H10">
        <f>D10*4</f>
        <v>80000</v>
      </c>
      <c r="I10">
        <f>D10*5%</f>
        <v>1000</v>
      </c>
      <c r="J10">
        <f>D10*4%</f>
        <v>800</v>
      </c>
      <c r="K10">
        <v>2</v>
      </c>
      <c r="L10" s="2">
        <f t="shared" si="0"/>
        <v>166.66666666666666</v>
      </c>
      <c r="M10" s="2">
        <f>E10+F10+G10+H10+I10+J10+L10</f>
        <v>82394.666666666672</v>
      </c>
      <c r="N10">
        <f>D10*5%</f>
        <v>1000</v>
      </c>
      <c r="O10">
        <f t="shared" si="1"/>
        <v>1000</v>
      </c>
      <c r="P10" s="2">
        <f t="shared" si="2"/>
        <v>80394.666666666672</v>
      </c>
    </row>
    <row r="11" spans="1:16" x14ac:dyDescent="0.25">
      <c r="A11">
        <v>23573</v>
      </c>
      <c r="B11" t="s">
        <v>28</v>
      </c>
      <c r="C11" t="s">
        <v>29</v>
      </c>
      <c r="D11" s="1">
        <v>17000</v>
      </c>
      <c r="E11">
        <v>26</v>
      </c>
      <c r="F11">
        <f>D11*5%</f>
        <v>850</v>
      </c>
      <c r="G11">
        <v>3</v>
      </c>
      <c r="H11">
        <f>D11*4</f>
        <v>68000</v>
      </c>
      <c r="I11">
        <f>D11*6%</f>
        <v>1020</v>
      </c>
      <c r="J11">
        <f>D11*5%</f>
        <v>850</v>
      </c>
      <c r="K11">
        <v>2</v>
      </c>
      <c r="L11" s="2">
        <f t="shared" si="0"/>
        <v>141.66666666666666</v>
      </c>
      <c r="M11" s="2">
        <f>E11+F11+G11+H11+I11+J11+L11</f>
        <v>70890.666666666672</v>
      </c>
      <c r="N11">
        <f>D11*5%</f>
        <v>850</v>
      </c>
      <c r="O11">
        <f t="shared" si="1"/>
        <v>850</v>
      </c>
      <c r="P11" s="2">
        <f>M11-N11-O11</f>
        <v>69190.666666666672</v>
      </c>
    </row>
  </sheetData>
  <mergeCells count="1">
    <mergeCell ref="H2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2024-06-10T10:22:47Z</dcterms:created>
  <dcterms:modified xsi:type="dcterms:W3CDTF">2024-06-12T09:44:23Z</dcterms:modified>
</cp:coreProperties>
</file>