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emi\OneDrive\Área de Trabalho\COLLEGE\GRACELAND\SPRING24\MANAGEMENT OF SYSTEM\"/>
    </mc:Choice>
  </mc:AlternateContent>
  <xr:revisionPtr revIDLastSave="0" documentId="13_ncr:1_{6DBDDA53-8E56-4DA3-8AB7-50E8A7E80B6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G5" i="1"/>
  <c r="G6" i="1"/>
  <c r="G7" i="1"/>
  <c r="G4" i="1"/>
  <c r="C9" i="1"/>
  <c r="D9" i="1"/>
  <c r="E9" i="1"/>
  <c r="F9" i="1"/>
  <c r="C8" i="1"/>
  <c r="D8" i="1"/>
  <c r="E8" i="1"/>
  <c r="F8" i="1"/>
  <c r="B9" i="1"/>
  <c r="B8" i="1"/>
  <c r="G8" i="1" l="1"/>
  <c r="G9" i="1"/>
</calcChain>
</file>

<file path=xl/sharedStrings.xml><?xml version="1.0" encoding="utf-8"?>
<sst xmlns="http://schemas.openxmlformats.org/spreadsheetml/2006/main" count="10" uniqueCount="9">
  <si>
    <t>Total</t>
  </si>
  <si>
    <t>Revenue group</t>
  </si>
  <si>
    <t>Hardware</t>
  </si>
  <si>
    <t>Software</t>
  </si>
  <si>
    <t>Maintenance</t>
  </si>
  <si>
    <t>Consulting</t>
  </si>
  <si>
    <t>Mean</t>
  </si>
  <si>
    <t>2022 (est)</t>
  </si>
  <si>
    <t>2022 increase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</si>
</sst>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Revenue to 2017 to 2022(est)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Sheet1!$B$4:$G$4</c:f>
              <c:numCache>
                <c:formatCode>_(* #,##0_);_(* \(#,##0\);_(* "-"??_);_(@_)</c:formatCode>
                <c:ptCount val="6"/>
                <c:pt idx="0">
                  <c:v>712203</c:v>
                </c:pt>
                <c:pt idx="1">
                  <c:v>597536</c:v>
                </c:pt>
                <c:pt idx="2">
                  <c:v>837506</c:v>
                </c:pt>
                <c:pt idx="3">
                  <c:v>544164</c:v>
                </c:pt>
                <c:pt idx="4">
                  <c:v>652475</c:v>
                </c:pt>
                <c:pt idx="5">
                  <c:v>698148.25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0-4BCF-B9CB-30FF0FC0BA3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Sheet1!$B$5:$G$5</c:f>
              <c:numCache>
                <c:formatCode>_(* #,##0_);_(* \(#,##0\);_(* "-"??_);_(@_)</c:formatCode>
                <c:ptCount val="6"/>
                <c:pt idx="0">
                  <c:v>533989</c:v>
                </c:pt>
                <c:pt idx="1">
                  <c:v>504514</c:v>
                </c:pt>
                <c:pt idx="2">
                  <c:v>988531</c:v>
                </c:pt>
                <c:pt idx="3">
                  <c:v>633077</c:v>
                </c:pt>
                <c:pt idx="4">
                  <c:v>898490</c:v>
                </c:pt>
                <c:pt idx="5">
                  <c:v>961384.3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0-4BCF-B9CB-30FF0FC0BA3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Sheet1!$B$6:$G$6</c:f>
              <c:numCache>
                <c:formatCode>_(* #,##0_);_(* \(#,##0\);_(* "-"??_);_(@_)</c:formatCode>
                <c:ptCount val="6"/>
                <c:pt idx="0">
                  <c:v>638485</c:v>
                </c:pt>
                <c:pt idx="1">
                  <c:v>989916</c:v>
                </c:pt>
                <c:pt idx="2">
                  <c:v>965456</c:v>
                </c:pt>
                <c:pt idx="3">
                  <c:v>511889</c:v>
                </c:pt>
                <c:pt idx="4">
                  <c:v>964964</c:v>
                </c:pt>
                <c:pt idx="5">
                  <c:v>1032511.48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0-4BCF-B9CB-30FF0FC0BA36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Sheet1!$B$7:$G$7</c:f>
              <c:numCache>
                <c:formatCode>_(* #,##0_);_(* \(#,##0\);_(* "-"??_);_(@_)</c:formatCode>
                <c:ptCount val="6"/>
                <c:pt idx="0">
                  <c:v>774039</c:v>
                </c:pt>
                <c:pt idx="1">
                  <c:v>559476</c:v>
                </c:pt>
                <c:pt idx="2">
                  <c:v>639005</c:v>
                </c:pt>
                <c:pt idx="3">
                  <c:v>813764</c:v>
                </c:pt>
                <c:pt idx="4">
                  <c:v>875840</c:v>
                </c:pt>
                <c:pt idx="5">
                  <c:v>937148.8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0-4BCF-B9CB-30FF0FC0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759775"/>
        <c:axId val="1179108752"/>
      </c:barChart>
      <c:catAx>
        <c:axId val="11397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108752"/>
        <c:crosses val="autoZero"/>
        <c:auto val="1"/>
        <c:lblAlgn val="ctr"/>
        <c:lblOffset val="100"/>
        <c:noMultiLvlLbl val="0"/>
      </c:catAx>
      <c:valAx>
        <c:axId val="11791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7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69850" h="63500"/>
      <a:bevelB w="57150"/>
    </a:sp3d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 to 2017 to 2022(est)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pt-BR"/>
              <a:t>with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Sheet1!$B$4:$G$4</c:f>
              <c:numCache>
                <c:formatCode>_(* #,##0_);_(* \(#,##0\);_(* "-"??_);_(@_)</c:formatCode>
                <c:ptCount val="6"/>
                <c:pt idx="0">
                  <c:v>712203</c:v>
                </c:pt>
                <c:pt idx="1">
                  <c:v>597536</c:v>
                </c:pt>
                <c:pt idx="2">
                  <c:v>837506</c:v>
                </c:pt>
                <c:pt idx="3">
                  <c:v>544164</c:v>
                </c:pt>
                <c:pt idx="4">
                  <c:v>652475</c:v>
                </c:pt>
                <c:pt idx="5">
                  <c:v>698148.25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734-9448-98583FE500DD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Sheet1!$B$5:$G$5</c:f>
              <c:numCache>
                <c:formatCode>_(* #,##0_);_(* \(#,##0\);_(* "-"??_);_(@_)</c:formatCode>
                <c:ptCount val="6"/>
                <c:pt idx="0">
                  <c:v>533989</c:v>
                </c:pt>
                <c:pt idx="1">
                  <c:v>504514</c:v>
                </c:pt>
                <c:pt idx="2">
                  <c:v>988531</c:v>
                </c:pt>
                <c:pt idx="3">
                  <c:v>633077</c:v>
                </c:pt>
                <c:pt idx="4">
                  <c:v>898490</c:v>
                </c:pt>
                <c:pt idx="5">
                  <c:v>961384.3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4734-9448-98583FE500DD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Sheet1!$B$6:$G$6</c:f>
              <c:numCache>
                <c:formatCode>_(* #,##0_);_(* \(#,##0\);_(* "-"??_);_(@_)</c:formatCode>
                <c:ptCount val="6"/>
                <c:pt idx="0">
                  <c:v>638485</c:v>
                </c:pt>
                <c:pt idx="1">
                  <c:v>989916</c:v>
                </c:pt>
                <c:pt idx="2">
                  <c:v>965456</c:v>
                </c:pt>
                <c:pt idx="3">
                  <c:v>511889</c:v>
                </c:pt>
                <c:pt idx="4">
                  <c:v>964964</c:v>
                </c:pt>
                <c:pt idx="5">
                  <c:v>1032511.48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4734-9448-98583FE500DD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Sheet1!$B$7:$G$7</c:f>
              <c:numCache>
                <c:formatCode>_(* #,##0_);_(* \(#,##0\);_(* "-"??_);_(@_)</c:formatCode>
                <c:ptCount val="6"/>
                <c:pt idx="0">
                  <c:v>774039</c:v>
                </c:pt>
                <c:pt idx="1">
                  <c:v>559476</c:v>
                </c:pt>
                <c:pt idx="2">
                  <c:v>639005</c:v>
                </c:pt>
                <c:pt idx="3">
                  <c:v>813764</c:v>
                </c:pt>
                <c:pt idx="4">
                  <c:v>875840</c:v>
                </c:pt>
                <c:pt idx="5">
                  <c:v>937148.8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4734-9448-98583FE5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965151"/>
        <c:axId val="1551607311"/>
      </c:barChart>
      <c:lineChart>
        <c:grouping val="standard"/>
        <c:varyColors val="0"/>
        <c:ser>
          <c:idx val="4"/>
          <c:order val="4"/>
          <c:tx>
            <c:strRef>
              <c:f>Sheet1!$A$8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 (est)</c:v>
                </c:pt>
              </c:strCache>
            </c:strRef>
          </c:cat>
          <c:val>
            <c:numRef>
              <c:f>Sheet1!$B$8:$G$8</c:f>
              <c:numCache>
                <c:formatCode>_(* #,##0_);_(* \(#,##0\);_(* "-"??_);_(@_)</c:formatCode>
                <c:ptCount val="6"/>
                <c:pt idx="0">
                  <c:v>2658716</c:v>
                </c:pt>
                <c:pt idx="1">
                  <c:v>2651442</c:v>
                </c:pt>
                <c:pt idx="2">
                  <c:v>3430498</c:v>
                </c:pt>
                <c:pt idx="3">
                  <c:v>2502894</c:v>
                </c:pt>
                <c:pt idx="4">
                  <c:v>3391769</c:v>
                </c:pt>
                <c:pt idx="5">
                  <c:v>3629192.83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D-4734-9448-98583FE5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65151"/>
        <c:axId val="1551607311"/>
      </c:lineChart>
      <c:catAx>
        <c:axId val="15539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07311"/>
        <c:crosses val="autoZero"/>
        <c:auto val="1"/>
        <c:lblAlgn val="ctr"/>
        <c:lblOffset val="100"/>
        <c:noMultiLvlLbl val="0"/>
      </c:catAx>
      <c:valAx>
        <c:axId val="15516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9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95250"/>
      <a:bevelB w="95250"/>
    </a:sp3d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161276</xdr:colOff>
      <xdr:row>17</xdr:row>
      <xdr:rowOff>24318</xdr:rowOff>
    </xdr:from>
    <xdr:to>
      <xdr:col>3</xdr:col>
      <xdr:colOff>868436</xdr:colOff>
      <xdr:row>31</xdr:row>
      <xdr:rowOff>112064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64D77-8C43-1688-FB79-AD044692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60072</xdr:colOff>
      <xdr:row>17</xdr:row>
      <xdr:rowOff>27383</xdr:rowOff>
    </xdr:from>
    <xdr:to>
      <xdr:col>8</xdr:col>
      <xdr:colOff>270777</xdr:colOff>
      <xdr:row>31</xdr:row>
      <xdr:rowOff>103583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720B8-280D-1DFF-6622-61DD17F6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364191</xdr:colOff>
      <xdr:row>11</xdr:row>
      <xdr:rowOff>182096</xdr:rowOff>
    </xdr:from>
    <xdr:to>
      <xdr:col>6</xdr:col>
      <xdr:colOff>714374</xdr:colOff>
      <xdr:row>16</xdr:row>
      <xdr:rowOff>84044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99A800B-2089-5102-C5C4-26E04BDFF35A}"/>
            </a:ext>
          </a:extLst>
        </xdr:cNvPr>
        <xdr:cNvSpPr txBox="1"/>
      </xdr:nvSpPr>
      <xdr:spPr>
        <a:xfrm>
          <a:off x="1989044" y="2339228"/>
          <a:ext cx="5953124" cy="882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2019 and 2021 was the best years of revenues of our business. Also, maintenance and software services are the most important services to our business. </a:t>
          </a:r>
        </a:p>
        <a:p>
          <a:r>
            <a:rPr lang="pt-BR" sz="1100"/>
            <a:t>According to our analysis team our increase estimate for 2022 is 0.07</a:t>
          </a:r>
          <a:r>
            <a:rPr lang="pt-BR" sz="1100" baseline="0"/>
            <a:t> or 7%. </a:t>
          </a:r>
        </a:p>
        <a:p>
          <a:r>
            <a:rPr lang="pt-BR" sz="1100"/>
            <a:t>I believe</a:t>
          </a:r>
          <a:r>
            <a:rPr lang="pt-BR" sz="1100" baseline="0"/>
            <a:t> we should focus in increase our software and Consulting services to have more scale of service, also the maintenance needs to keep our quality of service.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1"/>
  <sheetViews>
    <sheetView tabSelected="1" zoomScale="68" zoomScaleNormal="80" workbookViewId="0">
      <selection activeCell="L8" sqref="L8"/>
    </sheetView>
  </sheetViews>
  <sheetFormatPr defaultColWidth="8.85546875" defaultRowHeight="15" x14ac:dyDescent="0.25"/>
  <cols>
    <col min="1" max="1" width="24.28515625" bestFit="1" customWidth="1"/>
    <col min="2" max="7" width="16.85546875" bestFit="1" customWidth="1"/>
    <col min="8" max="8" width="15.28515625" bestFit="1" customWidth="1"/>
  </cols>
  <sheetData>
    <row r="3" spans="1:8" x14ac:dyDescent="0.25">
      <c r="A3" s="2" t="s">
        <v>1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 t="s">
        <v>7</v>
      </c>
      <c r="H3" s="4" t="s">
        <v>6</v>
      </c>
    </row>
    <row r="4" spans="1:8" x14ac:dyDescent="0.25">
      <c r="A4" s="5" t="s">
        <v>2</v>
      </c>
      <c r="B4" s="1">
        <v>712203</v>
      </c>
      <c r="C4" s="1">
        <v>597536</v>
      </c>
      <c r="D4" s="1">
        <v>837506</v>
      </c>
      <c r="E4" s="1">
        <v>544164</v>
      </c>
      <c r="F4" s="1">
        <v>652475</v>
      </c>
      <c r="G4" s="1">
        <f>F4+(F4*$B$11)</f>
        <v>698148.25</v>
      </c>
      <c r="H4" s="1">
        <f>AVERAGE(B4:G4)</f>
        <v>673672.04166666663</v>
      </c>
    </row>
    <row r="5" spans="1:8" x14ac:dyDescent="0.25">
      <c r="A5" s="5" t="s">
        <v>3</v>
      </c>
      <c r="B5" s="1">
        <v>533989</v>
      </c>
      <c r="C5" s="1">
        <v>504514</v>
      </c>
      <c r="D5" s="1">
        <v>988531</v>
      </c>
      <c r="E5" s="1">
        <v>633077</v>
      </c>
      <c r="F5" s="1">
        <v>898490</v>
      </c>
      <c r="G5" s="1">
        <f t="shared" ref="G5:G7" si="0">F5+(F5*$B$11)</f>
        <v>961384.3</v>
      </c>
      <c r="H5" s="1">
        <f t="shared" ref="H5:H7" si="1">AVERAGE(B5:G5)</f>
        <v>753330.8833333333</v>
      </c>
    </row>
    <row r="6" spans="1:8" x14ac:dyDescent="0.25">
      <c r="A6" s="5" t="s">
        <v>4</v>
      </c>
      <c r="B6" s="1">
        <v>638485</v>
      </c>
      <c r="C6" s="1">
        <v>989916</v>
      </c>
      <c r="D6" s="1">
        <v>965456</v>
      </c>
      <c r="E6" s="1">
        <v>511889</v>
      </c>
      <c r="F6" s="1">
        <v>964964</v>
      </c>
      <c r="G6" s="1">
        <f t="shared" si="0"/>
        <v>1032511.48</v>
      </c>
      <c r="H6" s="1">
        <f t="shared" si="1"/>
        <v>850536.91333333345</v>
      </c>
    </row>
    <row r="7" spans="1:8" x14ac:dyDescent="0.25">
      <c r="A7" s="5" t="s">
        <v>5</v>
      </c>
      <c r="B7" s="1">
        <v>774039</v>
      </c>
      <c r="C7" s="1">
        <v>559476</v>
      </c>
      <c r="D7" s="1">
        <v>639005</v>
      </c>
      <c r="E7" s="1">
        <v>813764</v>
      </c>
      <c r="F7" s="1">
        <v>875840</v>
      </c>
      <c r="G7" s="1">
        <f t="shared" si="0"/>
        <v>937148.8</v>
      </c>
      <c r="H7" s="1">
        <f t="shared" si="1"/>
        <v>766545.46666666667</v>
      </c>
    </row>
    <row r="8" spans="1:8" x14ac:dyDescent="0.25">
      <c r="A8" s="2" t="s">
        <v>0</v>
      </c>
      <c r="B8" s="1">
        <f>SUM(B4:B7)</f>
        <v>2658716</v>
      </c>
      <c r="C8" s="1">
        <f t="shared" ref="C8:G8" si="2">SUM(C4:C7)</f>
        <v>2651442</v>
      </c>
      <c r="D8" s="1">
        <f t="shared" si="2"/>
        <v>3430498</v>
      </c>
      <c r="E8" s="1">
        <f t="shared" si="2"/>
        <v>2502894</v>
      </c>
      <c r="F8" s="1">
        <f t="shared" si="2"/>
        <v>3391769</v>
      </c>
      <c r="G8" s="1">
        <f t="shared" si="2"/>
        <v>3629192.83</v>
      </c>
      <c r="H8" s="1"/>
    </row>
    <row r="9" spans="1:8" x14ac:dyDescent="0.25">
      <c r="A9" s="2" t="s">
        <v>6</v>
      </c>
      <c r="B9" s="1">
        <f>AVERAGE(B4:B7)</f>
        <v>664679</v>
      </c>
      <c r="C9" s="1">
        <f t="shared" ref="C9:G9" si="3">AVERAGE(C4:C7)</f>
        <v>662860.5</v>
      </c>
      <c r="D9" s="1">
        <f t="shared" si="3"/>
        <v>857624.5</v>
      </c>
      <c r="E9" s="1">
        <f t="shared" si="3"/>
        <v>625723.5</v>
      </c>
      <c r="F9" s="1">
        <f t="shared" si="3"/>
        <v>847942.25</v>
      </c>
      <c r="G9" s="1">
        <f t="shared" si="3"/>
        <v>907298.20750000002</v>
      </c>
      <c r="H9" s="1"/>
    </row>
    <row r="11" spans="1:8" x14ac:dyDescent="0.25">
      <c r="A11" s="6" t="s">
        <v>8</v>
      </c>
      <c r="B11">
        <v>7.0000000000000007E-2</v>
      </c>
    </row>
  </sheetData>
  <pageMargins left="0.75" right="0.75" top="0.5" bottom="0.5" header="0.3" footer="0.3"/>
  <pageSetup paperSize="9" orientation="landscape" r:id="rId1"/>
  <headerFooter>
    <oddHeader>&amp;CQuantity Sold Report-2017-2022(est)</oddHeader>
    <oddFooter>&amp;C&amp;D&amp;T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 Louis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cvanslyk</dc:creator>
  <cp:lastModifiedBy>Neemias Moreira</cp:lastModifiedBy>
  <dcterms:created xsi:type="dcterms:W3CDTF">2011-08-11T17:40:14Z</dcterms:created>
  <dcterms:modified xsi:type="dcterms:W3CDTF">2024-02-04T17:30:57Z</dcterms:modified>
</cp:coreProperties>
</file>