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EERAJ\Downloads\"/>
    </mc:Choice>
  </mc:AlternateContent>
  <bookViews>
    <workbookView xWindow="0" yWindow="0" windowWidth="20490" windowHeight="7605" firstSheet="2" activeTab="4"/>
  </bookViews>
  <sheets>
    <sheet name="Raw_Data" sheetId="1" r:id="rId1"/>
    <sheet name="Sales_by_segments" sheetId="3" r:id="rId2"/>
    <sheet name="Monthly_Revenue" sheetId="7" r:id="rId3"/>
    <sheet name="Summary" sheetId="2" r:id="rId4"/>
    <sheet name="Dashboard" sheetId="8" r:id="rId5"/>
  </sheets>
  <definedNames>
    <definedName name="_xlcn.LinkedTable_Table1_21" hidden="1">Table1_2</definedName>
    <definedName name="Slicer_Category">#N/A</definedName>
    <definedName name="Slicer_New_Date__Month">#N/A</definedName>
    <definedName name="Slicer_Region">#N/A</definedName>
  </definedNames>
  <calcPr calcId="162913"/>
  <pivotCaches>
    <pivotCache cacheId="50" r:id="rId6"/>
    <pivotCache cacheId="56" r:id="rId7"/>
  </pivotCaches>
  <extLst>
    <ext xmlns:x14="http://schemas.microsoft.com/office/spreadsheetml/2009/9/main" uri="{876F7934-8845-4945-9796-88D515C7AA90}">
      <x14:pivotCaches>
        <pivotCache cacheId="40"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name="Table1_2" connection="LinkedTable_Table1_2"/>
        </x15:modelTables>
        <x15:extLst>
          <ext xmlns:x16="http://schemas.microsoft.com/office/spreadsheetml/2014/11/main" uri="{9835A34E-60A6-4A7C-AAB8-D5F71C897F49}">
            <x16:modelTimeGroupings>
              <x16:modelTimeGrouping tableName="Table1_2" columnName="New_Date" columnId="Date - Copy">
                <x16:calculatedTimeColumn columnName="New_Date (Month Index)" columnId="New_Date (Month Index)" contentType="monthsindex" isSelected="1"/>
                <x16:calculatedTimeColumn columnName="New_Date (Month)" columnId="New_Date (Month)" contentType="months" isSelected="1"/>
              </x16:modelTimeGrouping>
            </x16:modelTimeGroupings>
          </ext>
        </x15:extLst>
      </x15:dataModel>
    </ext>
  </extLst>
</workbook>
</file>

<file path=xl/calcChain.xml><?xml version="1.0" encoding="utf-8"?>
<calcChain xmlns="http://schemas.openxmlformats.org/spreadsheetml/2006/main">
  <c r="F5" i="8" l="1"/>
  <c r="D5" i="8"/>
  <c r="B5" i="8"/>
  <c r="B5" i="2"/>
  <c r="B6" i="2"/>
  <c r="B4" i="2"/>
  <c r="B3" i="2"/>
  <c r="B2" i="2"/>
</calcChain>
</file>

<file path=xl/connections.xml><?xml version="1.0" encoding="utf-8"?>
<connections xmlns="http://schemas.openxmlformats.org/spreadsheetml/2006/main">
  <connection id="1" name="LinkedTable_Table1_2" type="102" refreshedVersion="6" minRefreshableVersion="5">
    <extLst>
      <ext xmlns:x15="http://schemas.microsoft.com/office/spreadsheetml/2010/11/main" uri="{DE250136-89BD-433C-8126-D09CA5730AF9}">
        <x15:connection id="Table1_2">
          <x15:rangePr sourceName="_xlcn.LinkedTable_Table1_21"/>
        </x15:connection>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<sst xmlns="http://schemas.openxmlformats.org/spreadsheetml/2006/main" count="346" uniqueCount="35">
  <si>
    <t>Order ID</t>
  </si>
  <si>
    <t>Date</t>
  </si>
  <si>
    <t>Region</t>
  </si>
  <si>
    <t>Category</t>
  </si>
  <si>
    <t>Product</t>
  </si>
  <si>
    <t>Units Sold</t>
  </si>
  <si>
    <t>Unit Price</t>
  </si>
  <si>
    <t>Total Revenue</t>
  </si>
  <si>
    <t>East</t>
  </si>
  <si>
    <t>West</t>
  </si>
  <si>
    <t>North</t>
  </si>
  <si>
    <t>South</t>
  </si>
  <si>
    <t>Groceries</t>
  </si>
  <si>
    <t>Clothing</t>
  </si>
  <si>
    <t>Electronics</t>
  </si>
  <si>
    <t>Phone</t>
  </si>
  <si>
    <t>Bread</t>
  </si>
  <si>
    <t>Milk</t>
  </si>
  <si>
    <t>T-Shirt</t>
  </si>
  <si>
    <t>Laptop</t>
  </si>
  <si>
    <t>Shoes</t>
  </si>
  <si>
    <t>Metric</t>
  </si>
  <si>
    <t>Value</t>
  </si>
  <si>
    <t>Total Units Sold</t>
  </si>
  <si>
    <t>Average Order Value</t>
  </si>
  <si>
    <t>Top Product by Revenue</t>
  </si>
  <si>
    <t>Top Region by Revenue</t>
  </si>
  <si>
    <t>Sum of Total Revenue</t>
  </si>
  <si>
    <t>Row Labels</t>
  </si>
  <si>
    <t>Grand Total</t>
  </si>
  <si>
    <t>Jan</t>
  </si>
  <si>
    <t>Feb</t>
  </si>
  <si>
    <t>Mar</t>
  </si>
  <si>
    <t>Apr</t>
  </si>
  <si>
    <t>Avg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</si>
</sst>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4">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[Sales_Analysis_Project.xlsx]Sales_by_segments!PivotTable1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Sales_by_segments!$B$3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Sales_by_segments!$A$4:$A$7</c:f>
              <c:strCache>
                <c:ptCount val="4"/>
                <c:pt idx="0">
                  <c:v>West</c:v>
                </c:pt>
                <c:pt idx="1">
                  <c:v>South</c:v>
                </c:pt>
                <c:pt idx="2">
                  <c:v>East</c:v>
                </c:pt>
                <c:pt idx="3">
                  <c:v>North</c:v>
                </c:pt>
              </c:strCache>
            </c:strRef>
          </c:cat>
          <c:val>
            <c:numRef>
              <c:f>Sales_by_segments!$B$4:$B$7</c:f>
              <c:numCache>
                <c:formatCode>General</c:formatCode>
                <c:ptCount val="4"/>
                <c:pt idx="0">
                  <c:v>72596.03999999995</c:v>
                </c:pt>
                <c:pt idx="1">
                  <c:v>58293.149999999994</c:v>
                </c:pt>
                <c:pt idx="2">
                  <c:v>55016.210000000014</c:v>
                </c:pt>
                <c:pt idx="3">
                  <c:v>39851.059999999983</c:v>
                </c:pt>
              </c:numCache>
            </c:numRef>
          </c:val>
          <c:extLst>
            <c:ext xmlns:c16="http://schemas.microsoft.com/office/drawing/2014/chart" uri="{C3380CC4-5D6E-409C-BE32-E72D297353CC}">
              <c16:uniqueId val="{00000000-80DD-4345-91AE-75A66D2E562D}"/>
            </c:ext>
          </c:extLst>
        </c:ser>
        <c:dLbls>
          <c:showLegendKey val="0"/>
          <c:showVal val="0"/>
          <c:showCatName val="0"/>
          <c:showSerName val="0"/>
          <c:showPercent val="0"/>
          <c:showBubbleSize val="0"/>
        </c:dLbls>
        <c:gapWidth val="100"/>
        <c:overlap val="-24"/>
        <c:axId val="718027775"/>
        <c:axId val="718047743"/>
      </c:barChart>
      <c:catAx>
        <c:axId val="718027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047743"/>
        <c:crosses val="autoZero"/>
        <c:auto val="1"/>
        <c:lblAlgn val="ctr"/>
        <c:lblOffset val="100"/>
        <c:noMultiLvlLbl val="0"/>
      </c:catAx>
      <c:valAx>
        <c:axId val="718047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027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[Sales_Analysis_Project.xlsx]Sales_by_segments!PivotTable6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872454448017148E-2"/>
          <c:y val="0.33243275441633624"/>
          <c:w val="0.63493328607235988"/>
          <c:h val="0.66756724558366376"/>
        </c:manualLayout>
      </c:layout>
      <c:pie3DChart>
        <c:varyColors val="1"/>
        <c:ser>
          <c:idx val="0"/>
          <c:order val="0"/>
          <c:tx>
            <c:strRef>
              <c:f>Sales_by_segments!$H$3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29F-48CE-8BAA-5E992E4249A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29F-48CE-8BAA-5E992E4249AE}"/>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29F-48CE-8BAA-5E992E4249AE}"/>
              </c:ext>
            </c:extLst>
          </c:dPt>
          <c:cat>
            <c:strRef>
              <c:f>Sales_by_segments!$G$4:$G$7</c:f>
              <c:strCache>
                <c:ptCount val="3"/>
                <c:pt idx="0">
                  <c:v>Groceries</c:v>
                </c:pt>
                <c:pt idx="1">
                  <c:v>Clothing</c:v>
                </c:pt>
                <c:pt idx="2">
                  <c:v>Electronics</c:v>
                </c:pt>
              </c:strCache>
            </c:strRef>
          </c:cat>
          <c:val>
            <c:numRef>
              <c:f>Sales_by_segments!$H$4:$H$7</c:f>
              <c:numCache>
                <c:formatCode>General</c:formatCode>
                <c:ptCount val="3"/>
                <c:pt idx="0">
                  <c:v>85303.57</c:v>
                </c:pt>
                <c:pt idx="1">
                  <c:v>73195.69</c:v>
                </c:pt>
                <c:pt idx="2">
                  <c:v>67257.2</c:v>
                </c:pt>
              </c:numCache>
            </c:numRef>
          </c:val>
          <c:extLst>
            <c:ext xmlns:c16="http://schemas.microsoft.com/office/drawing/2014/chart" uri="{C3380CC4-5D6E-409C-BE32-E72D297353CC}">
              <c16:uniqueId val="{00000006-C29F-48CE-8BAA-5E992E4249A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[Sales_Analysis_Project.xlsx]Monthly_Revenue!PivotTable4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Trend</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29329205644166279"/>
          <c:y val="0.33480727409073868"/>
          <c:w val="0.58507391704242095"/>
          <c:h val="0.43340194975628049"/>
        </c:manualLayout>
      </c:layout>
      <c:lineChart>
        <c:grouping val="standard"/>
        <c:varyColors val="0"/>
        <c:ser>
          <c:idx val="0"/>
          <c:order val="0"/>
          <c:tx>
            <c:strRef>
              <c:f>Monthly_Revenue!$C$3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Monthly_Revenue!$B$4:$B$9</c:f>
              <c:multiLvlStrCache>
                <c:ptCount val="4"/>
                <c:lvl>
                  <c:pt idx="0">
                    <c:v>Jan</c:v>
                  </c:pt>
                  <c:pt idx="1">
                    <c:v>Feb</c:v>
                  </c:pt>
                  <c:pt idx="2">
                    <c:v>Mar</c:v>
                  </c:pt>
                  <c:pt idx="3">
                    <c:v>Apr</c:v>
                  </c:pt>
                </c:lvl>
                <c:lvl>
                  <c:pt idx="0">
                    <c:v>2024</c:v>
                  </c:pt>
                </c:lvl>
              </c:multiLvlStrCache>
            </c:multiLvlStrRef>
          </c:cat>
          <c:val>
            <c:numRef>
              <c:f>Monthly_Revenue!$C$4:$C$9</c:f>
              <c:numCache>
                <c:formatCode>General</c:formatCode>
                <c:ptCount val="4"/>
                <c:pt idx="0">
                  <c:v>69216.490000000005</c:v>
                </c:pt>
                <c:pt idx="1">
                  <c:v>79511.899999999994</c:v>
                </c:pt>
                <c:pt idx="2">
                  <c:v>58296.18</c:v>
                </c:pt>
                <c:pt idx="3">
                  <c:v>18731.89</c:v>
                </c:pt>
              </c:numCache>
            </c:numRef>
          </c:val>
          <c:smooth val="0"/>
          <c:extLst>
            <c:ext xmlns:c16="http://schemas.microsoft.com/office/drawing/2014/chart" uri="{C3380CC4-5D6E-409C-BE32-E72D297353CC}">
              <c16:uniqueId val="{00000000-F250-4885-9852-619511AF1452}"/>
            </c:ext>
          </c:extLst>
        </c:ser>
        <c:dLbls>
          <c:showLegendKey val="0"/>
          <c:showVal val="0"/>
          <c:showCatName val="0"/>
          <c:showSerName val="0"/>
          <c:showPercent val="0"/>
          <c:showBubbleSize val="0"/>
        </c:dLbls>
        <c:marker val="1"/>
        <c:smooth val="0"/>
        <c:axId val="718056063"/>
        <c:axId val="718060639"/>
      </c:lineChart>
      <c:catAx>
        <c:axId val="7180560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060639"/>
        <c:crosses val="autoZero"/>
        <c:auto val="1"/>
        <c:lblAlgn val="ctr"/>
        <c:lblOffset val="100"/>
        <c:noMultiLvlLbl val="0"/>
      </c:catAx>
      <c:valAx>
        <c:axId val="718060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056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57150</xdr:rowOff>
    </xdr:from>
    <xdr:to>
      <xdr:col>5</xdr:col>
      <xdr:colOff>257175</xdr:colOff>
      <xdr:row>22</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8</xdr:row>
      <xdr:rowOff>66675</xdr:rowOff>
    </xdr:from>
    <xdr:to>
      <xdr:col>10</xdr:col>
      <xdr:colOff>514350</xdr:colOff>
      <xdr:row>22</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142875</xdr:colOff>
      <xdr:row>23</xdr:row>
      <xdr:rowOff>28575</xdr:rowOff>
    </xdr:from>
    <xdr:to>
      <xdr:col>8</xdr:col>
      <xdr:colOff>438150</xdr:colOff>
      <xdr:row>37</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609599</xdr:colOff>
      <xdr:row>11</xdr:row>
      <xdr:rowOff>104775</xdr:rowOff>
    </xdr:from>
    <xdr:to>
      <xdr:col>15</xdr:col>
      <xdr:colOff>9524</xdr:colOff>
      <xdr:row>18</xdr:row>
      <xdr:rowOff>9525</xdr:rowOff>
    </xdr:to>
    <mc:AlternateContent xmlns:mc="http://schemas.openxmlformats.org/markup-compatibility/2006">
      <mc:Choice xmlns:a14="http://schemas.microsoft.com/office/drawing/2010/main"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469795" y="2216840"/>
              <a:ext cx="1851577"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590550</xdr:colOff>
      <xdr:row>18</xdr:row>
      <xdr:rowOff>152400</xdr:rowOff>
    </xdr:from>
    <xdr:to>
      <xdr:col>15</xdr:col>
      <xdr:colOff>0</xdr:colOff>
      <xdr:row>26</xdr:row>
      <xdr:rowOff>66675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50746" y="3597965"/>
              <a:ext cx="1861102"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27</xdr:row>
      <xdr:rowOff>38100</xdr:rowOff>
    </xdr:from>
    <xdr:to>
      <xdr:col>15</xdr:col>
      <xdr:colOff>38100</xdr:colOff>
      <xdr:row>34</xdr:row>
      <xdr:rowOff>104775</xdr:rowOff>
    </xdr:to>
    <mc:AlternateContent xmlns:mc="http://schemas.openxmlformats.org/markup-compatibility/2006">
      <mc:Choice xmlns:a14="http://schemas.microsoft.com/office/drawing/2010/main" Requires="a14">
        <xdr:graphicFrame macro="">
          <xdr:nvGraphicFramePr>
            <xdr:cNvPr id="8" name="New_Date (Month)"/>
            <xdr:cNvGraphicFramePr/>
          </xdr:nvGraphicFramePr>
          <xdr:xfrm>
            <a:off x="0" y="0"/>
            <a:ext cx="0" cy="0"/>
          </xdr:xfrm>
          <a:graphic>
            <a:graphicData uri="http://schemas.microsoft.com/office/drawing/2010/slicer">
              <sle:slicer xmlns:sle="http://schemas.microsoft.com/office/drawing/2010/slicer" name="New_Date (Month)"/>
            </a:graphicData>
          </a:graphic>
        </xdr:graphicFrame>
      </mc:Choice>
      <mc:Fallback>
        <xdr:sp macro="" textlink="">
          <xdr:nvSpPr>
            <xdr:cNvPr id="0" name=""/>
            <xdr:cNvSpPr>
              <a:spLocks noTextEdit="1"/>
            </xdr:cNvSpPr>
          </xdr:nvSpPr>
          <xdr:spPr>
            <a:xfrm>
              <a:off x="8511209" y="5198165"/>
              <a:ext cx="1838739"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eraj kumar" refreshedDate="45831.960202430557" createdVersion="6" refreshedVersion="6" minRefreshableVersion="3" recordCount="100">
  <cacheSource type="worksheet">
    <worksheetSource name="Table1"/>
  </cacheSource>
  <cacheFields count="9">
    <cacheField name="Order ID" numFmtId="0">
      <sharedItems containsSemiMixedTypes="0" containsString="0" containsNumber="1" containsInteger="1" minValue="1001" maxValue="1100"/>
    </cacheField>
    <cacheField name="Date" numFmtId="164">
      <sharedItems containsSemiMixedTypes="0" containsNonDate="0" containsDate="1" containsString="0" minDate="2024-01-01T00:00:00" maxDate="2024-04-10T00:00:00" count="100">
        <d v="2024-01-01T00:00:00"/>
        <d v="2024-04-05T00:00:00"/>
        <d v="2024-03-27T00:00:00"/>
        <d v="2024-02-11T00:00:00"/>
        <d v="2024-02-12T00:00:00"/>
        <d v="2024-02-02T00:00:00"/>
        <d v="2024-01-05T00:00:00"/>
        <d v="2024-02-20T00:00:00"/>
        <d v="2024-01-07T00:00:00"/>
        <d v="2024-03-21T00:00:00"/>
        <d v="2024-02-25T00:00:00"/>
        <d v="2024-02-29T00:00:00"/>
        <d v="2024-03-15T00:00:00"/>
        <d v="2024-03-26T00:00:00"/>
        <d v="2024-04-04T00:00:00"/>
        <d v="2024-01-06T00:00:00"/>
        <d v="2024-01-31T00:00:00"/>
        <d v="2024-01-18T00:00:00"/>
        <d v="2024-01-02T00:00:00"/>
        <d v="2024-02-01T00:00:00"/>
        <d v="2024-02-18T00:00:00"/>
        <d v="2024-02-19T00:00:00"/>
        <d v="2024-03-07T00:00:00"/>
        <d v="2024-03-31T00:00:00"/>
        <d v="2024-02-24T00:00:00"/>
        <d v="2024-02-06T00:00:00"/>
        <d v="2024-03-10T00:00:00"/>
        <d v="2024-03-09T00:00:00"/>
        <d v="2024-02-22T00:00:00"/>
        <d v="2024-01-17T00:00:00"/>
        <d v="2024-01-10T00:00:00"/>
        <d v="2024-02-13T00:00:00"/>
        <d v="2024-02-05T00:00:00"/>
        <d v="2024-03-24T00:00:00"/>
        <d v="2024-01-27T00:00:00"/>
        <d v="2024-01-11T00:00:00"/>
        <d v="2024-02-23T00:00:00"/>
        <d v="2024-04-01T00:00:00"/>
        <d v="2024-01-15T00:00:00"/>
        <d v="2024-01-24T00:00:00"/>
        <d v="2024-02-21T00:00:00"/>
        <d v="2024-01-22T00:00:00"/>
        <d v="2024-03-29T00:00:00"/>
        <d v="2024-03-13T00:00:00"/>
        <d v="2024-04-03T00:00:00"/>
        <d v="2024-01-04T00:00:00"/>
        <d v="2024-02-26T00:00:00"/>
        <d v="2024-03-05T00:00:00"/>
        <d v="2024-03-14T00:00:00"/>
        <d v="2024-01-25T00:00:00"/>
        <d v="2024-02-16T00:00:00"/>
        <d v="2024-02-14T00:00:00"/>
        <d v="2024-01-13T00:00:00"/>
        <d v="2024-03-20T00:00:00"/>
        <d v="2024-01-23T00:00:00"/>
        <d v="2024-03-06T00:00:00"/>
        <d v="2024-03-08T00:00:00"/>
        <d v="2024-02-03T00:00:00"/>
        <d v="2024-03-22T00:00:00"/>
        <d v="2024-01-16T00:00:00"/>
        <d v="2024-01-30T00:00:00"/>
        <d v="2024-01-08T00:00:00"/>
        <d v="2024-02-04T00:00:00"/>
        <d v="2024-01-03T00:00:00"/>
        <d v="2024-04-06T00:00:00"/>
        <d v="2024-01-26T00:00:00"/>
        <d v="2024-03-12T00:00:00"/>
        <d v="2024-03-30T00:00:00"/>
        <d v="2024-03-28T00:00:00"/>
        <d v="2024-03-17T00:00:00"/>
        <d v="2024-02-07T00:00:00"/>
        <d v="2024-03-04T00:00:00"/>
        <d v="2024-03-11T00:00:00"/>
        <d v="2024-01-29T00:00:00"/>
        <d v="2024-03-03T00:00:00"/>
        <d v="2024-04-02T00:00:00"/>
        <d v="2024-03-16T00:00:00"/>
        <d v="2024-01-09T00:00:00"/>
        <d v="2024-04-07T00:00:00"/>
        <d v="2024-01-21T00:00:00"/>
        <d v="2024-01-19T00:00:00"/>
        <d v="2024-04-09T00:00:00"/>
        <d v="2024-03-02T00:00:00"/>
        <d v="2024-03-25T00:00:00"/>
        <d v="2024-03-18T00:00:00"/>
        <d v="2024-02-15T00:00:00"/>
        <d v="2024-01-12T00:00:00"/>
        <d v="2024-02-27T00:00:00"/>
        <d v="2024-03-19T00:00:00"/>
        <d v="2024-01-14T00:00:00"/>
        <d v="2024-02-08T00:00:00"/>
        <d v="2024-02-09T00:00:00"/>
        <d v="2024-02-28T00:00:00"/>
        <d v="2024-04-08T00:00:00"/>
        <d v="2024-01-28T00:00:00"/>
        <d v="2024-03-23T00:00:00"/>
        <d v="2024-02-17T00:00:00"/>
        <d v="2024-01-20T00:00:00"/>
        <d v="2024-02-10T00:00:00"/>
        <d v="2024-03-01T00:00:00"/>
      </sharedItems>
      <fieldGroup par="8" base="1">
        <rangePr groupBy="days" startDate="2024-01-01T00:00:00" endDate="2024-04-10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0-04-2024"/>
        </groupItems>
      </fieldGroup>
    </cacheField>
    <cacheField name="Region" numFmtId="0">
      <sharedItems count="4">
        <s v="East"/>
        <s v="South"/>
        <s v="West"/>
        <s v="North"/>
      </sharedItems>
    </cacheField>
    <cacheField name="Category" numFmtId="0">
      <sharedItems count="3">
        <s v="Groceries"/>
        <s v="Electronics"/>
        <s v="Clothing"/>
      </sharedItems>
    </cacheField>
    <cacheField name="Product" numFmtId="0">
      <sharedItems count="6">
        <s v="Phone"/>
        <s v="Laptop"/>
        <s v="Milk"/>
        <s v="Bread"/>
        <s v="T-Shirt"/>
        <s v="Shoes"/>
      </sharedItems>
    </cacheField>
    <cacheField name="Units Sold" numFmtId="0">
      <sharedItems containsSemiMixedTypes="0" containsString="0" containsNumber="1" containsInteger="1" minValue="1" maxValue="19"/>
    </cacheField>
    <cacheField name="Unit Price" numFmtId="0">
      <sharedItems containsSemiMixedTypes="0" containsString="0" containsNumber="1" minValue="17.05" maxValue="488.17"/>
    </cacheField>
    <cacheField name="Total Revenue" numFmtId="0">
      <sharedItems containsSemiMixedTypes="0" containsString="0" containsNumber="1" minValue="17.05" maxValue="7827.66"/>
    </cacheField>
    <cacheField name="Months" numFmtId="0" databaseField="0">
      <fieldGroup base="1">
        <rangePr groupBy="months" startDate="2024-01-01T00:00:00" endDate="2024-04-10T00:00:00"/>
        <groupItems count="14">
          <s v="&lt;01-01-2024"/>
          <s v="Jan"/>
          <s v="Feb"/>
          <s v="Mar"/>
          <s v="Apr"/>
          <s v="May"/>
          <s v="Jun"/>
          <s v="Jul"/>
          <s v="Aug"/>
          <s v="Sep"/>
          <s v="Oct"/>
          <s v="Nov"/>
          <s v="Dec"/>
          <s v="&gt;10-04-2024"/>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neeraj kumar" refreshedDate="45832.058039351854" createdVersion="5" refreshedVersion="6" minRefreshableVersion="3" recordCount="0" supportSubquery="1" supportAdvancedDrill="1">
  <cacheSource type="external" connectionId="2"/>
  <cacheFields count="3">
    <cacheField name="[Table1_2].[New_Date_Year].[New_Date_Year]" caption="New_Date_Year" numFmtId="0" hierarchy="10"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Table1_2].[New_Date_Year].&amp;[2024]"/>
          </x15:cachedUniqueNames>
        </ext>
      </extLst>
    </cacheField>
    <cacheField name="[Table1_2].[New_Date (Month)].[New_Date (Month)]" caption="New_Date (Month)" numFmtId="0" hierarchy="9" level="1">
      <sharedItems count="4">
        <s v="Jan"/>
        <s v="Feb"/>
        <s v="Mar"/>
        <s v="Apr"/>
      </sharedItems>
    </cacheField>
    <cacheField name="[Measures].[Sum of Total Revenue]" caption="Sum of Total Revenue" numFmtId="0" hierarchy="14" level="32767"/>
  </cacheFields>
  <cacheHierarchies count="15">
    <cacheHierarchy uniqueName="[Table1_2].[Order ID]" caption="Order ID" attribute="1" defaultMemberUniqueName="[Table1_2].[Order ID].[All]" allUniqueName="[Table1_2].[Order ID].[All]" dimensionUniqueName="[Table1_2]" displayFolder="" count="2" memberValueDatatype="20" unbalanced="0"/>
    <cacheHierarchy uniqueName="[Table1_2].[Date]" caption="Date" attribute="1" time="1" defaultMemberUniqueName="[Table1_2].[Date].[All]" allUniqueName="[Table1_2].[Date].[All]" dimensionUniqueName="[Table1_2]" displayFolder="" count="2" memberValueDatatype="7" unbalanced="0"/>
    <cacheHierarchy uniqueName="[Table1_2].[Region]" caption="Region" attribute="1" defaultMemberUniqueName="[Table1_2].[Region].[All]" allUniqueName="[Table1_2].[Region].[All]" dimensionUniqueName="[Table1_2]" displayFolder="" count="2" memberValueDatatype="130" unbalanced="0"/>
    <cacheHierarchy uniqueName="[Table1_2].[Category]" caption="Category" attribute="1" defaultMemberUniqueName="[Table1_2].[Category].[All]" allUniqueName="[Table1_2].[Category].[All]" dimensionUniqueName="[Table1_2]" displayFolder="" count="2" memberValueDatatype="130" unbalanced="0"/>
    <cacheHierarchy uniqueName="[Table1_2].[Product]" caption="Product" attribute="1" defaultMemberUniqueName="[Table1_2].[Product].[All]" allUniqueName="[Table1_2].[Product].[All]" dimensionUniqueName="[Table1_2]" displayFolder="" count="2" memberValueDatatype="130" unbalanced="0"/>
    <cacheHierarchy uniqueName="[Table1_2].[Units Sold]" caption="Units Sold" attribute="1" defaultMemberUniqueName="[Table1_2].[Units Sold].[All]" allUniqueName="[Table1_2].[Units Sold].[All]" dimensionUniqueName="[Table1_2]" displayFolder="" count="2" memberValueDatatype="20" unbalanced="0"/>
    <cacheHierarchy uniqueName="[Table1_2].[Unit Price]" caption="Unit Price" attribute="1" defaultMemberUniqueName="[Table1_2].[Unit Price].[All]" allUniqueName="[Table1_2].[Unit Price].[All]" dimensionUniqueName="[Table1_2]" displayFolder="" count="2" memberValueDatatype="5" unbalanced="0"/>
    <cacheHierarchy uniqueName="[Table1_2].[Total Revenue]" caption="Total Revenue" attribute="1" defaultMemberUniqueName="[Table1_2].[Total Revenue].[All]" allUniqueName="[Table1_2].[Total Revenue].[All]" dimensionUniqueName="[Table1_2]" displayFolder="" count="2" memberValueDatatype="5" unbalanced="0"/>
    <cacheHierarchy uniqueName="[Table1_2].[New_Date]" caption="New_Date" attribute="1" time="1" defaultMemberUniqueName="[Table1_2].[New_Date].[All]" allUniqueName="[Table1_2].[New_Date].[All]" dimensionUniqueName="[Table1_2]" displayFolder="" count="2" memberValueDatatype="7" unbalanced="0"/>
    <cacheHierarchy uniqueName="[Table1_2].[New_Date (Month)]" caption="New_Date (Month)" attribute="1" defaultMemberUniqueName="[Table1_2].[New_Date (Month)].[All]" allUniqueName="[Table1_2].[New_Date (Month)].[All]" dimensionUniqueName="[Table1_2]" displayFolder="" count="2" memberValueDatatype="130" unbalanced="0">
      <fieldsUsage count="2">
        <fieldUsage x="-1"/>
        <fieldUsage x="1"/>
      </fieldsUsage>
    </cacheHierarchy>
    <cacheHierarchy uniqueName="[Table1_2].[New_Date_Year]" caption="New_Date_Year" attribute="1" defaultMemberUniqueName="[Table1_2].[New_Date_Year].[All]" allUniqueName="[Table1_2].[New_Date_Year].[All]" dimensionUniqueName="[Table1_2]" displayFolder="" count="2" memberValueDatatype="20" unbalanced="0">
      <fieldsUsage count="2">
        <fieldUsage x="-1"/>
        <fieldUsage x="0"/>
      </fieldsUsage>
    </cacheHierarchy>
    <cacheHierarchy uniqueName="[Table1_2].[New_Date (Month Index)]" caption="New_Date (Month Index)" attribute="1" defaultMemberUniqueName="[Table1_2].[New_Date (Month Index)].[All]" allUniqueName="[Table1_2].[New_Date (Month Index)].[All]" dimensionUniqueName="[Table1_2]" displayFolder="" count="2" memberValueDatatype="20" unbalanced="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Total Revenue]" caption="Sum of Total Revenue" measure="1" displayFolder="" measureGroup="Table1_2"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neeraj kumar" refreshedDate="45832.056570486115"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Table1_2].[Order ID]" caption="Order ID" attribute="1" defaultMemberUniqueName="[Table1_2].[Order ID].[All]" allUniqueName="[Table1_2].[Order ID].[All]" dimensionUniqueName="[Table1_2]" displayFolder="" count="0" memberValueDatatype="20" unbalanced="0"/>
    <cacheHierarchy uniqueName="[Table1_2].[Date]" caption="Date" attribute="1" time="1" defaultMemberUniqueName="[Table1_2].[Date].[All]" allUniqueName="[Table1_2].[Date].[All]" dimensionUniqueName="[Table1_2]" displayFolder="" count="0" memberValueDatatype="7" unbalanced="0"/>
    <cacheHierarchy uniqueName="[Table1_2].[Region]" caption="Region" attribute="1" defaultMemberUniqueName="[Table1_2].[Region].[All]" allUniqueName="[Table1_2].[Region].[All]" dimensionUniqueName="[Table1_2]" displayFolder="" count="0" memberValueDatatype="130" unbalanced="0"/>
    <cacheHierarchy uniqueName="[Table1_2].[Category]" caption="Category" attribute="1" defaultMemberUniqueName="[Table1_2].[Category].[All]" allUniqueName="[Table1_2].[Category].[All]" dimensionUniqueName="[Table1_2]" displayFolder="" count="0" memberValueDatatype="130" unbalanced="0"/>
    <cacheHierarchy uniqueName="[Table1_2].[Product]" caption="Product" attribute="1" defaultMemberUniqueName="[Table1_2].[Product].[All]" allUniqueName="[Table1_2].[Product].[All]" dimensionUniqueName="[Table1_2]" displayFolder="" count="0" memberValueDatatype="130" unbalanced="0"/>
    <cacheHierarchy uniqueName="[Table1_2].[Units Sold]" caption="Units Sold" attribute="1" defaultMemberUniqueName="[Table1_2].[Units Sold].[All]" allUniqueName="[Table1_2].[Units Sold].[All]" dimensionUniqueName="[Table1_2]" displayFolder="" count="0" memberValueDatatype="20" unbalanced="0"/>
    <cacheHierarchy uniqueName="[Table1_2].[Unit Price]" caption="Unit Price" attribute="1" defaultMemberUniqueName="[Table1_2].[Unit Price].[All]" allUniqueName="[Table1_2].[Unit Price].[All]" dimensionUniqueName="[Table1_2]" displayFolder="" count="0" memberValueDatatype="5" unbalanced="0"/>
    <cacheHierarchy uniqueName="[Table1_2].[Total Revenue]" caption="Total Revenue" attribute="1" defaultMemberUniqueName="[Table1_2].[Total Revenue].[All]" allUniqueName="[Table1_2].[Total Revenue].[All]" dimensionUniqueName="[Table1_2]" displayFolder="" count="0" memberValueDatatype="5" unbalanced="0"/>
    <cacheHierarchy uniqueName="[Table1_2].[New_Date]" caption="New_Date" attribute="1" time="1" defaultMemberUniqueName="[Table1_2].[New_Date].[All]" allUniqueName="[Table1_2].[New_Date].[All]" dimensionUniqueName="[Table1_2]" displayFolder="" count="0" memberValueDatatype="7" unbalanced="0"/>
    <cacheHierarchy uniqueName="[Table1_2].[New_Date (Month)]" caption="New_Date (Month)" attribute="1" defaultMemberUniqueName="[Table1_2].[New_Date (Month)].[All]" allUniqueName="[Table1_2].[New_Date (Month)].[All]" dimensionUniqueName="[Table1_2]" displayFolder="" count="2" memberValueDatatype="130" unbalanced="0"/>
    <cacheHierarchy uniqueName="[Table1_2].[New_Date_Year]" caption="New_Date_Year" attribute="1" defaultMemberUniqueName="[Table1_2].[New_Date_Year].[All]" allUniqueName="[Table1_2].[New_Date_Year].[All]" dimensionUniqueName="[Table1_2]" displayFolder="" count="0" memberValueDatatype="20" unbalanced="0"/>
    <cacheHierarchy uniqueName="[Table1_2].[New_Date (Month Index)]" caption="New_Date (Month Index)" attribute="1" defaultMemberUniqueName="[Table1_2].[New_Date (Month Index)].[All]" allUniqueName="[Table1_2].[New_Date (Month Index)].[All]" dimensionUniqueName="[Table1_2]" displayFolder="" count="0" memberValueDatatype="20" unbalanced="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Total Revenue]" caption="Sum of Total Revenue" measure="1" displayFolder="" measureGroup="Table1_2"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
  <r>
    <n v="1001"/>
    <x v="0"/>
    <x v="0"/>
    <x v="0"/>
    <x v="0"/>
    <n v="18"/>
    <n v="434.87"/>
    <n v="7827.66"/>
  </r>
  <r>
    <n v="1096"/>
    <x v="1"/>
    <x v="1"/>
    <x v="1"/>
    <x v="1"/>
    <n v="16"/>
    <n v="453.62"/>
    <n v="7257.92"/>
  </r>
  <r>
    <n v="1087"/>
    <x v="2"/>
    <x v="1"/>
    <x v="0"/>
    <x v="2"/>
    <n v="15"/>
    <n v="470.71"/>
    <n v="7060.65"/>
  </r>
  <r>
    <n v="1042"/>
    <x v="3"/>
    <x v="0"/>
    <x v="2"/>
    <x v="3"/>
    <n v="14"/>
    <n v="481.7"/>
    <n v="6743.8"/>
  </r>
  <r>
    <n v="1043"/>
    <x v="4"/>
    <x v="1"/>
    <x v="1"/>
    <x v="4"/>
    <n v="16"/>
    <n v="419.63"/>
    <n v="6714.08"/>
  </r>
  <r>
    <n v="1033"/>
    <x v="5"/>
    <x v="2"/>
    <x v="0"/>
    <x v="3"/>
    <n v="18"/>
    <n v="365.78"/>
    <n v="6584.04"/>
  </r>
  <r>
    <n v="1005"/>
    <x v="6"/>
    <x v="0"/>
    <x v="2"/>
    <x v="0"/>
    <n v="16"/>
    <n v="401.16"/>
    <n v="6418.56"/>
  </r>
  <r>
    <n v="1051"/>
    <x v="7"/>
    <x v="0"/>
    <x v="1"/>
    <x v="4"/>
    <n v="19"/>
    <n v="333.5"/>
    <n v="6336.5"/>
  </r>
  <r>
    <n v="1007"/>
    <x v="8"/>
    <x v="3"/>
    <x v="2"/>
    <x v="3"/>
    <n v="17"/>
    <n v="353.96"/>
    <n v="6017.32"/>
  </r>
  <r>
    <n v="1081"/>
    <x v="9"/>
    <x v="0"/>
    <x v="2"/>
    <x v="5"/>
    <n v="18"/>
    <n v="332.76"/>
    <n v="5989.68"/>
  </r>
  <r>
    <n v="1056"/>
    <x v="10"/>
    <x v="2"/>
    <x v="1"/>
    <x v="1"/>
    <n v="19"/>
    <n v="309.74"/>
    <n v="5885.06"/>
  </r>
  <r>
    <n v="1060"/>
    <x v="11"/>
    <x v="3"/>
    <x v="2"/>
    <x v="4"/>
    <n v="15"/>
    <n v="381.34"/>
    <n v="5720.1"/>
  </r>
  <r>
    <n v="1075"/>
    <x v="12"/>
    <x v="3"/>
    <x v="1"/>
    <x v="2"/>
    <n v="17"/>
    <n v="321.2"/>
    <n v="5460.4"/>
  </r>
  <r>
    <n v="1086"/>
    <x v="13"/>
    <x v="0"/>
    <x v="0"/>
    <x v="0"/>
    <n v="18"/>
    <n v="297.02999999999997"/>
    <n v="5346.54"/>
  </r>
  <r>
    <n v="1095"/>
    <x v="14"/>
    <x v="1"/>
    <x v="2"/>
    <x v="4"/>
    <n v="11"/>
    <n v="480.98"/>
    <n v="5290.78"/>
  </r>
  <r>
    <n v="1006"/>
    <x v="15"/>
    <x v="2"/>
    <x v="2"/>
    <x v="3"/>
    <n v="16"/>
    <n v="328.48"/>
    <n v="5255.68"/>
  </r>
  <r>
    <n v="1031"/>
    <x v="16"/>
    <x v="3"/>
    <x v="0"/>
    <x v="0"/>
    <n v="18"/>
    <n v="274.91000000000003"/>
    <n v="4948.38"/>
  </r>
  <r>
    <n v="1018"/>
    <x v="17"/>
    <x v="2"/>
    <x v="1"/>
    <x v="1"/>
    <n v="16"/>
    <n v="299.51"/>
    <n v="4792.16"/>
  </r>
  <r>
    <n v="1002"/>
    <x v="18"/>
    <x v="2"/>
    <x v="2"/>
    <x v="0"/>
    <n v="10"/>
    <n v="457.49"/>
    <n v="4574.8999999999996"/>
  </r>
  <r>
    <n v="1032"/>
    <x v="19"/>
    <x v="3"/>
    <x v="0"/>
    <x v="2"/>
    <n v="14"/>
    <n v="322.33999999999997"/>
    <n v="4512.76"/>
  </r>
  <r>
    <n v="1049"/>
    <x v="20"/>
    <x v="1"/>
    <x v="0"/>
    <x v="2"/>
    <n v="16"/>
    <n v="279.12"/>
    <n v="4465.92"/>
  </r>
  <r>
    <n v="1050"/>
    <x v="21"/>
    <x v="1"/>
    <x v="2"/>
    <x v="1"/>
    <n v="12"/>
    <n v="360.15"/>
    <n v="4321.8"/>
  </r>
  <r>
    <n v="1067"/>
    <x v="22"/>
    <x v="2"/>
    <x v="2"/>
    <x v="2"/>
    <n v="17"/>
    <n v="242.35"/>
    <n v="4119.95"/>
  </r>
  <r>
    <n v="1091"/>
    <x v="23"/>
    <x v="2"/>
    <x v="0"/>
    <x v="0"/>
    <n v="17"/>
    <n v="234.54"/>
    <n v="3987.18"/>
  </r>
  <r>
    <n v="1055"/>
    <x v="24"/>
    <x v="0"/>
    <x v="0"/>
    <x v="5"/>
    <n v="13"/>
    <n v="281.63"/>
    <n v="3661.19"/>
  </r>
  <r>
    <n v="1037"/>
    <x v="25"/>
    <x v="2"/>
    <x v="1"/>
    <x v="3"/>
    <n v="9"/>
    <n v="399.64"/>
    <n v="3596.76"/>
  </r>
  <r>
    <n v="1070"/>
    <x v="26"/>
    <x v="1"/>
    <x v="1"/>
    <x v="5"/>
    <n v="14"/>
    <n v="242"/>
    <n v="3388"/>
  </r>
  <r>
    <n v="1069"/>
    <x v="27"/>
    <x v="2"/>
    <x v="0"/>
    <x v="3"/>
    <n v="12"/>
    <n v="250.89"/>
    <n v="3010.68"/>
  </r>
  <r>
    <n v="1053"/>
    <x v="28"/>
    <x v="0"/>
    <x v="2"/>
    <x v="0"/>
    <n v="6"/>
    <n v="477.88"/>
    <n v="2867.28"/>
  </r>
  <r>
    <n v="1017"/>
    <x v="29"/>
    <x v="2"/>
    <x v="0"/>
    <x v="3"/>
    <n v="19"/>
    <n v="150.41"/>
    <n v="2857.79"/>
  </r>
  <r>
    <n v="1010"/>
    <x v="30"/>
    <x v="1"/>
    <x v="2"/>
    <x v="0"/>
    <n v="16"/>
    <n v="175.62"/>
    <n v="2809.92"/>
  </r>
  <r>
    <n v="1044"/>
    <x v="31"/>
    <x v="2"/>
    <x v="0"/>
    <x v="2"/>
    <n v="8"/>
    <n v="351.03"/>
    <n v="2808.24"/>
  </r>
  <r>
    <n v="1036"/>
    <x v="32"/>
    <x v="3"/>
    <x v="0"/>
    <x v="1"/>
    <n v="16"/>
    <n v="168.25"/>
    <n v="2692"/>
  </r>
  <r>
    <n v="1084"/>
    <x v="33"/>
    <x v="2"/>
    <x v="0"/>
    <x v="0"/>
    <n v="8"/>
    <n v="324.79000000000002"/>
    <n v="2598.3200000000002"/>
  </r>
  <r>
    <n v="1027"/>
    <x v="34"/>
    <x v="1"/>
    <x v="1"/>
    <x v="5"/>
    <n v="8"/>
    <n v="315.22000000000003"/>
    <n v="2521.7600000000002"/>
  </r>
  <r>
    <n v="1011"/>
    <x v="35"/>
    <x v="0"/>
    <x v="0"/>
    <x v="1"/>
    <n v="12"/>
    <n v="194.04"/>
    <n v="2328.48"/>
  </r>
  <r>
    <n v="1054"/>
    <x v="36"/>
    <x v="2"/>
    <x v="0"/>
    <x v="3"/>
    <n v="6"/>
    <n v="371.57"/>
    <n v="2229.42"/>
  </r>
  <r>
    <n v="1092"/>
    <x v="37"/>
    <x v="2"/>
    <x v="0"/>
    <x v="0"/>
    <n v="8"/>
    <n v="277.35000000000002"/>
    <n v="2218.8000000000002"/>
  </r>
  <r>
    <n v="1015"/>
    <x v="38"/>
    <x v="2"/>
    <x v="1"/>
    <x v="1"/>
    <n v="9"/>
    <n v="238.14"/>
    <n v="2143.2600000000002"/>
  </r>
  <r>
    <n v="1024"/>
    <x v="39"/>
    <x v="2"/>
    <x v="0"/>
    <x v="2"/>
    <n v="8"/>
    <n v="265.89999999999998"/>
    <n v="2127.1999999999998"/>
  </r>
  <r>
    <n v="1052"/>
    <x v="40"/>
    <x v="1"/>
    <x v="0"/>
    <x v="4"/>
    <n v="14"/>
    <n v="147.16999999999999"/>
    <n v="2060.38"/>
  </r>
  <r>
    <n v="1022"/>
    <x v="41"/>
    <x v="3"/>
    <x v="1"/>
    <x v="2"/>
    <n v="11"/>
    <n v="186.49"/>
    <n v="2051.39"/>
  </r>
  <r>
    <n v="1089"/>
    <x v="42"/>
    <x v="2"/>
    <x v="1"/>
    <x v="2"/>
    <n v="10"/>
    <n v="200.2"/>
    <n v="2002"/>
  </r>
  <r>
    <n v="1073"/>
    <x v="43"/>
    <x v="3"/>
    <x v="2"/>
    <x v="3"/>
    <n v="9"/>
    <n v="205.27"/>
    <n v="1847.43"/>
  </r>
  <r>
    <n v="1094"/>
    <x v="44"/>
    <x v="1"/>
    <x v="2"/>
    <x v="1"/>
    <n v="9"/>
    <n v="199.19"/>
    <n v="1792.71"/>
  </r>
  <r>
    <n v="1004"/>
    <x v="45"/>
    <x v="0"/>
    <x v="2"/>
    <x v="0"/>
    <n v="7"/>
    <n v="255.74"/>
    <n v="1790.18"/>
  </r>
  <r>
    <n v="1057"/>
    <x v="46"/>
    <x v="2"/>
    <x v="0"/>
    <x v="1"/>
    <n v="8"/>
    <n v="215.6"/>
    <n v="1724.8"/>
  </r>
  <r>
    <n v="1065"/>
    <x v="47"/>
    <x v="0"/>
    <x v="0"/>
    <x v="0"/>
    <n v="4"/>
    <n v="429.18"/>
    <n v="1716.72"/>
  </r>
  <r>
    <n v="1074"/>
    <x v="48"/>
    <x v="1"/>
    <x v="2"/>
    <x v="3"/>
    <n v="5"/>
    <n v="311.77"/>
    <n v="1558.85"/>
  </r>
  <r>
    <n v="1025"/>
    <x v="49"/>
    <x v="2"/>
    <x v="1"/>
    <x v="1"/>
    <n v="4"/>
    <n v="387.3"/>
    <n v="1549.2"/>
  </r>
  <r>
    <n v="1047"/>
    <x v="50"/>
    <x v="2"/>
    <x v="1"/>
    <x v="1"/>
    <n v="17"/>
    <n v="86.65"/>
    <n v="1473.05"/>
  </r>
  <r>
    <n v="1045"/>
    <x v="51"/>
    <x v="2"/>
    <x v="1"/>
    <x v="1"/>
    <n v="7"/>
    <n v="210.39"/>
    <n v="1472.73"/>
  </r>
  <r>
    <n v="1013"/>
    <x v="52"/>
    <x v="0"/>
    <x v="2"/>
    <x v="1"/>
    <n v="5"/>
    <n v="293.36"/>
    <n v="1466.8"/>
  </r>
  <r>
    <n v="1080"/>
    <x v="53"/>
    <x v="2"/>
    <x v="1"/>
    <x v="3"/>
    <n v="3"/>
    <n v="429.68"/>
    <n v="1289.04"/>
  </r>
  <r>
    <n v="1023"/>
    <x v="54"/>
    <x v="1"/>
    <x v="1"/>
    <x v="3"/>
    <n v="17"/>
    <n v="72.260000000000005"/>
    <n v="1228.42"/>
  </r>
  <r>
    <n v="1066"/>
    <x v="55"/>
    <x v="1"/>
    <x v="0"/>
    <x v="2"/>
    <n v="3"/>
    <n v="354.79"/>
    <n v="1064.3699999999999"/>
  </r>
  <r>
    <n v="1068"/>
    <x v="56"/>
    <x v="3"/>
    <x v="0"/>
    <x v="1"/>
    <n v="17"/>
    <n v="57.94"/>
    <n v="984.98"/>
  </r>
  <r>
    <n v="1034"/>
    <x v="57"/>
    <x v="1"/>
    <x v="1"/>
    <x v="1"/>
    <n v="2"/>
    <n v="488.17"/>
    <n v="976.34"/>
  </r>
  <r>
    <n v="1082"/>
    <x v="58"/>
    <x v="2"/>
    <x v="1"/>
    <x v="2"/>
    <n v="10"/>
    <n v="89.84"/>
    <n v="898.4"/>
  </r>
  <r>
    <n v="1016"/>
    <x v="59"/>
    <x v="3"/>
    <x v="2"/>
    <x v="2"/>
    <n v="3"/>
    <n v="275.89999999999998"/>
    <n v="827.7"/>
  </r>
  <r>
    <n v="1030"/>
    <x v="60"/>
    <x v="2"/>
    <x v="1"/>
    <x v="4"/>
    <n v="3"/>
    <n v="270.36"/>
    <n v="811.08"/>
  </r>
  <r>
    <n v="1008"/>
    <x v="61"/>
    <x v="3"/>
    <x v="0"/>
    <x v="2"/>
    <n v="2"/>
    <n v="399.94"/>
    <n v="799.88"/>
  </r>
  <r>
    <n v="1035"/>
    <x v="62"/>
    <x v="1"/>
    <x v="0"/>
    <x v="0"/>
    <n v="3"/>
    <n v="262.99"/>
    <n v="788.97"/>
  </r>
  <r>
    <n v="1003"/>
    <x v="63"/>
    <x v="3"/>
    <x v="2"/>
    <x v="0"/>
    <n v="3"/>
    <n v="260.56"/>
    <n v="781.68"/>
  </r>
  <r>
    <n v="1097"/>
    <x v="64"/>
    <x v="1"/>
    <x v="2"/>
    <x v="2"/>
    <n v="7"/>
    <n v="105.94"/>
    <n v="741.58"/>
  </r>
  <r>
    <n v="1026"/>
    <x v="65"/>
    <x v="1"/>
    <x v="1"/>
    <x v="3"/>
    <n v="6"/>
    <n v="115.75"/>
    <n v="694.5"/>
  </r>
  <r>
    <n v="1072"/>
    <x v="66"/>
    <x v="1"/>
    <x v="0"/>
    <x v="4"/>
    <n v="3"/>
    <n v="222.59"/>
    <n v="667.77"/>
  </r>
  <r>
    <n v="1090"/>
    <x v="67"/>
    <x v="1"/>
    <x v="0"/>
    <x v="2"/>
    <n v="2"/>
    <n v="325.20999999999998"/>
    <n v="650.41999999999996"/>
  </r>
  <r>
    <n v="1088"/>
    <x v="68"/>
    <x v="3"/>
    <x v="1"/>
    <x v="4"/>
    <n v="2"/>
    <n v="291.98"/>
    <n v="583.96"/>
  </r>
  <r>
    <n v="1077"/>
    <x v="69"/>
    <x v="2"/>
    <x v="0"/>
    <x v="1"/>
    <n v="3"/>
    <n v="193.56"/>
    <n v="580.67999999999995"/>
  </r>
  <r>
    <n v="1038"/>
    <x v="70"/>
    <x v="3"/>
    <x v="0"/>
    <x v="1"/>
    <n v="4"/>
    <n v="142.71"/>
    <n v="570.84"/>
  </r>
  <r>
    <n v="1064"/>
    <x v="71"/>
    <x v="3"/>
    <x v="2"/>
    <x v="3"/>
    <n v="19"/>
    <n v="29.96"/>
    <n v="569.24"/>
  </r>
  <r>
    <n v="1071"/>
    <x v="72"/>
    <x v="1"/>
    <x v="0"/>
    <x v="0"/>
    <n v="6"/>
    <n v="94.87"/>
    <n v="569.22"/>
  </r>
  <r>
    <n v="1029"/>
    <x v="73"/>
    <x v="2"/>
    <x v="1"/>
    <x v="2"/>
    <n v="16"/>
    <n v="35.32"/>
    <n v="565.12"/>
  </r>
  <r>
    <n v="1063"/>
    <x v="74"/>
    <x v="3"/>
    <x v="1"/>
    <x v="4"/>
    <n v="16"/>
    <n v="32.54"/>
    <n v="520.64"/>
  </r>
  <r>
    <n v="1093"/>
    <x v="75"/>
    <x v="1"/>
    <x v="2"/>
    <x v="1"/>
    <n v="1"/>
    <n v="471.32"/>
    <n v="471.32"/>
  </r>
  <r>
    <n v="1076"/>
    <x v="76"/>
    <x v="1"/>
    <x v="0"/>
    <x v="1"/>
    <n v="14"/>
    <n v="32.200000000000003"/>
    <n v="450.8"/>
  </r>
  <r>
    <n v="1009"/>
    <x v="77"/>
    <x v="0"/>
    <x v="0"/>
    <x v="4"/>
    <n v="1"/>
    <n v="446.1"/>
    <n v="446.1"/>
  </r>
  <r>
    <n v="1098"/>
    <x v="78"/>
    <x v="2"/>
    <x v="1"/>
    <x v="0"/>
    <n v="10"/>
    <n v="43.99"/>
    <n v="439.9"/>
  </r>
  <r>
    <n v="1021"/>
    <x v="79"/>
    <x v="1"/>
    <x v="1"/>
    <x v="1"/>
    <n v="1"/>
    <n v="413.07"/>
    <n v="413.07"/>
  </r>
  <r>
    <n v="1019"/>
    <x v="80"/>
    <x v="2"/>
    <x v="2"/>
    <x v="0"/>
    <n v="16"/>
    <n v="24.95"/>
    <n v="399.2"/>
  </r>
  <r>
    <n v="1100"/>
    <x v="81"/>
    <x v="3"/>
    <x v="2"/>
    <x v="1"/>
    <n v="18"/>
    <n v="18.93"/>
    <n v="340.74"/>
  </r>
  <r>
    <n v="1062"/>
    <x v="82"/>
    <x v="0"/>
    <x v="1"/>
    <x v="0"/>
    <n v="5"/>
    <n v="66.88"/>
    <n v="334.4"/>
  </r>
  <r>
    <n v="1085"/>
    <x v="83"/>
    <x v="0"/>
    <x v="1"/>
    <x v="2"/>
    <n v="14"/>
    <n v="22.99"/>
    <n v="321.86"/>
  </r>
  <r>
    <n v="1078"/>
    <x v="84"/>
    <x v="2"/>
    <x v="0"/>
    <x v="0"/>
    <n v="1"/>
    <n v="316.67"/>
    <n v="316.67"/>
  </r>
  <r>
    <n v="1046"/>
    <x v="85"/>
    <x v="2"/>
    <x v="2"/>
    <x v="5"/>
    <n v="3"/>
    <n v="94.91"/>
    <n v="284.73"/>
  </r>
  <r>
    <n v="1012"/>
    <x v="86"/>
    <x v="0"/>
    <x v="1"/>
    <x v="3"/>
    <n v="5"/>
    <n v="56.05"/>
    <n v="280.25"/>
  </r>
  <r>
    <n v="1058"/>
    <x v="87"/>
    <x v="3"/>
    <x v="1"/>
    <x v="2"/>
    <n v="2"/>
    <n v="131.38999999999999"/>
    <n v="262.77999999999997"/>
  </r>
  <r>
    <n v="1079"/>
    <x v="88"/>
    <x v="0"/>
    <x v="1"/>
    <x v="2"/>
    <n v="1"/>
    <n v="256.54000000000002"/>
    <n v="256.54000000000002"/>
  </r>
  <r>
    <n v="1014"/>
    <x v="89"/>
    <x v="0"/>
    <x v="1"/>
    <x v="1"/>
    <n v="9"/>
    <n v="27.61"/>
    <n v="248.49"/>
  </r>
  <r>
    <n v="1039"/>
    <x v="90"/>
    <x v="3"/>
    <x v="1"/>
    <x v="4"/>
    <n v="1"/>
    <n v="225.1"/>
    <n v="225.1"/>
  </r>
  <r>
    <n v="1040"/>
    <x v="91"/>
    <x v="0"/>
    <x v="2"/>
    <x v="0"/>
    <n v="4"/>
    <n v="48.44"/>
    <n v="193.76"/>
  </r>
  <r>
    <n v="1059"/>
    <x v="92"/>
    <x v="0"/>
    <x v="0"/>
    <x v="3"/>
    <n v="1"/>
    <n v="184.43"/>
    <n v="184.43"/>
  </r>
  <r>
    <n v="1099"/>
    <x v="93"/>
    <x v="1"/>
    <x v="1"/>
    <x v="1"/>
    <n v="3"/>
    <n v="59.38"/>
    <n v="178.14"/>
  </r>
  <r>
    <n v="1028"/>
    <x v="94"/>
    <x v="1"/>
    <x v="0"/>
    <x v="1"/>
    <n v="3"/>
    <n v="51.82"/>
    <n v="155.46"/>
  </r>
  <r>
    <n v="1083"/>
    <x v="95"/>
    <x v="3"/>
    <x v="0"/>
    <x v="0"/>
    <n v="3"/>
    <n v="44.58"/>
    <n v="133.74"/>
  </r>
  <r>
    <n v="1048"/>
    <x v="96"/>
    <x v="0"/>
    <x v="0"/>
    <x v="1"/>
    <n v="1"/>
    <n v="132.62"/>
    <n v="132.62"/>
  </r>
  <r>
    <n v="1020"/>
    <x v="97"/>
    <x v="0"/>
    <x v="1"/>
    <x v="5"/>
    <n v="3"/>
    <n v="28.3"/>
    <n v="84.9"/>
  </r>
  <r>
    <n v="1041"/>
    <x v="98"/>
    <x v="0"/>
    <x v="0"/>
    <x v="0"/>
    <n v="1"/>
    <n v="22.42"/>
    <n v="22.42"/>
  </r>
  <r>
    <n v="1061"/>
    <x v="99"/>
    <x v="0"/>
    <x v="0"/>
    <x v="5"/>
    <n v="1"/>
    <n v="17.05"/>
    <n v="17.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3:H7" firstHeaderRow="1" firstDataRow="1" firstDataCol="1"/>
  <pivotFields count="9">
    <pivotField showAll="0"/>
    <pivotField numFmtId="164" showAll="0"/>
    <pivotField showAll="0">
      <items count="5">
        <item x="0"/>
        <item x="3"/>
        <item x="1"/>
        <item x="2"/>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defaultSubtotal="0"/>
  </pivotFields>
  <rowFields count="1">
    <field x="3"/>
  </rowFields>
  <rowItems count="4">
    <i>
      <x v="2"/>
    </i>
    <i>
      <x/>
    </i>
    <i>
      <x v="1"/>
    </i>
    <i t="grand">
      <x/>
    </i>
  </rowItems>
  <colItems count="1">
    <i/>
  </colItems>
  <dataFields count="1">
    <dataField name="Sum of Total Revenue" fld="7" baseField="0" baseItem="0"/>
  </dataFields>
  <chartFormats count="1">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0" firstHeaderRow="1" firstDataRow="1" firstDataCol="1"/>
  <pivotFields count="9">
    <pivotField showAll="0"/>
    <pivotField numFmtId="164" showAll="0"/>
    <pivotField showAll="0">
      <items count="5">
        <item x="0"/>
        <item x="3"/>
        <item x="1"/>
        <item x="2"/>
        <item t="default"/>
      </items>
    </pivotField>
    <pivotField showAll="0">
      <items count="4">
        <item x="2"/>
        <item x="1"/>
        <item x="0"/>
        <item t="default"/>
      </items>
    </pivotField>
    <pivotField axis="axisRow" showAll="0" sortType="descending">
      <items count="7">
        <item x="3"/>
        <item x="1"/>
        <item x="2"/>
        <item x="0"/>
        <item x="5"/>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s>
  <rowFields count="1">
    <field x="4"/>
  </rowFields>
  <rowItems count="7">
    <i>
      <x v="3"/>
    </i>
    <i>
      <x v="1"/>
    </i>
    <i>
      <x/>
    </i>
    <i>
      <x v="2"/>
    </i>
    <i>
      <x v="5"/>
    </i>
    <i>
      <x v="4"/>
    </i>
    <i t="grand">
      <x/>
    </i>
  </rowItems>
  <colItems count="1">
    <i/>
  </colItems>
  <dataFields count="1">
    <dataField name="Sum of Total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fieldListSortAscending="1">
  <location ref="A3:B7" firstHeaderRow="1" firstDataRow="1" firstDataCol="1"/>
  <pivotFields count="9">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5">
        <item sd="0" x="0"/>
        <item sd="0" x="3"/>
        <item sd="0" x="1"/>
        <item sd="0" x="2"/>
        <item t="default"/>
      </items>
      <autoSortScope>
        <pivotArea dataOnly="0" outline="0" fieldPosition="0">
          <references count="1">
            <reference field="4294967294" count="1" selected="0">
              <x v="0"/>
            </reference>
          </references>
        </pivotArea>
      </autoSortScope>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sortType="descending">
      <items count="7">
        <item x="3"/>
        <item x="1"/>
        <item x="2"/>
        <item x="0"/>
        <item x="5"/>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2"/>
  </rowFields>
  <rowItems count="4">
    <i>
      <x v="3"/>
    </i>
    <i>
      <x v="2"/>
    </i>
    <i>
      <x/>
    </i>
    <i>
      <x v="1"/>
    </i>
  </rowItems>
  <colItems count="1">
    <i/>
  </colItems>
  <dataFields count="1">
    <dataField name="Sum of Total Revenue" fld="7"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6" applyNumberFormats="0" applyBorderFormats="0" applyFontFormats="0" applyPatternFormats="0" applyAlignmentFormats="0" applyWidthHeightFormats="1" dataCaption="Values" tag="a5c9f1e5-1759-4387-b381-c5a51b0b8f20" updatedVersion="6" minRefreshableVersion="3" useAutoFormatting="1" itemPrintTitles="1" createdVersion="5" indent="0" outline="1" outlineData="1" multipleFieldFilters="0" chartFormat="7">
  <location ref="B3:C9" firstHeaderRow="1" firstDataRow="1" firstDataCol="1"/>
  <pivotFields count="3">
    <pivotField axis="axisRow" allDrilled="1" showAll="0" dataSourceSort="1" defaultAttributeDrillState="1">
      <items count="2">
        <item x="0"/>
        <item t="default"/>
      </items>
    </pivotField>
    <pivotField axis="axisRow" allDrilled="1" showAll="0" dataSourceSort="1" defaultAttributeDrillState="1">
      <items count="5">
        <item x="0"/>
        <item x="1"/>
        <item x="2"/>
        <item x="3"/>
        <item t="default"/>
      </items>
    </pivotField>
    <pivotField dataField="1" showAll="0"/>
  </pivotFields>
  <rowFields count="2">
    <field x="0"/>
    <field x="1"/>
  </rowFields>
  <rowItems count="6">
    <i>
      <x/>
    </i>
    <i r="1">
      <x/>
    </i>
    <i r="1">
      <x v="1"/>
    </i>
    <i r="1">
      <x v="2"/>
    </i>
    <i r="1">
      <x v="3"/>
    </i>
    <i t="grand">
      <x/>
    </i>
  </rowItems>
  <colItems count="1">
    <i/>
  </colItems>
  <dataFields count="1">
    <dataField name="Sum of Total Revenue" fld="2" baseField="0" baseItem="0"/>
  </dataFields>
  <chartFormats count="2">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5"/>
    <pivotTable tabId="3" name="PivotTable1"/>
    <pivotTable tabId="3" name="PivotTable6"/>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1"/>
    <pivotTable tabId="3" name="PivotTable6"/>
  </pivotTables>
  <data>
    <tabular pivotCacheId="1">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ew_Date__Month" sourceName="[Table1_2].[New_Date (Month)]">
  <pivotTables>
    <pivotTable tabId="7" name="PivotTable4"/>
  </pivotTables>
  <data>
    <olap pivotCacheId="2">
      <levels count="2">
        <level uniqueName="[Table1_2].[New_Date (Month)].[(All)]" sourceCaption="(All)" count="0"/>
        <level uniqueName="[Table1_2].[New_Date (Month)].[New_Date (Month)]" sourceCaption="New_Date (Month)" count="4">
          <ranges>
            <range startItem="0">
              <i n="[Table1_2].[New_Date (Month)].&amp;[Jan]" c="Jan"/>
              <i n="[Table1_2].[New_Date (Month)].&amp;[Feb]" c="Feb"/>
              <i n="[Table1_2].[New_Date (Month)].&amp;[Mar]" c="Mar"/>
              <i n="[Table1_2].[New_Date (Month)].&amp;[Apr]" c="Apr"/>
            </range>
          </ranges>
        </level>
      </levels>
      <selections count="1">
        <selection n="[Table1_2].[New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Region" cache="Slicer_Region" caption="Region" rowHeight="241300"/>
  <slicer name="New_Date (Month)" cache="Slicer_New_Date__Month" caption="New_Date (Month)" level="1" rowHeight="241300"/>
</slicers>
</file>

<file path=xl/tables/table1.xml><?xml version="1.0" encoding="utf-8"?>
<table xmlns="http://schemas.openxmlformats.org/spreadsheetml/2006/main" id="1" name="Table1" displayName="Table1" ref="A1:H101" totalsRowShown="0" headerRowDxfId="0" headerRowBorderDxfId="2" tableBorderDxfId="3">
  <autoFilter ref="A1:H101"/>
  <sortState ref="A2:I101">
    <sortCondition descending="1" ref="H1:H101"/>
  </sortState>
  <tableColumns count="8">
    <tableColumn id="1" name="Order ID"/>
    <tableColumn id="2" name="Date" dataDxfId="1"/>
    <tableColumn id="3" name="Region"/>
    <tableColumn id="4" name="Category"/>
    <tableColumn id="5" name="Product"/>
    <tableColumn id="6" name="Units Sold"/>
    <tableColumn id="7" name="Unit Price"/>
    <tableColumn id="8" name="Total Reven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opLeftCell="A2" workbookViewId="0">
      <selection activeCell="B5" sqref="B5"/>
    </sheetView>
  </sheetViews>
  <sheetFormatPr defaultRowHeight="15" x14ac:dyDescent="0.25"/>
  <cols>
    <col min="1" max="1" width="13" bestFit="1" customWidth="1"/>
    <col min="2" max="2" width="18.28515625" bestFit="1" customWidth="1"/>
    <col min="3" max="3" width="11.7109375" bestFit="1" customWidth="1"/>
    <col min="4" max="4" width="13.42578125" bestFit="1" customWidth="1"/>
    <col min="5" max="5" width="12.42578125" bestFit="1" customWidth="1"/>
    <col min="6" max="6" width="14.5703125" bestFit="1" customWidth="1"/>
    <col min="7" max="7" width="14.28515625" bestFit="1" customWidth="1"/>
    <col min="8" max="8" width="18.42578125" bestFit="1" customWidth="1"/>
  </cols>
  <sheetData>
    <row r="1" spans="1:8" x14ac:dyDescent="0.25">
      <c r="A1" s="3" t="s">
        <v>0</v>
      </c>
      <c r="B1" s="3" t="s">
        <v>1</v>
      </c>
      <c r="C1" s="3" t="s">
        <v>2</v>
      </c>
      <c r="D1" s="3" t="s">
        <v>3</v>
      </c>
      <c r="E1" s="3" t="s">
        <v>4</v>
      </c>
      <c r="F1" s="3" t="s">
        <v>5</v>
      </c>
      <c r="G1" s="3" t="s">
        <v>6</v>
      </c>
      <c r="H1" s="3" t="s">
        <v>7</v>
      </c>
    </row>
    <row r="2" spans="1:8" x14ac:dyDescent="0.25">
      <c r="A2">
        <v>1001</v>
      </c>
      <c r="B2" s="2">
        <v>45292</v>
      </c>
      <c r="C2" t="s">
        <v>8</v>
      </c>
      <c r="D2" t="s">
        <v>12</v>
      </c>
      <c r="E2" t="s">
        <v>15</v>
      </c>
      <c r="F2">
        <v>18</v>
      </c>
      <c r="G2">
        <v>434.87</v>
      </c>
      <c r="H2">
        <v>7827.66</v>
      </c>
    </row>
    <row r="3" spans="1:8" x14ac:dyDescent="0.25">
      <c r="A3">
        <v>1096</v>
      </c>
      <c r="B3" s="2">
        <v>45387</v>
      </c>
      <c r="C3" t="s">
        <v>11</v>
      </c>
      <c r="D3" t="s">
        <v>14</v>
      </c>
      <c r="E3" t="s">
        <v>19</v>
      </c>
      <c r="F3">
        <v>16</v>
      </c>
      <c r="G3">
        <v>453.62</v>
      </c>
      <c r="H3">
        <v>7257.92</v>
      </c>
    </row>
    <row r="4" spans="1:8" x14ac:dyDescent="0.25">
      <c r="A4">
        <v>1087</v>
      </c>
      <c r="B4" s="2">
        <v>45378</v>
      </c>
      <c r="C4" t="s">
        <v>11</v>
      </c>
      <c r="D4" t="s">
        <v>12</v>
      </c>
      <c r="E4" t="s">
        <v>17</v>
      </c>
      <c r="F4">
        <v>15</v>
      </c>
      <c r="G4">
        <v>470.71</v>
      </c>
      <c r="H4">
        <v>7060.65</v>
      </c>
    </row>
    <row r="5" spans="1:8" x14ac:dyDescent="0.25">
      <c r="A5">
        <v>1042</v>
      </c>
      <c r="B5" s="2">
        <v>45333</v>
      </c>
      <c r="C5" t="s">
        <v>8</v>
      </c>
      <c r="D5" t="s">
        <v>13</v>
      </c>
      <c r="E5" t="s">
        <v>16</v>
      </c>
      <c r="F5">
        <v>14</v>
      </c>
      <c r="G5">
        <v>481.7</v>
      </c>
      <c r="H5">
        <v>6743.8</v>
      </c>
    </row>
    <row r="6" spans="1:8" x14ac:dyDescent="0.25">
      <c r="A6">
        <v>1043</v>
      </c>
      <c r="B6" s="2">
        <v>45334</v>
      </c>
      <c r="C6" t="s">
        <v>11</v>
      </c>
      <c r="D6" t="s">
        <v>14</v>
      </c>
      <c r="E6" t="s">
        <v>18</v>
      </c>
      <c r="F6">
        <v>16</v>
      </c>
      <c r="G6">
        <v>419.63</v>
      </c>
      <c r="H6">
        <v>6714.08</v>
      </c>
    </row>
    <row r="7" spans="1:8" x14ac:dyDescent="0.25">
      <c r="A7">
        <v>1033</v>
      </c>
      <c r="B7" s="2">
        <v>45324</v>
      </c>
      <c r="C7" t="s">
        <v>9</v>
      </c>
      <c r="D7" t="s">
        <v>12</v>
      </c>
      <c r="E7" t="s">
        <v>16</v>
      </c>
      <c r="F7">
        <v>18</v>
      </c>
      <c r="G7">
        <v>365.78</v>
      </c>
      <c r="H7">
        <v>6584.04</v>
      </c>
    </row>
    <row r="8" spans="1:8" x14ac:dyDescent="0.25">
      <c r="A8">
        <v>1005</v>
      </c>
      <c r="B8" s="2">
        <v>45296</v>
      </c>
      <c r="C8" t="s">
        <v>8</v>
      </c>
      <c r="D8" t="s">
        <v>13</v>
      </c>
      <c r="E8" t="s">
        <v>15</v>
      </c>
      <c r="F8">
        <v>16</v>
      </c>
      <c r="G8">
        <v>401.16</v>
      </c>
      <c r="H8">
        <v>6418.56</v>
      </c>
    </row>
    <row r="9" spans="1:8" x14ac:dyDescent="0.25">
      <c r="A9">
        <v>1051</v>
      </c>
      <c r="B9" s="2">
        <v>45342</v>
      </c>
      <c r="C9" t="s">
        <v>8</v>
      </c>
      <c r="D9" t="s">
        <v>14</v>
      </c>
      <c r="E9" t="s">
        <v>18</v>
      </c>
      <c r="F9">
        <v>19</v>
      </c>
      <c r="G9">
        <v>333.5</v>
      </c>
      <c r="H9">
        <v>6336.5</v>
      </c>
    </row>
    <row r="10" spans="1:8" x14ac:dyDescent="0.25">
      <c r="A10">
        <v>1007</v>
      </c>
      <c r="B10" s="2">
        <v>45298</v>
      </c>
      <c r="C10" t="s">
        <v>10</v>
      </c>
      <c r="D10" t="s">
        <v>13</v>
      </c>
      <c r="E10" t="s">
        <v>16</v>
      </c>
      <c r="F10">
        <v>17</v>
      </c>
      <c r="G10">
        <v>353.96</v>
      </c>
      <c r="H10">
        <v>6017.32</v>
      </c>
    </row>
    <row r="11" spans="1:8" x14ac:dyDescent="0.25">
      <c r="A11">
        <v>1081</v>
      </c>
      <c r="B11" s="2">
        <v>45372</v>
      </c>
      <c r="C11" t="s">
        <v>8</v>
      </c>
      <c r="D11" t="s">
        <v>13</v>
      </c>
      <c r="E11" t="s">
        <v>20</v>
      </c>
      <c r="F11">
        <v>18</v>
      </c>
      <c r="G11">
        <v>332.76</v>
      </c>
      <c r="H11">
        <v>5989.68</v>
      </c>
    </row>
    <row r="12" spans="1:8" x14ac:dyDescent="0.25">
      <c r="A12">
        <v>1056</v>
      </c>
      <c r="B12" s="2">
        <v>45347</v>
      </c>
      <c r="C12" t="s">
        <v>9</v>
      </c>
      <c r="D12" t="s">
        <v>14</v>
      </c>
      <c r="E12" t="s">
        <v>19</v>
      </c>
      <c r="F12">
        <v>19</v>
      </c>
      <c r="G12">
        <v>309.74</v>
      </c>
      <c r="H12">
        <v>5885.06</v>
      </c>
    </row>
    <row r="13" spans="1:8" x14ac:dyDescent="0.25">
      <c r="A13">
        <v>1060</v>
      </c>
      <c r="B13" s="2">
        <v>45351</v>
      </c>
      <c r="C13" t="s">
        <v>10</v>
      </c>
      <c r="D13" t="s">
        <v>13</v>
      </c>
      <c r="E13" t="s">
        <v>18</v>
      </c>
      <c r="F13">
        <v>15</v>
      </c>
      <c r="G13">
        <v>381.34</v>
      </c>
      <c r="H13">
        <v>5720.1</v>
      </c>
    </row>
    <row r="14" spans="1:8" x14ac:dyDescent="0.25">
      <c r="A14">
        <v>1075</v>
      </c>
      <c r="B14" s="2">
        <v>45366</v>
      </c>
      <c r="C14" t="s">
        <v>10</v>
      </c>
      <c r="D14" t="s">
        <v>14</v>
      </c>
      <c r="E14" t="s">
        <v>17</v>
      </c>
      <c r="F14">
        <v>17</v>
      </c>
      <c r="G14">
        <v>321.2</v>
      </c>
      <c r="H14">
        <v>5460.4</v>
      </c>
    </row>
    <row r="15" spans="1:8" x14ac:dyDescent="0.25">
      <c r="A15">
        <v>1086</v>
      </c>
      <c r="B15" s="2">
        <v>45377</v>
      </c>
      <c r="C15" t="s">
        <v>8</v>
      </c>
      <c r="D15" t="s">
        <v>12</v>
      </c>
      <c r="E15" t="s">
        <v>15</v>
      </c>
      <c r="F15">
        <v>18</v>
      </c>
      <c r="G15">
        <v>297.02999999999997</v>
      </c>
      <c r="H15">
        <v>5346.54</v>
      </c>
    </row>
    <row r="16" spans="1:8" x14ac:dyDescent="0.25">
      <c r="A16">
        <v>1095</v>
      </c>
      <c r="B16" s="2">
        <v>45386</v>
      </c>
      <c r="C16" t="s">
        <v>11</v>
      </c>
      <c r="D16" t="s">
        <v>13</v>
      </c>
      <c r="E16" t="s">
        <v>18</v>
      </c>
      <c r="F16">
        <v>11</v>
      </c>
      <c r="G16">
        <v>480.98</v>
      </c>
      <c r="H16">
        <v>5290.78</v>
      </c>
    </row>
    <row r="17" spans="1:8" x14ac:dyDescent="0.25">
      <c r="A17">
        <v>1006</v>
      </c>
      <c r="B17" s="2">
        <v>45297</v>
      </c>
      <c r="C17" t="s">
        <v>9</v>
      </c>
      <c r="D17" t="s">
        <v>13</v>
      </c>
      <c r="E17" t="s">
        <v>16</v>
      </c>
      <c r="F17">
        <v>16</v>
      </c>
      <c r="G17">
        <v>328.48</v>
      </c>
      <c r="H17">
        <v>5255.68</v>
      </c>
    </row>
    <row r="18" spans="1:8" x14ac:dyDescent="0.25">
      <c r="A18">
        <v>1031</v>
      </c>
      <c r="B18" s="2">
        <v>45322</v>
      </c>
      <c r="C18" t="s">
        <v>10</v>
      </c>
      <c r="D18" t="s">
        <v>12</v>
      </c>
      <c r="E18" t="s">
        <v>15</v>
      </c>
      <c r="F18">
        <v>18</v>
      </c>
      <c r="G18">
        <v>274.91000000000003</v>
      </c>
      <c r="H18">
        <v>4948.38</v>
      </c>
    </row>
    <row r="19" spans="1:8" x14ac:dyDescent="0.25">
      <c r="A19">
        <v>1018</v>
      </c>
      <c r="B19" s="2">
        <v>45309</v>
      </c>
      <c r="C19" t="s">
        <v>9</v>
      </c>
      <c r="D19" t="s">
        <v>14</v>
      </c>
      <c r="E19" t="s">
        <v>19</v>
      </c>
      <c r="F19">
        <v>16</v>
      </c>
      <c r="G19">
        <v>299.51</v>
      </c>
      <c r="H19">
        <v>4792.16</v>
      </c>
    </row>
    <row r="20" spans="1:8" x14ac:dyDescent="0.25">
      <c r="A20">
        <v>1002</v>
      </c>
      <c r="B20" s="2">
        <v>45293</v>
      </c>
      <c r="C20" t="s">
        <v>9</v>
      </c>
      <c r="D20" t="s">
        <v>13</v>
      </c>
      <c r="E20" t="s">
        <v>15</v>
      </c>
      <c r="F20">
        <v>10</v>
      </c>
      <c r="G20">
        <v>457.49</v>
      </c>
      <c r="H20">
        <v>4574.8999999999996</v>
      </c>
    </row>
    <row r="21" spans="1:8" x14ac:dyDescent="0.25">
      <c r="A21">
        <v>1032</v>
      </c>
      <c r="B21" s="2">
        <v>45323</v>
      </c>
      <c r="C21" t="s">
        <v>10</v>
      </c>
      <c r="D21" t="s">
        <v>12</v>
      </c>
      <c r="E21" t="s">
        <v>17</v>
      </c>
      <c r="F21">
        <v>14</v>
      </c>
      <c r="G21">
        <v>322.33999999999997</v>
      </c>
      <c r="H21">
        <v>4512.76</v>
      </c>
    </row>
    <row r="22" spans="1:8" x14ac:dyDescent="0.25">
      <c r="A22">
        <v>1049</v>
      </c>
      <c r="B22" s="2">
        <v>45340</v>
      </c>
      <c r="C22" t="s">
        <v>11</v>
      </c>
      <c r="D22" t="s">
        <v>12</v>
      </c>
      <c r="E22" t="s">
        <v>17</v>
      </c>
      <c r="F22">
        <v>16</v>
      </c>
      <c r="G22">
        <v>279.12</v>
      </c>
      <c r="H22">
        <v>4465.92</v>
      </c>
    </row>
    <row r="23" spans="1:8" x14ac:dyDescent="0.25">
      <c r="A23">
        <v>1050</v>
      </c>
      <c r="B23" s="2">
        <v>45341</v>
      </c>
      <c r="C23" t="s">
        <v>11</v>
      </c>
      <c r="D23" t="s">
        <v>13</v>
      </c>
      <c r="E23" t="s">
        <v>19</v>
      </c>
      <c r="F23">
        <v>12</v>
      </c>
      <c r="G23">
        <v>360.15</v>
      </c>
      <c r="H23">
        <v>4321.8</v>
      </c>
    </row>
    <row r="24" spans="1:8" x14ac:dyDescent="0.25">
      <c r="A24">
        <v>1067</v>
      </c>
      <c r="B24" s="2">
        <v>45358</v>
      </c>
      <c r="C24" t="s">
        <v>9</v>
      </c>
      <c r="D24" t="s">
        <v>13</v>
      </c>
      <c r="E24" t="s">
        <v>17</v>
      </c>
      <c r="F24">
        <v>17</v>
      </c>
      <c r="G24">
        <v>242.35</v>
      </c>
      <c r="H24">
        <v>4119.95</v>
      </c>
    </row>
    <row r="25" spans="1:8" x14ac:dyDescent="0.25">
      <c r="A25">
        <v>1091</v>
      </c>
      <c r="B25" s="2">
        <v>45382</v>
      </c>
      <c r="C25" t="s">
        <v>9</v>
      </c>
      <c r="D25" t="s">
        <v>12</v>
      </c>
      <c r="E25" t="s">
        <v>15</v>
      </c>
      <c r="F25">
        <v>17</v>
      </c>
      <c r="G25">
        <v>234.54</v>
      </c>
      <c r="H25">
        <v>3987.18</v>
      </c>
    </row>
    <row r="26" spans="1:8" x14ac:dyDescent="0.25">
      <c r="A26">
        <v>1055</v>
      </c>
      <c r="B26" s="2">
        <v>45346</v>
      </c>
      <c r="C26" t="s">
        <v>8</v>
      </c>
      <c r="D26" t="s">
        <v>12</v>
      </c>
      <c r="E26" t="s">
        <v>20</v>
      </c>
      <c r="F26">
        <v>13</v>
      </c>
      <c r="G26">
        <v>281.63</v>
      </c>
      <c r="H26">
        <v>3661.19</v>
      </c>
    </row>
    <row r="27" spans="1:8" x14ac:dyDescent="0.25">
      <c r="A27">
        <v>1037</v>
      </c>
      <c r="B27" s="2">
        <v>45328</v>
      </c>
      <c r="C27" t="s">
        <v>9</v>
      </c>
      <c r="D27" t="s">
        <v>14</v>
      </c>
      <c r="E27" t="s">
        <v>16</v>
      </c>
      <c r="F27">
        <v>9</v>
      </c>
      <c r="G27">
        <v>399.64</v>
      </c>
      <c r="H27">
        <v>3596.76</v>
      </c>
    </row>
    <row r="28" spans="1:8" x14ac:dyDescent="0.25">
      <c r="A28">
        <v>1070</v>
      </c>
      <c r="B28" s="2">
        <v>45361</v>
      </c>
      <c r="C28" t="s">
        <v>11</v>
      </c>
      <c r="D28" t="s">
        <v>14</v>
      </c>
      <c r="E28" t="s">
        <v>20</v>
      </c>
      <c r="F28">
        <v>14</v>
      </c>
      <c r="G28">
        <v>242</v>
      </c>
      <c r="H28">
        <v>3388</v>
      </c>
    </row>
    <row r="29" spans="1:8" x14ac:dyDescent="0.25">
      <c r="A29">
        <v>1069</v>
      </c>
      <c r="B29" s="2">
        <v>45360</v>
      </c>
      <c r="C29" t="s">
        <v>9</v>
      </c>
      <c r="D29" t="s">
        <v>12</v>
      </c>
      <c r="E29" t="s">
        <v>16</v>
      </c>
      <c r="F29">
        <v>12</v>
      </c>
      <c r="G29">
        <v>250.89</v>
      </c>
      <c r="H29">
        <v>3010.68</v>
      </c>
    </row>
    <row r="30" spans="1:8" x14ac:dyDescent="0.25">
      <c r="A30">
        <v>1053</v>
      </c>
      <c r="B30" s="2">
        <v>45344</v>
      </c>
      <c r="C30" t="s">
        <v>8</v>
      </c>
      <c r="D30" t="s">
        <v>13</v>
      </c>
      <c r="E30" t="s">
        <v>15</v>
      </c>
      <c r="F30">
        <v>6</v>
      </c>
      <c r="G30">
        <v>477.88</v>
      </c>
      <c r="H30">
        <v>2867.28</v>
      </c>
    </row>
    <row r="31" spans="1:8" x14ac:dyDescent="0.25">
      <c r="A31">
        <v>1017</v>
      </c>
      <c r="B31" s="2">
        <v>45308</v>
      </c>
      <c r="C31" t="s">
        <v>9</v>
      </c>
      <c r="D31" t="s">
        <v>12</v>
      </c>
      <c r="E31" t="s">
        <v>16</v>
      </c>
      <c r="F31">
        <v>19</v>
      </c>
      <c r="G31">
        <v>150.41</v>
      </c>
      <c r="H31">
        <v>2857.79</v>
      </c>
    </row>
    <row r="32" spans="1:8" x14ac:dyDescent="0.25">
      <c r="A32">
        <v>1010</v>
      </c>
      <c r="B32" s="2">
        <v>45301</v>
      </c>
      <c r="C32" t="s">
        <v>11</v>
      </c>
      <c r="D32" t="s">
        <v>13</v>
      </c>
      <c r="E32" t="s">
        <v>15</v>
      </c>
      <c r="F32">
        <v>16</v>
      </c>
      <c r="G32">
        <v>175.62</v>
      </c>
      <c r="H32">
        <v>2809.92</v>
      </c>
    </row>
    <row r="33" spans="1:8" x14ac:dyDescent="0.25">
      <c r="A33">
        <v>1044</v>
      </c>
      <c r="B33" s="2">
        <v>45335</v>
      </c>
      <c r="C33" t="s">
        <v>9</v>
      </c>
      <c r="D33" t="s">
        <v>12</v>
      </c>
      <c r="E33" t="s">
        <v>17</v>
      </c>
      <c r="F33">
        <v>8</v>
      </c>
      <c r="G33">
        <v>351.03</v>
      </c>
      <c r="H33">
        <v>2808.24</v>
      </c>
    </row>
    <row r="34" spans="1:8" x14ac:dyDescent="0.25">
      <c r="A34">
        <v>1036</v>
      </c>
      <c r="B34" s="2">
        <v>45327</v>
      </c>
      <c r="C34" t="s">
        <v>10</v>
      </c>
      <c r="D34" t="s">
        <v>12</v>
      </c>
      <c r="E34" t="s">
        <v>19</v>
      </c>
      <c r="F34">
        <v>16</v>
      </c>
      <c r="G34">
        <v>168.25</v>
      </c>
      <c r="H34">
        <v>2692</v>
      </c>
    </row>
    <row r="35" spans="1:8" x14ac:dyDescent="0.25">
      <c r="A35">
        <v>1084</v>
      </c>
      <c r="B35" s="2">
        <v>45375</v>
      </c>
      <c r="C35" t="s">
        <v>9</v>
      </c>
      <c r="D35" t="s">
        <v>12</v>
      </c>
      <c r="E35" t="s">
        <v>15</v>
      </c>
      <c r="F35">
        <v>8</v>
      </c>
      <c r="G35">
        <v>324.79000000000002</v>
      </c>
      <c r="H35">
        <v>2598.3200000000002</v>
      </c>
    </row>
    <row r="36" spans="1:8" x14ac:dyDescent="0.25">
      <c r="A36">
        <v>1027</v>
      </c>
      <c r="B36" s="2">
        <v>45318</v>
      </c>
      <c r="C36" t="s">
        <v>11</v>
      </c>
      <c r="D36" t="s">
        <v>14</v>
      </c>
      <c r="E36" t="s">
        <v>20</v>
      </c>
      <c r="F36">
        <v>8</v>
      </c>
      <c r="G36">
        <v>315.22000000000003</v>
      </c>
      <c r="H36">
        <v>2521.7600000000002</v>
      </c>
    </row>
    <row r="37" spans="1:8" x14ac:dyDescent="0.25">
      <c r="A37">
        <v>1011</v>
      </c>
      <c r="B37" s="2">
        <v>45302</v>
      </c>
      <c r="C37" t="s">
        <v>8</v>
      </c>
      <c r="D37" t="s">
        <v>12</v>
      </c>
      <c r="E37" t="s">
        <v>19</v>
      </c>
      <c r="F37">
        <v>12</v>
      </c>
      <c r="G37">
        <v>194.04</v>
      </c>
      <c r="H37">
        <v>2328.48</v>
      </c>
    </row>
    <row r="38" spans="1:8" x14ac:dyDescent="0.25">
      <c r="A38">
        <v>1054</v>
      </c>
      <c r="B38" s="2">
        <v>45345</v>
      </c>
      <c r="C38" t="s">
        <v>9</v>
      </c>
      <c r="D38" t="s">
        <v>12</v>
      </c>
      <c r="E38" t="s">
        <v>16</v>
      </c>
      <c r="F38">
        <v>6</v>
      </c>
      <c r="G38">
        <v>371.57</v>
      </c>
      <c r="H38">
        <v>2229.42</v>
      </c>
    </row>
    <row r="39" spans="1:8" x14ac:dyDescent="0.25">
      <c r="A39">
        <v>1092</v>
      </c>
      <c r="B39" s="2">
        <v>45383</v>
      </c>
      <c r="C39" t="s">
        <v>9</v>
      </c>
      <c r="D39" t="s">
        <v>12</v>
      </c>
      <c r="E39" t="s">
        <v>15</v>
      </c>
      <c r="F39">
        <v>8</v>
      </c>
      <c r="G39">
        <v>277.35000000000002</v>
      </c>
      <c r="H39">
        <v>2218.8000000000002</v>
      </c>
    </row>
    <row r="40" spans="1:8" x14ac:dyDescent="0.25">
      <c r="A40">
        <v>1015</v>
      </c>
      <c r="B40" s="2">
        <v>45306</v>
      </c>
      <c r="C40" t="s">
        <v>9</v>
      </c>
      <c r="D40" t="s">
        <v>14</v>
      </c>
      <c r="E40" t="s">
        <v>19</v>
      </c>
      <c r="F40">
        <v>9</v>
      </c>
      <c r="G40">
        <v>238.14</v>
      </c>
      <c r="H40">
        <v>2143.2600000000002</v>
      </c>
    </row>
    <row r="41" spans="1:8" x14ac:dyDescent="0.25">
      <c r="A41">
        <v>1024</v>
      </c>
      <c r="B41" s="2">
        <v>45315</v>
      </c>
      <c r="C41" t="s">
        <v>9</v>
      </c>
      <c r="D41" t="s">
        <v>12</v>
      </c>
      <c r="E41" t="s">
        <v>17</v>
      </c>
      <c r="F41">
        <v>8</v>
      </c>
      <c r="G41">
        <v>265.89999999999998</v>
      </c>
      <c r="H41">
        <v>2127.1999999999998</v>
      </c>
    </row>
    <row r="42" spans="1:8" x14ac:dyDescent="0.25">
      <c r="A42">
        <v>1052</v>
      </c>
      <c r="B42" s="2">
        <v>45343</v>
      </c>
      <c r="C42" t="s">
        <v>11</v>
      </c>
      <c r="D42" t="s">
        <v>12</v>
      </c>
      <c r="E42" t="s">
        <v>18</v>
      </c>
      <c r="F42">
        <v>14</v>
      </c>
      <c r="G42">
        <v>147.16999999999999</v>
      </c>
      <c r="H42">
        <v>2060.38</v>
      </c>
    </row>
    <row r="43" spans="1:8" x14ac:dyDescent="0.25">
      <c r="A43">
        <v>1022</v>
      </c>
      <c r="B43" s="2">
        <v>45313</v>
      </c>
      <c r="C43" t="s">
        <v>10</v>
      </c>
      <c r="D43" t="s">
        <v>14</v>
      </c>
      <c r="E43" t="s">
        <v>17</v>
      </c>
      <c r="F43">
        <v>11</v>
      </c>
      <c r="G43">
        <v>186.49</v>
      </c>
      <c r="H43">
        <v>2051.39</v>
      </c>
    </row>
    <row r="44" spans="1:8" x14ac:dyDescent="0.25">
      <c r="A44">
        <v>1089</v>
      </c>
      <c r="B44" s="2">
        <v>45380</v>
      </c>
      <c r="C44" t="s">
        <v>9</v>
      </c>
      <c r="D44" t="s">
        <v>14</v>
      </c>
      <c r="E44" t="s">
        <v>17</v>
      </c>
      <c r="F44">
        <v>10</v>
      </c>
      <c r="G44">
        <v>200.2</v>
      </c>
      <c r="H44">
        <v>2002</v>
      </c>
    </row>
    <row r="45" spans="1:8" x14ac:dyDescent="0.25">
      <c r="A45">
        <v>1073</v>
      </c>
      <c r="B45" s="2">
        <v>45364</v>
      </c>
      <c r="C45" t="s">
        <v>10</v>
      </c>
      <c r="D45" t="s">
        <v>13</v>
      </c>
      <c r="E45" t="s">
        <v>16</v>
      </c>
      <c r="F45">
        <v>9</v>
      </c>
      <c r="G45">
        <v>205.27</v>
      </c>
      <c r="H45">
        <v>1847.43</v>
      </c>
    </row>
    <row r="46" spans="1:8" x14ac:dyDescent="0.25">
      <c r="A46">
        <v>1094</v>
      </c>
      <c r="B46" s="2">
        <v>45385</v>
      </c>
      <c r="C46" t="s">
        <v>11</v>
      </c>
      <c r="D46" t="s">
        <v>13</v>
      </c>
      <c r="E46" t="s">
        <v>19</v>
      </c>
      <c r="F46">
        <v>9</v>
      </c>
      <c r="G46">
        <v>199.19</v>
      </c>
      <c r="H46">
        <v>1792.71</v>
      </c>
    </row>
    <row r="47" spans="1:8" x14ac:dyDescent="0.25">
      <c r="A47">
        <v>1004</v>
      </c>
      <c r="B47" s="2">
        <v>45295</v>
      </c>
      <c r="C47" t="s">
        <v>8</v>
      </c>
      <c r="D47" t="s">
        <v>13</v>
      </c>
      <c r="E47" t="s">
        <v>15</v>
      </c>
      <c r="F47">
        <v>7</v>
      </c>
      <c r="G47">
        <v>255.74</v>
      </c>
      <c r="H47">
        <v>1790.18</v>
      </c>
    </row>
    <row r="48" spans="1:8" x14ac:dyDescent="0.25">
      <c r="A48">
        <v>1057</v>
      </c>
      <c r="B48" s="2">
        <v>45348</v>
      </c>
      <c r="C48" t="s">
        <v>9</v>
      </c>
      <c r="D48" t="s">
        <v>12</v>
      </c>
      <c r="E48" t="s">
        <v>19</v>
      </c>
      <c r="F48">
        <v>8</v>
      </c>
      <c r="G48">
        <v>215.6</v>
      </c>
      <c r="H48">
        <v>1724.8</v>
      </c>
    </row>
    <row r="49" spans="1:8" x14ac:dyDescent="0.25">
      <c r="A49">
        <v>1065</v>
      </c>
      <c r="B49" s="2">
        <v>45356</v>
      </c>
      <c r="C49" t="s">
        <v>8</v>
      </c>
      <c r="D49" t="s">
        <v>12</v>
      </c>
      <c r="E49" t="s">
        <v>15</v>
      </c>
      <c r="F49">
        <v>4</v>
      </c>
      <c r="G49">
        <v>429.18</v>
      </c>
      <c r="H49">
        <v>1716.72</v>
      </c>
    </row>
    <row r="50" spans="1:8" x14ac:dyDescent="0.25">
      <c r="A50">
        <v>1074</v>
      </c>
      <c r="B50" s="2">
        <v>45365</v>
      </c>
      <c r="C50" t="s">
        <v>11</v>
      </c>
      <c r="D50" t="s">
        <v>13</v>
      </c>
      <c r="E50" t="s">
        <v>16</v>
      </c>
      <c r="F50">
        <v>5</v>
      </c>
      <c r="G50">
        <v>311.77</v>
      </c>
      <c r="H50">
        <v>1558.85</v>
      </c>
    </row>
    <row r="51" spans="1:8" x14ac:dyDescent="0.25">
      <c r="A51">
        <v>1025</v>
      </c>
      <c r="B51" s="2">
        <v>45316</v>
      </c>
      <c r="C51" t="s">
        <v>9</v>
      </c>
      <c r="D51" t="s">
        <v>14</v>
      </c>
      <c r="E51" t="s">
        <v>19</v>
      </c>
      <c r="F51">
        <v>4</v>
      </c>
      <c r="G51">
        <v>387.3</v>
      </c>
      <c r="H51">
        <v>1549.2</v>
      </c>
    </row>
    <row r="52" spans="1:8" x14ac:dyDescent="0.25">
      <c r="A52">
        <v>1047</v>
      </c>
      <c r="B52" s="2">
        <v>45338</v>
      </c>
      <c r="C52" t="s">
        <v>9</v>
      </c>
      <c r="D52" t="s">
        <v>14</v>
      </c>
      <c r="E52" t="s">
        <v>19</v>
      </c>
      <c r="F52">
        <v>17</v>
      </c>
      <c r="G52">
        <v>86.65</v>
      </c>
      <c r="H52">
        <v>1473.05</v>
      </c>
    </row>
    <row r="53" spans="1:8" x14ac:dyDescent="0.25">
      <c r="A53">
        <v>1045</v>
      </c>
      <c r="B53" s="2">
        <v>45336</v>
      </c>
      <c r="C53" t="s">
        <v>9</v>
      </c>
      <c r="D53" t="s">
        <v>14</v>
      </c>
      <c r="E53" t="s">
        <v>19</v>
      </c>
      <c r="F53">
        <v>7</v>
      </c>
      <c r="G53">
        <v>210.39</v>
      </c>
      <c r="H53">
        <v>1472.73</v>
      </c>
    </row>
    <row r="54" spans="1:8" x14ac:dyDescent="0.25">
      <c r="A54">
        <v>1013</v>
      </c>
      <c r="B54" s="2">
        <v>45304</v>
      </c>
      <c r="C54" t="s">
        <v>8</v>
      </c>
      <c r="D54" t="s">
        <v>13</v>
      </c>
      <c r="E54" t="s">
        <v>19</v>
      </c>
      <c r="F54">
        <v>5</v>
      </c>
      <c r="G54">
        <v>293.36</v>
      </c>
      <c r="H54">
        <v>1466.8</v>
      </c>
    </row>
    <row r="55" spans="1:8" x14ac:dyDescent="0.25">
      <c r="A55">
        <v>1080</v>
      </c>
      <c r="B55" s="2">
        <v>45371</v>
      </c>
      <c r="C55" t="s">
        <v>9</v>
      </c>
      <c r="D55" t="s">
        <v>14</v>
      </c>
      <c r="E55" t="s">
        <v>16</v>
      </c>
      <c r="F55">
        <v>3</v>
      </c>
      <c r="G55">
        <v>429.68</v>
      </c>
      <c r="H55">
        <v>1289.04</v>
      </c>
    </row>
    <row r="56" spans="1:8" x14ac:dyDescent="0.25">
      <c r="A56">
        <v>1023</v>
      </c>
      <c r="B56" s="2">
        <v>45314</v>
      </c>
      <c r="C56" t="s">
        <v>11</v>
      </c>
      <c r="D56" t="s">
        <v>14</v>
      </c>
      <c r="E56" t="s">
        <v>16</v>
      </c>
      <c r="F56">
        <v>17</v>
      </c>
      <c r="G56">
        <v>72.260000000000005</v>
      </c>
      <c r="H56">
        <v>1228.42</v>
      </c>
    </row>
    <row r="57" spans="1:8" x14ac:dyDescent="0.25">
      <c r="A57">
        <v>1066</v>
      </c>
      <c r="B57" s="2">
        <v>45357</v>
      </c>
      <c r="C57" t="s">
        <v>11</v>
      </c>
      <c r="D57" t="s">
        <v>12</v>
      </c>
      <c r="E57" t="s">
        <v>17</v>
      </c>
      <c r="F57">
        <v>3</v>
      </c>
      <c r="G57">
        <v>354.79</v>
      </c>
      <c r="H57">
        <v>1064.3699999999999</v>
      </c>
    </row>
    <row r="58" spans="1:8" x14ac:dyDescent="0.25">
      <c r="A58">
        <v>1068</v>
      </c>
      <c r="B58" s="2">
        <v>45359</v>
      </c>
      <c r="C58" t="s">
        <v>10</v>
      </c>
      <c r="D58" t="s">
        <v>12</v>
      </c>
      <c r="E58" t="s">
        <v>19</v>
      </c>
      <c r="F58">
        <v>17</v>
      </c>
      <c r="G58">
        <v>57.94</v>
      </c>
      <c r="H58">
        <v>984.98</v>
      </c>
    </row>
    <row r="59" spans="1:8" x14ac:dyDescent="0.25">
      <c r="A59">
        <v>1034</v>
      </c>
      <c r="B59" s="2">
        <v>45325</v>
      </c>
      <c r="C59" t="s">
        <v>11</v>
      </c>
      <c r="D59" t="s">
        <v>14</v>
      </c>
      <c r="E59" t="s">
        <v>19</v>
      </c>
      <c r="F59">
        <v>2</v>
      </c>
      <c r="G59">
        <v>488.17</v>
      </c>
      <c r="H59">
        <v>976.34</v>
      </c>
    </row>
    <row r="60" spans="1:8" x14ac:dyDescent="0.25">
      <c r="A60">
        <v>1082</v>
      </c>
      <c r="B60" s="2">
        <v>45373</v>
      </c>
      <c r="C60" t="s">
        <v>9</v>
      </c>
      <c r="D60" t="s">
        <v>14</v>
      </c>
      <c r="E60" t="s">
        <v>17</v>
      </c>
      <c r="F60">
        <v>10</v>
      </c>
      <c r="G60">
        <v>89.84</v>
      </c>
      <c r="H60">
        <v>898.4</v>
      </c>
    </row>
    <row r="61" spans="1:8" x14ac:dyDescent="0.25">
      <c r="A61">
        <v>1016</v>
      </c>
      <c r="B61" s="2">
        <v>45307</v>
      </c>
      <c r="C61" t="s">
        <v>10</v>
      </c>
      <c r="D61" t="s">
        <v>13</v>
      </c>
      <c r="E61" t="s">
        <v>17</v>
      </c>
      <c r="F61">
        <v>3</v>
      </c>
      <c r="G61">
        <v>275.89999999999998</v>
      </c>
      <c r="H61">
        <v>827.7</v>
      </c>
    </row>
    <row r="62" spans="1:8" x14ac:dyDescent="0.25">
      <c r="A62">
        <v>1030</v>
      </c>
      <c r="B62" s="2">
        <v>45321</v>
      </c>
      <c r="C62" t="s">
        <v>9</v>
      </c>
      <c r="D62" t="s">
        <v>14</v>
      </c>
      <c r="E62" t="s">
        <v>18</v>
      </c>
      <c r="F62">
        <v>3</v>
      </c>
      <c r="G62">
        <v>270.36</v>
      </c>
      <c r="H62">
        <v>811.08</v>
      </c>
    </row>
    <row r="63" spans="1:8" x14ac:dyDescent="0.25">
      <c r="A63">
        <v>1008</v>
      </c>
      <c r="B63" s="2">
        <v>45299</v>
      </c>
      <c r="C63" t="s">
        <v>10</v>
      </c>
      <c r="D63" t="s">
        <v>12</v>
      </c>
      <c r="E63" t="s">
        <v>17</v>
      </c>
      <c r="F63">
        <v>2</v>
      </c>
      <c r="G63">
        <v>399.94</v>
      </c>
      <c r="H63">
        <v>799.88</v>
      </c>
    </row>
    <row r="64" spans="1:8" x14ac:dyDescent="0.25">
      <c r="A64">
        <v>1035</v>
      </c>
      <c r="B64" s="2">
        <v>45326</v>
      </c>
      <c r="C64" t="s">
        <v>11</v>
      </c>
      <c r="D64" t="s">
        <v>12</v>
      </c>
      <c r="E64" t="s">
        <v>15</v>
      </c>
      <c r="F64">
        <v>3</v>
      </c>
      <c r="G64">
        <v>262.99</v>
      </c>
      <c r="H64">
        <v>788.97</v>
      </c>
    </row>
    <row r="65" spans="1:8" x14ac:dyDescent="0.25">
      <c r="A65">
        <v>1003</v>
      </c>
      <c r="B65" s="2">
        <v>45294</v>
      </c>
      <c r="C65" t="s">
        <v>10</v>
      </c>
      <c r="D65" t="s">
        <v>13</v>
      </c>
      <c r="E65" t="s">
        <v>15</v>
      </c>
      <c r="F65">
        <v>3</v>
      </c>
      <c r="G65">
        <v>260.56</v>
      </c>
      <c r="H65">
        <v>781.68</v>
      </c>
    </row>
    <row r="66" spans="1:8" x14ac:dyDescent="0.25">
      <c r="A66">
        <v>1097</v>
      </c>
      <c r="B66" s="2">
        <v>45388</v>
      </c>
      <c r="C66" t="s">
        <v>11</v>
      </c>
      <c r="D66" t="s">
        <v>13</v>
      </c>
      <c r="E66" t="s">
        <v>17</v>
      </c>
      <c r="F66">
        <v>7</v>
      </c>
      <c r="G66">
        <v>105.94</v>
      </c>
      <c r="H66">
        <v>741.58</v>
      </c>
    </row>
    <row r="67" spans="1:8" x14ac:dyDescent="0.25">
      <c r="A67">
        <v>1026</v>
      </c>
      <c r="B67" s="2">
        <v>45317</v>
      </c>
      <c r="C67" t="s">
        <v>11</v>
      </c>
      <c r="D67" t="s">
        <v>14</v>
      </c>
      <c r="E67" t="s">
        <v>16</v>
      </c>
      <c r="F67">
        <v>6</v>
      </c>
      <c r="G67">
        <v>115.75</v>
      </c>
      <c r="H67">
        <v>694.5</v>
      </c>
    </row>
    <row r="68" spans="1:8" x14ac:dyDescent="0.25">
      <c r="A68">
        <v>1072</v>
      </c>
      <c r="B68" s="2">
        <v>45363</v>
      </c>
      <c r="C68" t="s">
        <v>11</v>
      </c>
      <c r="D68" t="s">
        <v>12</v>
      </c>
      <c r="E68" t="s">
        <v>18</v>
      </c>
      <c r="F68">
        <v>3</v>
      </c>
      <c r="G68">
        <v>222.59</v>
      </c>
      <c r="H68">
        <v>667.77</v>
      </c>
    </row>
    <row r="69" spans="1:8" x14ac:dyDescent="0.25">
      <c r="A69">
        <v>1090</v>
      </c>
      <c r="B69" s="2">
        <v>45381</v>
      </c>
      <c r="C69" t="s">
        <v>11</v>
      </c>
      <c r="D69" t="s">
        <v>12</v>
      </c>
      <c r="E69" t="s">
        <v>17</v>
      </c>
      <c r="F69">
        <v>2</v>
      </c>
      <c r="G69">
        <v>325.20999999999998</v>
      </c>
      <c r="H69">
        <v>650.41999999999996</v>
      </c>
    </row>
    <row r="70" spans="1:8" x14ac:dyDescent="0.25">
      <c r="A70">
        <v>1088</v>
      </c>
      <c r="B70" s="2">
        <v>45379</v>
      </c>
      <c r="C70" t="s">
        <v>10</v>
      </c>
      <c r="D70" t="s">
        <v>14</v>
      </c>
      <c r="E70" t="s">
        <v>18</v>
      </c>
      <c r="F70">
        <v>2</v>
      </c>
      <c r="G70">
        <v>291.98</v>
      </c>
      <c r="H70">
        <v>583.96</v>
      </c>
    </row>
    <row r="71" spans="1:8" x14ac:dyDescent="0.25">
      <c r="A71">
        <v>1077</v>
      </c>
      <c r="B71" s="2">
        <v>45368</v>
      </c>
      <c r="C71" t="s">
        <v>9</v>
      </c>
      <c r="D71" t="s">
        <v>12</v>
      </c>
      <c r="E71" t="s">
        <v>19</v>
      </c>
      <c r="F71">
        <v>3</v>
      </c>
      <c r="G71">
        <v>193.56</v>
      </c>
      <c r="H71">
        <v>580.67999999999995</v>
      </c>
    </row>
    <row r="72" spans="1:8" x14ac:dyDescent="0.25">
      <c r="A72">
        <v>1038</v>
      </c>
      <c r="B72" s="2">
        <v>45329</v>
      </c>
      <c r="C72" t="s">
        <v>10</v>
      </c>
      <c r="D72" t="s">
        <v>12</v>
      </c>
      <c r="E72" t="s">
        <v>19</v>
      </c>
      <c r="F72">
        <v>4</v>
      </c>
      <c r="G72">
        <v>142.71</v>
      </c>
      <c r="H72">
        <v>570.84</v>
      </c>
    </row>
    <row r="73" spans="1:8" x14ac:dyDescent="0.25">
      <c r="A73">
        <v>1064</v>
      </c>
      <c r="B73" s="2">
        <v>45355</v>
      </c>
      <c r="C73" t="s">
        <v>10</v>
      </c>
      <c r="D73" t="s">
        <v>13</v>
      </c>
      <c r="E73" t="s">
        <v>16</v>
      </c>
      <c r="F73">
        <v>19</v>
      </c>
      <c r="G73">
        <v>29.96</v>
      </c>
      <c r="H73">
        <v>569.24</v>
      </c>
    </row>
    <row r="74" spans="1:8" x14ac:dyDescent="0.25">
      <c r="A74">
        <v>1071</v>
      </c>
      <c r="B74" s="2">
        <v>45362</v>
      </c>
      <c r="C74" t="s">
        <v>11</v>
      </c>
      <c r="D74" t="s">
        <v>12</v>
      </c>
      <c r="E74" t="s">
        <v>15</v>
      </c>
      <c r="F74">
        <v>6</v>
      </c>
      <c r="G74">
        <v>94.87</v>
      </c>
      <c r="H74">
        <v>569.22</v>
      </c>
    </row>
    <row r="75" spans="1:8" x14ac:dyDescent="0.25">
      <c r="A75">
        <v>1029</v>
      </c>
      <c r="B75" s="2">
        <v>45320</v>
      </c>
      <c r="C75" t="s">
        <v>9</v>
      </c>
      <c r="D75" t="s">
        <v>14</v>
      </c>
      <c r="E75" t="s">
        <v>17</v>
      </c>
      <c r="F75">
        <v>16</v>
      </c>
      <c r="G75">
        <v>35.32</v>
      </c>
      <c r="H75">
        <v>565.12</v>
      </c>
    </row>
    <row r="76" spans="1:8" x14ac:dyDescent="0.25">
      <c r="A76">
        <v>1063</v>
      </c>
      <c r="B76" s="2">
        <v>45354</v>
      </c>
      <c r="C76" t="s">
        <v>10</v>
      </c>
      <c r="D76" t="s">
        <v>14</v>
      </c>
      <c r="E76" t="s">
        <v>18</v>
      </c>
      <c r="F76">
        <v>16</v>
      </c>
      <c r="G76">
        <v>32.54</v>
      </c>
      <c r="H76">
        <v>520.64</v>
      </c>
    </row>
    <row r="77" spans="1:8" x14ac:dyDescent="0.25">
      <c r="A77">
        <v>1093</v>
      </c>
      <c r="B77" s="2">
        <v>45384</v>
      </c>
      <c r="C77" t="s">
        <v>11</v>
      </c>
      <c r="D77" t="s">
        <v>13</v>
      </c>
      <c r="E77" t="s">
        <v>19</v>
      </c>
      <c r="F77">
        <v>1</v>
      </c>
      <c r="G77">
        <v>471.32</v>
      </c>
      <c r="H77">
        <v>471.32</v>
      </c>
    </row>
    <row r="78" spans="1:8" x14ac:dyDescent="0.25">
      <c r="A78">
        <v>1076</v>
      </c>
      <c r="B78" s="2">
        <v>45367</v>
      </c>
      <c r="C78" t="s">
        <v>11</v>
      </c>
      <c r="D78" t="s">
        <v>12</v>
      </c>
      <c r="E78" t="s">
        <v>19</v>
      </c>
      <c r="F78">
        <v>14</v>
      </c>
      <c r="G78">
        <v>32.200000000000003</v>
      </c>
      <c r="H78">
        <v>450.8</v>
      </c>
    </row>
    <row r="79" spans="1:8" x14ac:dyDescent="0.25">
      <c r="A79">
        <v>1009</v>
      </c>
      <c r="B79" s="2">
        <v>45300</v>
      </c>
      <c r="C79" t="s">
        <v>8</v>
      </c>
      <c r="D79" t="s">
        <v>12</v>
      </c>
      <c r="E79" t="s">
        <v>18</v>
      </c>
      <c r="F79">
        <v>1</v>
      </c>
      <c r="G79">
        <v>446.1</v>
      </c>
      <c r="H79">
        <v>446.1</v>
      </c>
    </row>
    <row r="80" spans="1:8" x14ac:dyDescent="0.25">
      <c r="A80">
        <v>1098</v>
      </c>
      <c r="B80" s="2">
        <v>45389</v>
      </c>
      <c r="C80" t="s">
        <v>9</v>
      </c>
      <c r="D80" t="s">
        <v>14</v>
      </c>
      <c r="E80" t="s">
        <v>15</v>
      </c>
      <c r="F80">
        <v>10</v>
      </c>
      <c r="G80">
        <v>43.99</v>
      </c>
      <c r="H80">
        <v>439.9</v>
      </c>
    </row>
    <row r="81" spans="1:8" x14ac:dyDescent="0.25">
      <c r="A81">
        <v>1021</v>
      </c>
      <c r="B81" s="2">
        <v>45312</v>
      </c>
      <c r="C81" t="s">
        <v>11</v>
      </c>
      <c r="D81" t="s">
        <v>14</v>
      </c>
      <c r="E81" t="s">
        <v>19</v>
      </c>
      <c r="F81">
        <v>1</v>
      </c>
      <c r="G81">
        <v>413.07</v>
      </c>
      <c r="H81">
        <v>413.07</v>
      </c>
    </row>
    <row r="82" spans="1:8" x14ac:dyDescent="0.25">
      <c r="A82">
        <v>1019</v>
      </c>
      <c r="B82" s="2">
        <v>45310</v>
      </c>
      <c r="C82" t="s">
        <v>9</v>
      </c>
      <c r="D82" t="s">
        <v>13</v>
      </c>
      <c r="E82" t="s">
        <v>15</v>
      </c>
      <c r="F82">
        <v>16</v>
      </c>
      <c r="G82">
        <v>24.95</v>
      </c>
      <c r="H82">
        <v>399.2</v>
      </c>
    </row>
    <row r="83" spans="1:8" x14ac:dyDescent="0.25">
      <c r="A83">
        <v>1100</v>
      </c>
      <c r="B83" s="2">
        <v>45391</v>
      </c>
      <c r="C83" t="s">
        <v>10</v>
      </c>
      <c r="D83" t="s">
        <v>13</v>
      </c>
      <c r="E83" t="s">
        <v>19</v>
      </c>
      <c r="F83">
        <v>18</v>
      </c>
      <c r="G83">
        <v>18.93</v>
      </c>
      <c r="H83">
        <v>340.74</v>
      </c>
    </row>
    <row r="84" spans="1:8" x14ac:dyDescent="0.25">
      <c r="A84">
        <v>1062</v>
      </c>
      <c r="B84" s="2">
        <v>45353</v>
      </c>
      <c r="C84" t="s">
        <v>8</v>
      </c>
      <c r="D84" t="s">
        <v>14</v>
      </c>
      <c r="E84" t="s">
        <v>15</v>
      </c>
      <c r="F84">
        <v>5</v>
      </c>
      <c r="G84">
        <v>66.88</v>
      </c>
      <c r="H84">
        <v>334.4</v>
      </c>
    </row>
    <row r="85" spans="1:8" x14ac:dyDescent="0.25">
      <c r="A85">
        <v>1085</v>
      </c>
      <c r="B85" s="2">
        <v>45376</v>
      </c>
      <c r="C85" t="s">
        <v>8</v>
      </c>
      <c r="D85" t="s">
        <v>14</v>
      </c>
      <c r="E85" t="s">
        <v>17</v>
      </c>
      <c r="F85">
        <v>14</v>
      </c>
      <c r="G85">
        <v>22.99</v>
      </c>
      <c r="H85">
        <v>321.86</v>
      </c>
    </row>
    <row r="86" spans="1:8" x14ac:dyDescent="0.25">
      <c r="A86">
        <v>1078</v>
      </c>
      <c r="B86" s="2">
        <v>45369</v>
      </c>
      <c r="C86" t="s">
        <v>9</v>
      </c>
      <c r="D86" t="s">
        <v>12</v>
      </c>
      <c r="E86" t="s">
        <v>15</v>
      </c>
      <c r="F86">
        <v>1</v>
      </c>
      <c r="G86">
        <v>316.67</v>
      </c>
      <c r="H86">
        <v>316.67</v>
      </c>
    </row>
    <row r="87" spans="1:8" x14ac:dyDescent="0.25">
      <c r="A87">
        <v>1046</v>
      </c>
      <c r="B87" s="2">
        <v>45337</v>
      </c>
      <c r="C87" t="s">
        <v>9</v>
      </c>
      <c r="D87" t="s">
        <v>13</v>
      </c>
      <c r="E87" t="s">
        <v>20</v>
      </c>
      <c r="F87">
        <v>3</v>
      </c>
      <c r="G87">
        <v>94.91</v>
      </c>
      <c r="H87">
        <v>284.73</v>
      </c>
    </row>
    <row r="88" spans="1:8" x14ac:dyDescent="0.25">
      <c r="A88">
        <v>1012</v>
      </c>
      <c r="B88" s="2">
        <v>45303</v>
      </c>
      <c r="C88" t="s">
        <v>8</v>
      </c>
      <c r="D88" t="s">
        <v>14</v>
      </c>
      <c r="E88" t="s">
        <v>16</v>
      </c>
      <c r="F88">
        <v>5</v>
      </c>
      <c r="G88">
        <v>56.05</v>
      </c>
      <c r="H88">
        <v>280.25</v>
      </c>
    </row>
    <row r="89" spans="1:8" x14ac:dyDescent="0.25">
      <c r="A89">
        <v>1058</v>
      </c>
      <c r="B89" s="2">
        <v>45349</v>
      </c>
      <c r="C89" t="s">
        <v>10</v>
      </c>
      <c r="D89" t="s">
        <v>14</v>
      </c>
      <c r="E89" t="s">
        <v>17</v>
      </c>
      <c r="F89">
        <v>2</v>
      </c>
      <c r="G89">
        <v>131.38999999999999</v>
      </c>
      <c r="H89">
        <v>262.77999999999997</v>
      </c>
    </row>
    <row r="90" spans="1:8" x14ac:dyDescent="0.25">
      <c r="A90">
        <v>1079</v>
      </c>
      <c r="B90" s="2">
        <v>45370</v>
      </c>
      <c r="C90" t="s">
        <v>8</v>
      </c>
      <c r="D90" t="s">
        <v>14</v>
      </c>
      <c r="E90" t="s">
        <v>17</v>
      </c>
      <c r="F90">
        <v>1</v>
      </c>
      <c r="G90">
        <v>256.54000000000002</v>
      </c>
      <c r="H90">
        <v>256.54000000000002</v>
      </c>
    </row>
    <row r="91" spans="1:8" x14ac:dyDescent="0.25">
      <c r="A91">
        <v>1014</v>
      </c>
      <c r="B91" s="2">
        <v>45305</v>
      </c>
      <c r="C91" t="s">
        <v>8</v>
      </c>
      <c r="D91" t="s">
        <v>14</v>
      </c>
      <c r="E91" t="s">
        <v>19</v>
      </c>
      <c r="F91">
        <v>9</v>
      </c>
      <c r="G91">
        <v>27.61</v>
      </c>
      <c r="H91">
        <v>248.49</v>
      </c>
    </row>
    <row r="92" spans="1:8" x14ac:dyDescent="0.25">
      <c r="A92">
        <v>1039</v>
      </c>
      <c r="B92" s="2">
        <v>45330</v>
      </c>
      <c r="C92" t="s">
        <v>10</v>
      </c>
      <c r="D92" t="s">
        <v>14</v>
      </c>
      <c r="E92" t="s">
        <v>18</v>
      </c>
      <c r="F92">
        <v>1</v>
      </c>
      <c r="G92">
        <v>225.1</v>
      </c>
      <c r="H92">
        <v>225.1</v>
      </c>
    </row>
    <row r="93" spans="1:8" x14ac:dyDescent="0.25">
      <c r="A93">
        <v>1040</v>
      </c>
      <c r="B93" s="2">
        <v>45331</v>
      </c>
      <c r="C93" t="s">
        <v>8</v>
      </c>
      <c r="D93" t="s">
        <v>13</v>
      </c>
      <c r="E93" t="s">
        <v>15</v>
      </c>
      <c r="F93">
        <v>4</v>
      </c>
      <c r="G93">
        <v>48.44</v>
      </c>
      <c r="H93">
        <v>193.76</v>
      </c>
    </row>
    <row r="94" spans="1:8" x14ac:dyDescent="0.25">
      <c r="A94">
        <v>1059</v>
      </c>
      <c r="B94" s="2">
        <v>45350</v>
      </c>
      <c r="C94" t="s">
        <v>8</v>
      </c>
      <c r="D94" t="s">
        <v>12</v>
      </c>
      <c r="E94" t="s">
        <v>16</v>
      </c>
      <c r="F94">
        <v>1</v>
      </c>
      <c r="G94">
        <v>184.43</v>
      </c>
      <c r="H94">
        <v>184.43</v>
      </c>
    </row>
    <row r="95" spans="1:8" x14ac:dyDescent="0.25">
      <c r="A95">
        <v>1099</v>
      </c>
      <c r="B95" s="2">
        <v>45390</v>
      </c>
      <c r="C95" t="s">
        <v>11</v>
      </c>
      <c r="D95" t="s">
        <v>14</v>
      </c>
      <c r="E95" t="s">
        <v>19</v>
      </c>
      <c r="F95">
        <v>3</v>
      </c>
      <c r="G95">
        <v>59.38</v>
      </c>
      <c r="H95">
        <v>178.14</v>
      </c>
    </row>
    <row r="96" spans="1:8" x14ac:dyDescent="0.25">
      <c r="A96">
        <v>1028</v>
      </c>
      <c r="B96" s="2">
        <v>45319</v>
      </c>
      <c r="C96" t="s">
        <v>11</v>
      </c>
      <c r="D96" t="s">
        <v>12</v>
      </c>
      <c r="E96" t="s">
        <v>19</v>
      </c>
      <c r="F96">
        <v>3</v>
      </c>
      <c r="G96">
        <v>51.82</v>
      </c>
      <c r="H96">
        <v>155.46</v>
      </c>
    </row>
    <row r="97" spans="1:8" x14ac:dyDescent="0.25">
      <c r="A97">
        <v>1083</v>
      </c>
      <c r="B97" s="2">
        <v>45374</v>
      </c>
      <c r="C97" t="s">
        <v>10</v>
      </c>
      <c r="D97" t="s">
        <v>12</v>
      </c>
      <c r="E97" t="s">
        <v>15</v>
      </c>
      <c r="F97">
        <v>3</v>
      </c>
      <c r="G97">
        <v>44.58</v>
      </c>
      <c r="H97">
        <v>133.74</v>
      </c>
    </row>
    <row r="98" spans="1:8" x14ac:dyDescent="0.25">
      <c r="A98">
        <v>1048</v>
      </c>
      <c r="B98" s="2">
        <v>45339</v>
      </c>
      <c r="C98" t="s">
        <v>8</v>
      </c>
      <c r="D98" t="s">
        <v>12</v>
      </c>
      <c r="E98" t="s">
        <v>19</v>
      </c>
      <c r="F98">
        <v>1</v>
      </c>
      <c r="G98">
        <v>132.62</v>
      </c>
      <c r="H98">
        <v>132.62</v>
      </c>
    </row>
    <row r="99" spans="1:8" x14ac:dyDescent="0.25">
      <c r="A99">
        <v>1020</v>
      </c>
      <c r="B99" s="2">
        <v>45311</v>
      </c>
      <c r="C99" t="s">
        <v>8</v>
      </c>
      <c r="D99" t="s">
        <v>14</v>
      </c>
      <c r="E99" t="s">
        <v>20</v>
      </c>
      <c r="F99">
        <v>3</v>
      </c>
      <c r="G99">
        <v>28.3</v>
      </c>
      <c r="H99">
        <v>84.9</v>
      </c>
    </row>
    <row r="100" spans="1:8" x14ac:dyDescent="0.25">
      <c r="A100">
        <v>1041</v>
      </c>
      <c r="B100" s="2">
        <v>45332</v>
      </c>
      <c r="C100" t="s">
        <v>8</v>
      </c>
      <c r="D100" t="s">
        <v>12</v>
      </c>
      <c r="E100" t="s">
        <v>15</v>
      </c>
      <c r="F100">
        <v>1</v>
      </c>
      <c r="G100">
        <v>22.42</v>
      </c>
      <c r="H100">
        <v>22.42</v>
      </c>
    </row>
    <row r="101" spans="1:8" x14ac:dyDescent="0.25">
      <c r="A101">
        <v>1061</v>
      </c>
      <c r="B101" s="2">
        <v>45352</v>
      </c>
      <c r="C101" t="s">
        <v>8</v>
      </c>
      <c r="D101" t="s">
        <v>12</v>
      </c>
      <c r="E101" t="s">
        <v>20</v>
      </c>
      <c r="F101">
        <v>1</v>
      </c>
      <c r="G101">
        <v>17.05</v>
      </c>
      <c r="H101">
        <v>17.05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A10" sqref="A10"/>
    </sheetView>
  </sheetViews>
  <sheetFormatPr defaultRowHeight="15" x14ac:dyDescent="0.25"/>
  <cols>
    <col min="1" max="1" width="13.140625" customWidth="1"/>
    <col min="2" max="2" width="20.5703125" bestFit="1" customWidth="1"/>
    <col min="4" max="4" width="13.140625" customWidth="1"/>
    <col min="5" max="5" width="20.5703125" bestFit="1" customWidth="1"/>
    <col min="7" max="7" width="13.140625" customWidth="1"/>
    <col min="8" max="8" width="20.5703125" bestFit="1" customWidth="1"/>
  </cols>
  <sheetData>
    <row r="3" spans="1:8" x14ac:dyDescent="0.25">
      <c r="A3" s="5" t="s">
        <v>28</v>
      </c>
      <c r="B3" t="s">
        <v>27</v>
      </c>
      <c r="D3" s="5" t="s">
        <v>28</v>
      </c>
      <c r="E3" t="s">
        <v>27</v>
      </c>
      <c r="G3" s="5" t="s">
        <v>28</v>
      </c>
      <c r="H3" t="s">
        <v>27</v>
      </c>
    </row>
    <row r="4" spans="1:8" x14ac:dyDescent="0.25">
      <c r="A4" s="6" t="s">
        <v>9</v>
      </c>
      <c r="B4" s="4">
        <v>72596.03999999995</v>
      </c>
      <c r="D4" s="6" t="s">
        <v>15</v>
      </c>
      <c r="E4" s="4">
        <v>51084.4</v>
      </c>
      <c r="G4" s="6" t="s">
        <v>12</v>
      </c>
      <c r="H4" s="4">
        <v>85303.57</v>
      </c>
    </row>
    <row r="5" spans="1:8" x14ac:dyDescent="0.25">
      <c r="A5" s="6" t="s">
        <v>11</v>
      </c>
      <c r="B5" s="4">
        <v>58293.149999999994</v>
      </c>
      <c r="D5" s="6" t="s">
        <v>19</v>
      </c>
      <c r="E5" s="4">
        <v>44403.450000000004</v>
      </c>
      <c r="G5" s="6" t="s">
        <v>13</v>
      </c>
      <c r="H5" s="4">
        <v>73195.69</v>
      </c>
    </row>
    <row r="6" spans="1:8" x14ac:dyDescent="0.25">
      <c r="A6" s="6" t="s">
        <v>8</v>
      </c>
      <c r="B6" s="4">
        <v>55016.210000000014</v>
      </c>
      <c r="D6" s="6" t="s">
        <v>16</v>
      </c>
      <c r="E6" s="4">
        <v>43947.649999999994</v>
      </c>
      <c r="G6" s="6" t="s">
        <v>14</v>
      </c>
      <c r="H6" s="4">
        <v>67257.2</v>
      </c>
    </row>
    <row r="7" spans="1:8" x14ac:dyDescent="0.25">
      <c r="A7" s="6" t="s">
        <v>10</v>
      </c>
      <c r="B7" s="4">
        <v>39851.059999999983</v>
      </c>
      <c r="D7" s="6" t="s">
        <v>17</v>
      </c>
      <c r="E7" s="4">
        <v>40997.159999999996</v>
      </c>
      <c r="G7" s="6" t="s">
        <v>29</v>
      </c>
      <c r="H7" s="4">
        <v>225756.46000000002</v>
      </c>
    </row>
    <row r="8" spans="1:8" x14ac:dyDescent="0.25">
      <c r="D8" s="6" t="s">
        <v>18</v>
      </c>
      <c r="E8" s="4">
        <v>29376.489999999998</v>
      </c>
    </row>
    <row r="9" spans="1:8" x14ac:dyDescent="0.25">
      <c r="D9" s="6" t="s">
        <v>20</v>
      </c>
      <c r="E9" s="4">
        <v>15947.31</v>
      </c>
    </row>
    <row r="10" spans="1:8" x14ac:dyDescent="0.25">
      <c r="D10" s="6" t="s">
        <v>29</v>
      </c>
      <c r="E10" s="4">
        <v>225756.46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9"/>
  <sheetViews>
    <sheetView workbookViewId="0">
      <selection activeCell="B4" sqref="B4:C4"/>
      <pivotSelection pane="bottomRight" showHeader="1" extendable="1" axis="axisRow" max="3" activeRow="3" activeCol="1" previousRow="3" previousCol="1" click="1" r:id="rId1">
        <pivotArea dataOnly="0" fieldPosition="0">
          <references count="1">
            <reference field="0" count="1">
              <x v="0"/>
            </reference>
          </references>
        </pivotArea>
      </pivotSelection>
    </sheetView>
  </sheetViews>
  <sheetFormatPr defaultRowHeight="15" x14ac:dyDescent="0.25"/>
  <cols>
    <col min="2" max="2" width="13.140625" bestFit="1" customWidth="1"/>
    <col min="3" max="3" width="20.5703125" bestFit="1" customWidth="1"/>
  </cols>
  <sheetData>
    <row r="3" spans="2:3" x14ac:dyDescent="0.25">
      <c r="B3" s="5" t="s">
        <v>28</v>
      </c>
      <c r="C3" t="s">
        <v>27</v>
      </c>
    </row>
    <row r="4" spans="2:3" x14ac:dyDescent="0.25">
      <c r="B4" s="6">
        <v>2024</v>
      </c>
      <c r="C4" s="4">
        <v>225756.46</v>
      </c>
    </row>
    <row r="5" spans="2:3" x14ac:dyDescent="0.25">
      <c r="B5" s="7" t="s">
        <v>30</v>
      </c>
      <c r="C5" s="4">
        <v>69216.490000000005</v>
      </c>
    </row>
    <row r="6" spans="2:3" x14ac:dyDescent="0.25">
      <c r="B6" s="7" t="s">
        <v>31</v>
      </c>
      <c r="C6" s="4">
        <v>79511.899999999994</v>
      </c>
    </row>
    <row r="7" spans="2:3" x14ac:dyDescent="0.25">
      <c r="B7" s="7" t="s">
        <v>32</v>
      </c>
      <c r="C7" s="4">
        <v>58296.18</v>
      </c>
    </row>
    <row r="8" spans="2:3" x14ac:dyDescent="0.25">
      <c r="B8" s="7" t="s">
        <v>33</v>
      </c>
      <c r="C8" s="4">
        <v>18731.89</v>
      </c>
    </row>
    <row r="9" spans="2:3" x14ac:dyDescent="0.25">
      <c r="B9" s="6" t="s">
        <v>29</v>
      </c>
      <c r="C9" s="4">
        <v>225756.46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defaultRowHeight="15" x14ac:dyDescent="0.25"/>
  <cols>
    <col min="1" max="1" width="22.85546875" bestFit="1" customWidth="1"/>
    <col min="2" max="2" width="10" bestFit="1" customWidth="1"/>
  </cols>
  <sheetData>
    <row r="1" spans="1:2" x14ac:dyDescent="0.25">
      <c r="A1" s="1" t="s">
        <v>21</v>
      </c>
      <c r="B1" s="1" t="s">
        <v>22</v>
      </c>
    </row>
    <row r="2" spans="1:2" x14ac:dyDescent="0.25">
      <c r="A2" t="s">
        <v>7</v>
      </c>
      <c r="B2">
        <f>SUM(Table1[Total Revenue])</f>
        <v>225756.46000000002</v>
      </c>
    </row>
    <row r="3" spans="1:2" x14ac:dyDescent="0.25">
      <c r="A3" t="s">
        <v>23</v>
      </c>
      <c r="B3">
        <f>SUM(Raw_Data!G101)</f>
        <v>17.05</v>
      </c>
    </row>
    <row r="4" spans="1:2" x14ac:dyDescent="0.25">
      <c r="A4" t="s">
        <v>24</v>
      </c>
      <c r="B4">
        <f>AVERAGEA(Table1[Unit Price])</f>
        <v>240.40139999999991</v>
      </c>
    </row>
    <row r="5" spans="1:2" x14ac:dyDescent="0.25">
      <c r="A5" t="s">
        <v>25</v>
      </c>
      <c r="B5" t="str">
        <f>INDEX(Sales_by_segments!D4:D9,1)</f>
        <v>Phone</v>
      </c>
    </row>
    <row r="6" spans="1:2" x14ac:dyDescent="0.25">
      <c r="A6" t="s">
        <v>26</v>
      </c>
      <c r="B6" t="str">
        <f>INDEX(Sales_by_segments!A4:A7,1)</f>
        <v>West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5"/>
  <sheetViews>
    <sheetView tabSelected="1" zoomScale="115" zoomScaleNormal="115" workbookViewId="0">
      <selection activeCell="K31" sqref="K31"/>
    </sheetView>
  </sheetViews>
  <sheetFormatPr defaultRowHeight="15" x14ac:dyDescent="0.25"/>
  <cols>
    <col min="2" max="2" width="13.85546875" bestFit="1" customWidth="1"/>
    <col min="4" max="4" width="14.85546875" bestFit="1" customWidth="1"/>
    <col min="6" max="6" width="15.5703125" bestFit="1" customWidth="1"/>
  </cols>
  <sheetData>
    <row r="3" spans="2:7" ht="15.75" thickBot="1" x14ac:dyDescent="0.3"/>
    <row r="4" spans="2:7" x14ac:dyDescent="0.25">
      <c r="B4" s="8" t="s">
        <v>7</v>
      </c>
      <c r="C4" s="9"/>
      <c r="D4" s="9" t="s">
        <v>23</v>
      </c>
      <c r="E4" s="9"/>
      <c r="F4" s="9" t="s">
        <v>34</v>
      </c>
      <c r="G4" s="10"/>
    </row>
    <row r="5" spans="2:7" ht="15.75" thickBot="1" x14ac:dyDescent="0.3">
      <c r="B5" s="11">
        <f>Summary!B2</f>
        <v>225756.46000000002</v>
      </c>
      <c r="C5" s="12"/>
      <c r="D5" s="12">
        <f>Summary!B3</f>
        <v>17.05</v>
      </c>
      <c r="E5" s="12"/>
      <c r="F5" s="12">
        <f>Summary!B4</f>
        <v>240.40139999999991</v>
      </c>
      <c r="G5" s="13"/>
    </row>
  </sheetData>
  <mergeCells count="6">
    <mergeCell ref="B4:C4"/>
    <mergeCell ref="D4:E4"/>
    <mergeCell ref="F4:G4"/>
    <mergeCell ref="B5:C5"/>
    <mergeCell ref="D5:E5"/>
    <mergeCell ref="F5:G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_ 2 ] ] > < / 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_ 2 & l t ; / K e y & g t ; & l t ; V a l u e   x m l n s : a = " h t t p : / / s c h e m a s . d a t a c o n t r a c t . o r g / 2 0 0 4 / 0 7 / M i c r o s o f t . A n a l y s i s S e r v i c e s . C o m m o n " & g t ; & l t ; a : H a s F o c u s & g t ; t r u e & l t ; / a : H a s F o c u s & g t ; & l t ; a : S i z e A t D p i 9 6 & g t ; 1 2 1 & 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x m l n s = " h t t p : / / s c h e m a s . m i c r o s o f t . c o m / D a t a M a s h u p " > A A A A A D I E A A B Q S w M E F A A C A A g A I 7 3 X W r l 7 8 4 W p A A A A + g A A A B I A H A B D b 2 5 m a W c v U G F j a 2 F n Z S 5 4 b W w g o h g A K K A U A A A A A A A A A A A A A A A A A A A A A A A A A A A A h Y 9 L D o I w G I S v Q r q n L 4 M P 8 l M W r k z E m J g Y t w 1 W a I R i a L H c z Y V H 8 g q S K O r O 5 c x 8 i 2 8 e t z u k f V 0 F V 9 V a 3 Z g E M U x R o E z e H L U p E t S 5 U z h H q Y C t z M + y U M E A G x v 3 9 p i g 0 r l L T I j 3 H v s J b t q C c E o Z O W T r X V 6 q W q I P r P / D o T b W S Z M r J G D / k h E c T x m O 2 I L j i H M + A z I O k G n z h f j g j C m Q n x K W X e W 6 V g l l w t U G y B i B v H + I J 1 B L A w Q U A A I A C A A j v d 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7 3 X W i U s 7 + M n A Q A A R Q I A A B M A H A B G b 3 J t d W x h c y 9 T Z W N 0 a W 9 u M S 5 t I K I Y A C i g F A A A A A A A A A A A A A A A A A A A A A A A A A A A A H 2 Q Q W v C Q B C F 7 4 H 8 h 2 F 7 U U g F o f Q i P c U e v F h R S w 8 i Z U 2 m G t z s y m S 2 V Y L / v Z M s W q u l e 9 n N + y Z v Z l 6 F G R f O w i z c / U E c x V G 1 0 Y Q 5 z P X K Y B + e w C D H E c i Z O U 8 Z i v K 8 z 9 D 0 U k + E l t 8 c b V f O b T v d e j H W J T 6 p 8 K d a H h e p s y w l y y Q Y 3 K l 0 o + 2 6 M T / s U I l T W 9 q b k 7 b V h 6 M y d c a X t o F V J 3 R L 6 l q 9 U I 4 E o 6 F K Y G T 5 8 a H X F B w T q N V Q M 4 r K 8 g 2 5 v L k o A 5 j i W v Y 5 I c Y 9 t 3 I q N W t H h x s w I Z f 7 j G / 0 V 1 t w J Y u b / L Z 5 w 2 B C R X Y e w f p y h d T C u W N t Y I q f a P 0 1 P 3 b P e Q z 9 z h S Z T J V D 2 P 0 n l D M K o H M V X g K n 7 d s b 7 s V g d 1 A n 6 z F + v b f 6 v x n / N U C T + K X j R b w y e R w V 9 n e H w T d Q S w E C L Q A U A A I A C A A j v d d a u X v z h a k A A A D 6 A A A A E g A A A A A A A A A A A A A A A A A A A A A A Q 2 9 u Z m l n L 1 B h Y 2 t h Z 2 U u e G 1 s U E s B A i 0 A F A A C A A g A I 7 3 X W g / K 6 a u k A A A A 6 Q A A A B M A A A A A A A A A A A A A A A A A 9 Q A A A F t D b 2 5 0 Z W 5 0 X 1 R 5 c G V z X S 5 4 b W x Q S w E C L Q A U A A I A C A A j v d d a J S z v 4 y c B A A B F A g A A E w A A A A A A A A A A A A A A A A D m A Q A A R m 9 y b X V s Y X M v U 2 V j d G l v b j E u b V B L B Q Y A A A A A A w A D A M I A A A B 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D Q A A A A A A A J E 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i 0 y M 1 Q x O D o w M T o w N y 4 y N D A y N D M 4 W i I g L z 4 8 R W 5 0 c n k g V H l w Z T 0 i R m l s b E N v b H V t b l R 5 c G V z I i B W Y W x 1 Z T 0 i c 0 F 3 Y 0 d C Z 1 l E Q l F V S i I g L z 4 8 R W 5 0 c n k g V H l w Z T 0 i R m l s b E N v b H V t b k 5 h b W V z I i B W Y W x 1 Z T 0 i c 1 s m c X V v d D t P c m R l c i B J R C Z x d W 9 0 O y w m c X V v d D t E Y X R l J n F 1 b 3 Q 7 L C Z x d W 9 0 O 1 J l Z 2 l v b i Z x d W 9 0 O y w m c X V v d D t D Y X R l Z 2 9 y e S Z x d W 9 0 O y w m c X V v d D t Q c m 9 k d W N 0 J n F 1 b 3 Q 7 L C Z x d W 9 0 O 1 V u a X R z I F N v b G Q m c X V v d D s s J n F 1 b 3 Q 7 V W 5 p d C B Q c m l j Z S Z x d W 9 0 O y w m c X V v d D t U b 3 R h b C B S Z X Z l b n V l J n F 1 b 3 Q 7 L C Z x d W 9 0 O 0 R h d G U g L S B D b 3 B 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N o Y W 5 n Z W Q g V H l w Z S 5 7 T 3 J k Z X I g S U Q s M H 0 m c X V v d D s s J n F 1 b 3 Q 7 U 2 V j d G l v b j E v V G F i b G U x L 0 N o Y W 5 n Z W Q g V H l w Z S 5 7 R G F 0 Z S w x f S Z x d W 9 0 O y w m c X V v d D t T Z W N 0 a W 9 u M S 9 U Y W J s Z T E v Q 2 h h b m d l Z C B U e X B l L n t S Z W d p b 2 4 s M n 0 m c X V v d D s s J n F 1 b 3 Q 7 U 2 V j d G l v b j E v V G F i b G U x L 0 N o Y W 5 n Z W Q g V H l w Z S 5 7 Q 2 F 0 Z W d v c n k s M 3 0 m c X V v d D s s J n F 1 b 3 Q 7 U 2 V j d G l v b j E v V G F i b G U x L 0 N o Y W 5 n Z W Q g V H l w Z S 5 7 U H J v Z H V j d C w 0 f S Z x d W 9 0 O y w m c X V v d D t T Z W N 0 a W 9 u M S 9 U Y W J s Z T E v Q 2 h h b m d l Z C B U e X B l L n t V b m l 0 c y B T b 2 x k L D V 9 J n F 1 b 3 Q 7 L C Z x d W 9 0 O 1 N l Y 3 R p b 2 4 x L 1 R h Y m x l M S 9 D a G F u Z 2 V k I F R 5 c G U u e 1 V u a X Q g U H J p Y 2 U s N n 0 m c X V v d D s s J n F 1 b 3 Q 7 U 2 V j d G l v b j E v V G F i b G U x L 0 N o Y W 5 n Z W Q g V H l w Z S 5 7 V G 9 0 Y W w g U m V 2 Z W 5 1 Z S w 3 f S Z x d W 9 0 O y w m c X V v d D t T Z W N 0 a W 9 u M S 9 U Y W J s Z T E v T m V 3 X 0 R h d G U u e 0 R h d G U g L S B D b 3 B 5 L D h 9 J n F 1 b 3 Q 7 X S w m c X V v d D t D b 2 x 1 b W 5 D b 3 V u d C Z x d W 9 0 O z o 5 L C Z x d W 9 0 O 0 t l e U N v b H V t b k 5 h b W V z J n F 1 b 3 Q 7 O l t d L C Z x d W 9 0 O 0 N v b H V t b k l k Z W 5 0 a X R p Z X M m c X V v d D s 6 W y Z x d W 9 0 O 1 N l Y 3 R p b 2 4 x L 1 R h Y m x l M S 9 D a G F u Z 2 V k I F R 5 c G U u e 0 9 y Z G V y I E l E L D B 9 J n F 1 b 3 Q 7 L C Z x d W 9 0 O 1 N l Y 3 R p b 2 4 x L 1 R h Y m x l M S 9 D a G F u Z 2 V k I F R 5 c G U u e 0 R h d G U s M X 0 m c X V v d D s s J n F 1 b 3 Q 7 U 2 V j d G l v b j E v V G F i b G U x L 0 N o Y W 5 n Z W Q g V H l w Z S 5 7 U m V n a W 9 u L D J 9 J n F 1 b 3 Q 7 L C Z x d W 9 0 O 1 N l Y 3 R p b 2 4 x L 1 R h Y m x l M S 9 D a G F u Z 2 V k I F R 5 c G U u e 0 N h d G V n b 3 J 5 L D N 9 J n F 1 b 3 Q 7 L C Z x d W 9 0 O 1 N l Y 3 R p b 2 4 x L 1 R h Y m x l M S 9 D a G F u Z 2 V k I F R 5 c G U u e 1 B y b 2 R 1 Y 3 Q s N H 0 m c X V v d D s s J n F 1 b 3 Q 7 U 2 V j d G l v b j E v V G F i b G U x L 0 N o Y W 5 n Z W Q g V H l w Z S 5 7 V W 5 p d H M g U 2 9 s Z C w 1 f S Z x d W 9 0 O y w m c X V v d D t T Z W N 0 a W 9 u M S 9 U Y W J s Z T E v Q 2 h h b m d l Z C B U e X B l L n t V b m l 0 I F B y a W N l L D Z 9 J n F 1 b 3 Q 7 L C Z x d W 9 0 O 1 N l Y 3 R p b 2 4 x L 1 R h Y m x l M S 9 D a G F u Z 2 V k I F R 5 c G U u e 1 R v d G F s I F J l d m V u d W U s N 3 0 m c X V v d D s s J n F 1 b 3 Q 7 U 2 V j d G l v b j E v V G F i b G U x L 0 5 l d 1 9 E Y X R l L n t E Y X R l I C 0 g Q 2 9 w e 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E d X B s a W N h d G V k J T I w Q 2 9 s d W 1 u P C 9 J d G V t U G F 0 a D 4 8 L 0 l 0 Z W 1 M b 2 N h d G l v b j 4 8 U 3 R h Y m x l R W 5 0 c m l l c y A v P j w v S X R l b T 4 8 S X R l b T 4 8 S X R l b U x v Y 2 F 0 a W 9 u P j x J d G V t V H l w Z T 5 G b 3 J t d W x h P C 9 J d G V t V H l w Z T 4 8 S X R l b V B h d G g + U 2 V j d G l v b j E v V G F i b G U x L 0 5 l d 1 9 E Y X R l P C 9 J d G V t U G F 0 a D 4 8 L 0 l 0 Z W 1 M b 2 N h d G l v b j 4 8 U 3 R h Y m x l R W 5 0 c m l l c y A v P j w v S X R l b T 4 8 L 0 l 0 Z W 1 z P j w v T G 9 j Y W x Q Y W N r Y W d l T W V 0 Y W R h d G F G a W x l P h Y A A A B Q S w U G A A A A A A A A A A A A A A A A A A A A A A A A J g E A A A E A A A D Q j J 3 f A R X R E Y x 6 A M B P w p f r A Q A A A D W o F R u R T 1 5 E v y s D l 5 F 1 m L U A A A A A A g A A A A A A E G Y A A A A B A A A g A A A A V l o t y o R m x g Y C p K U e q c H + L x F C Q C S F M v M C m d Q x c R j a T L M A A A A A D o A A A A A C A A A g A A A A + H / f n I O i 4 I a z / p n v R V W V 3 b o 7 J t P F B J s s r x S X 9 / a E F Z Z Q A A A A 6 f p W k 6 r d H I l G G p k d Z e q e i w 2 q m R C p o Y 3 p Q 3 T t n G K x a P x J F I h l h 3 T N D d 2 J f 5 c b d U 5 g z W Z B k q G C l Z l L x X O a q a u E r B B Z 7 b Z L 2 0 E 2 P P s W r F t + m 8 5 A A A A A L z 8 6 c H 1 Z J x e X s k z r 6 0 g o e f g / G S X z D 3 M 0 r l U h / z u d T 1 m K M z M A 8 p D i D t L b S p 4 Q 4 5 y C 0 8 f d T f S S a N a O q r V b S 9 a k 5 A = = < / 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1 1 . 0 . 9 1 6 6 . 1 8 8 ] ] > < / C u s t o m C o n t e n t > < / G e m i n i > 
</file>

<file path=customXml/item17.xml>��< ? x m l   v e r s i o n = " 1 . 0 "   e n c o d i n g = " U T F - 1 6 " ? > < G e m i n i   x m l n s = " h t t p : / / g e m i n i / p i v o t c u s t o m i z a t i o n / L i n k e d T a b l e s " > < C u s t o m C o n t e n t > < ! [ C D A T A [ < L i n k e d T a b l e s   x m l n s : x s d = " h t t p : / / w w w . w 3 . o r g / 2 0 0 1 / X M L S c h e m a "   x m l n s : x s i = " h t t p : / / w w w . w 3 . o r g / 2 0 0 1 / X M L S c h e m a - i n s t a n c e " > < L i n k e d T a b l e L i s t > < L i n k e d T a b l e I n f o > < E x c e l T a b l e N a m e > T a b l e 1 _ 2 < / E x c e l T a b l e N a m e > < G e m i n i T a b l e I d > T a b l e 1 _ 2 < / G e m i n i T a b l e I d > < L i n k e d C o l u m n L i s t   / > < U p d a t e N e e d e d > f a l s e < / U p d a t e N e e d e d > < R o w C o u n t > 0 < / R o w C o u n t > < / L i n k e d T a b l e I n f o > < / L i n k e d T a b l e L i s t > < / L i n k e d T a b l 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 2 0 2 5 - 0 6 - 2 4 T 0 1 : 2 3 : 4 4 . 9 2 6 3 6 8 9 + 0 5 : 3 0 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a b l e 1 _ 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  I D & l t ; / s t r i n g & g t ; & l t ; / k e y & g t ; & l t ; v a l u e & g t ; & l t ; i n t & g t ; 8 8 & l t ; / i n t & g t ; & l t ; / v a l u e & g t ; & l t ; / i t e m & g t ; & l t ; i t e m & g t ; & l t ; k e y & g t ; & l t ; s t r i n g & g t ; D a t e & l t ; / s t r i n g & g t ; & l t ; / k e y & g t ; & l t ; v a l u e & g t ; & l t ; i n t & g t ; 2 0 3 & l t ; / i n t & g t ; & l t ; / v a l u e & g t ; & l t ; / i t e m & g t ; & l t ; i t e m & g t ; & l t ; k e y & g t ; & l t ; s t r i n g & g t ; R e g i o n & l t ; / s t r i n g & g t ; & l t ; / k e y & g t ; & l t ; v a l u e & g t ; & l t ; i n t & g t ; 7 9 & l t ; / i n t & g t ; & l t ; / v a l u e & g t ; & l t ; / i t e m & g t ; & l t ; i t e m & g t ; & l t ; k e y & g t ; & l t ; s t r i n g & g t ; C a t e g o r y & l t ; / s t r i n g & g t ; & l t ; / k e y & g t ; & l t ; v a l u e & g t ; & l t ; i n t & g t ; 9 1 & l t ; / i n t & g t ; & l t ; / v a l u e & g t ; & l t ; / i t e m & g t ; & l t ; i t e m & g t ; & l t ; k e y & g t ; & l t ; s t r i n g & g t ; P r o d u c t & l t ; / s t r i n g & g t ; & l t ; / k e y & g t ; & l t ; v a l u e & g t ; & l t ; i n t & g t ; 8 4 & l t ; / i n t & g t ; & l t ; / v a l u e & g t ; & l t ; / i t e m & g t ; & l t ; i t e m & g t ; & l t ; k e y & g t ; & l t ; s t r i n g & g t ; U n i t s   S o l d & l t ; / s t r i n g & g t ; & l t ; / k e y & g t ; & l t ; v a l u e & g t ; & l t ; i n t & g t ; 9 8 & l t ; / i n t & g t ; & l t ; / v a l u e & g t ; & l t ; / i t e m & g t ; & l t ; i t e m & g t ; & l t ; k e y & g t ; & l t ; s t r i n g & g t ; U n i t   P r i c e & l t ; / s t r i n g & g t ; & l t ; / k e y & g t ; & l t ; v a l u e & g t ; & l t ; i n t & g t ; 9 6 & l t ; / i n t & g t ; & l t ; / v a l u e & g t ; & l t ; / i t e m & g t ; & l t ; i t e m & g t ; & l t ; k e y & g t ; & l t ; s t r i n g & g t ; T o t a l   R e v e n u e & l t ; / s t r i n g & g t ; & l t ; / k e y & g t ; & l t ; v a l u e & g t ; & l t ; i n t & g t ; 1 2 4 & l t ; / i n t & g t ; & l t ; / v a l u e & g t ; & l t ; / i t e m & g t ; & l t ; i t e m & g t ; & l t ; k e y & g t ; & l t ; s t r i n g & g t ; N e w _ D a t e & l t ; / s t r i n g & g t ; & l t ; / k e y & g t ; & l t ; v a l u e & g t ; & l t ; i n t & g t ; 1 4 6 & l t ; / i n t & g t ; & l t ; / v a l u e & g t ; & l t ; / i t e m & g t ; & l t ; i t e m & g t ; & l t ; k e y & g t ; & l t ; s t r i n g & g t ; N e w _ D a t e   ( M o n t h   I n d e x ) & l t ; / s t r i n g & g t ; & l t ; / k e y & g t ; & l t ; v a l u e & g t ; & l t ; i n t & g t ; 1 9 3 & l t ; / i n t & g t ; & l t ; / v a l u e & g t ; & l t ; / i t e m & g t ; & l t ; i t e m & g t ; & l t ; k e y & g t ; & l t ; s t r i n g & g t ; N e w _ D a t e   ( M o n t h ) & l t ; / s t r i n g & g t ; & l t ; / k e y & g t ; & l t ; v a l u e & g t ; & l t ; i n t & g t ; 1 5 5 & l t ; / i n t & g t ; & l t ; / v a l u e & g t ; & l t ; / i t e m & g t ; & l t ; i t e m & g t ; & l t ; k e y & g t ; & l t ; s t r i n g & g t ; N e w _ D a t e _ Y e a r & l t ; / s t r i n g & g t ; & l t ; / k e y & g t ; & l t ; v a l u e & g t ; & l t ; i n t & g t ; 1 6 2 & l t ; / i n t & g t ; & l t ; / v a l u e & g t ; & l t ; / i t e m & g t ; & l t ; / C o l u m n W i d t h s & g t ; & l t ; C o l u m n D i s p l a y I n d e x & g t ; & l t ; i t e m & g t ; & l t ; k e y & g t ; & l t ; s t r i n g & g t ; O r d e r   I D & l t ; / s t r i n g & g t ; & l t ; / k e y & g t ; & l t ; v a l u e & g t ; & l t ; i n t & g t ; 0 & l t ; / i n t & g t ; & l t ; / v a l u e & g t ; & l t ; / i t e m & g t ; & l t ; i t e m & g t ; & l t ; k e y & g t ; & l t ; s t r i n g & g t ; D a t e & l t ; / s t r i n g & g t ; & l t ; / k e y & g t ; & l t ; v a l u e & g t ; & l t ; i n t & g t ; 1 & l t ; / i n t & g t ; & l t ; / v a l u e & g t ; & l t ; / i t e m & g t ; & l t ; i t e m & g t ; & l t ; k e y & g t ; & l t ; s t r i n g & g t ; R e g i o n & l t ; / s t r i n g & g t ; & l t ; / k e y & g t ; & l t ; v a l u e & g t ; & l t ; i n t & g t ; 2 & l t ; / i n t & g t ; & l t ; / v a l u e & g t ; & l t ; / i t e m & g t ; & l t ; i t e m & g t ; & l t ; k e y & g t ; & l t ; s t r i n g & g t ; C a t e g o r y & l t ; / s t r i n g & g t ; & l t ; / k e y & g t ; & l t ; v a l u e & g t ; & l t ; i n t & g t ; 3 & l t ; / i n t & g t ; & l t ; / v a l u e & g t ; & l t ; / i t e m & g t ; & l t ; i t e m & g t ; & l t ; k e y & g t ; & l t ; s t r i n g & g t ; P r o d u c t & l t ; / s t r i n g & g t ; & l t ; / k e y & g t ; & l t ; v a l u e & g t ; & l t ; i n t & g t ; 4 & l t ; / i n t & g t ; & l t ; / v a l u e & g t ; & l t ; / i t e m & g t ; & l t ; i t e m & g t ; & l t ; k e y & g t ; & l t ; s t r i n g & g t ; U n i t s   S o l d & l t ; / s t r i n g & g t ; & l t ; / k e y & g t ; & l t ; v a l u e & g t ; & l t ; i n t & g t ; 5 & l t ; / i n t & g t ; & l t ; / v a l u e & g t ; & l t ; / i t e m & g t ; & l t ; i t e m & g t ; & l t ; k e y & g t ; & l t ; s t r i n g & g t ; U n i t   P r i c e & l t ; / s t r i n g & g t ; & l t ; / k e y & g t ; & l t ; v a l u e & g t ; & l t ; i n t & g t ; 6 & l t ; / i n t & g t ; & l t ; / v a l u e & g t ; & l t ; / i t e m & g t ; & l t ; i t e m & g t ; & l t ; k e y & g t ; & l t ; s t r i n g & g t ; T o t a l   R e v e n u e & l t ; / s t r i n g & g t ; & l t ; / k e y & g t ; & l t ; v a l u e & g t ; & l t ; i n t & g t ; 7 & l t ; / i n t & g t ; & l t ; / v a l u e & g t ; & l t ; / i t e m & g t ; & l t ; i t e m & g t ; & l t ; k e y & g t ; & l t ; s t r i n g & g t ; N e w _ D a t e & l t ; / s t r i n g & g t ; & l t ; / k e y & g t ; & l t ; v a l u e & g t ; & l t ; i n t & g t ; 8 & l t ; / i n t & g t ; & l t ; / v a l u e & g t ; & l t ; / i t e m & g t ; & l t ; i t e m & g t ; & l t ; k e y & g t ; & l t ; s t r i n g & g t ; N e w _ D a t e   ( M o n t h   I n d e x ) & l t ; / s t r i n g & g t ; & l t ; / k e y & g t ; & l t ; v a l u e & g t ; & l t ; i n t & g t ; 9 & l t ; / i n t & g t ; & l t ; / v a l u e & g t ; & l t ; / i t e m & g t ; & l t ; i t e m & g t ; & l t ; k e y & g t ; & l t ; s t r i n g & g t ; N e w _ D a t e   ( M o n t h ) & l t ; / s t r i n g & g t ; & l t ; / k e y & g t ; & l t ; v a l u e & g t ; & l t ; i n t & g t ; 1 0 & l t ; / i n t & g t ; & l t ; / v a l u e & g t ; & l t ; / i t e m & g t ; & l t ; i t e m & g t ; & l t ; k e y & g t ; & l t ; s t r i n g & g t ; N e w _ D a t e _ Y e a r & 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O r d e r " > < C u s t o m C o n t e n t > < ! [ C D A T A [ T a b l e 1 _ 2 ] ] > < / 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_ 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 i : t y p e = " S a n d b o x E d i t o r M e a s u r e G r i d K e y " & g t ; & l t ; T a b l e N a m e & g t ; T a b l e 1 _ 2 & l t ; / T a b l e N a m e & g t ; & l t ; / K e y & g t ; & l t ; M a i n t a i n e r 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 T o t a l   R e v e n u e & l t ; / K e y & g t ; & l t ; / D i a g r a m O b j e c t K e y & g t ; & l t ; D i a g r a m O b j e c t K e y & g t ; & l t ; K e y & g t ; M e a s u r e s \ S u m   o f   T o t a l   R e v e n u e \ T a g I n f o \ F o r m u l a & l t ; / K e y & g t ; & l t ; / D i a g r a m O b j e c t K e y & g t ; & l t ; D i a g r a m O b j e c t K e y & g t ; & l t ; K e y & g t ; M e a s u r e s \ S u m   o f   T o t a l   R e v e n u e \ T a g I n f o \ V a l u e & l t ; / K e y & g t ; & l t ; / D i a g r a m O b j e c t K e y & g t ; & l t ; D i a g r a m O b j e c t K e y & g t ; & l t ; K e y & g t ; C o l u m n s \ O r d e r   I D & l t ; / K e y & g t ; & l t ; / D i a g r a m O b j e c t K e y & g t ; & l t ; D i a g r a m O b j e c t K e y & g t ; & l t ; K e y & g t ; C o l u m n s \ D a t e & l t ; / K e y & g t ; & l t ; / D i a g r a m O b j e c t K e y & g t ; & l t ; D i a g r a m O b j e c t K e y & g t ; & l t ; K e y & g t ; C o l u m n s \ R e g i o n & l t ; / K e y & g t ; & l t ; / D i a g r a m O b j e c t K e y & g t ; & l t ; D i a g r a m O b j e c t K e y & g t ; & l t ; K e y & g t ; C o l u m n s \ C a t e g o r y & l t ; / K e y & g t ; & l t ; / D i a g r a m O b j e c t K e y & g t ; & l t ; D i a g r a m O b j e c t K e y & g t ; & l t ; K e y & g t ; C o l u m n s \ P r o d u c t & l t ; / K e y & g t ; & l t ; / D i a g r a m O b j e c t K e y & g t ; & l t ; D i a g r a m O b j e c t K e y & g t ; & l t ; K e y & g t ; C o l u m n s \ U n i t s   S o l d & l t ; / K e y & g t ; & l t ; / D i a g r a m O b j e c t K e y & g t ; & l t ; D i a g r a m O b j e c t K e y & g t ; & l t ; K e y & g t ; C o l u m n s \ U n i t   P r i c e & l t ; / K e y & g t ; & l t ; / D i a g r a m O b j e c t K e y & g t ; & l t ; D i a g r a m O b j e c t K e y & g t ; & l t ; K e y & g t ; C o l u m n s \ T o t a l   R e v e n u e & l t ; / K e y & g t ; & l t ; / D i a g r a m O b j e c t K e y & g t ; & l t ; D i a g r a m O b j e c t K e y & g t ; & l t ; K e y & g t ; C o l u m n s \ N e w _ D a t e & l t ; / K e y & g t ; & l t ; / D i a g r a m O b j e c t K e y & g t ; & l t ; D i a g r a m O b j e c t K e y & g t ; & l t ; K e y & g t ; C o l u m n s \ N e w _ D a t e   ( M o n t h   I n d e x ) & l t ; / K e y & g t ; & l t ; / D i a g r a m O b j e c t K e y & g t ; & l t ; D i a g r a m O b j e c t K e y & g t ; & l t ; K e y & g t ; C o l u m n s \ N e w _ D a t e   ( M o n t h ) & l t ; / K e y & g t ; & l t ; / D i a g r a m O b j e c t K e y & g t ; & l t ; D i a g r a m O b j e c t K e y & g t ; & l t ; K e y & g t ; C o l u m n s \ N e w _ D a t e _ Y e a r & l t ; / K e y & g t ; & l t ; / D i a g r a m O b j e c t K e y & g t ; & l t ; D i a g r a m O b j e c t K e y & g t ; & l t ; K e y & g t ; L i n k s \ & a m p ; l t ; C o l u m n s \ S u m   o f   T o t a l   R e v e n u e & a m p ; g t ; - & a m p ; l t ; M e a s u r e s \ T o t a l   R e v e n u e & a m p ; g t ; & l t ; / K e y & g t ; & l t ; / D i a g r a m O b j e c t K e y & g t ; & l t ; D i a g r a m O b j e c t K e y & g t ; & l t ; K e y & g t ; L i n k s \ & a m p ; l t ; C o l u m n s \ S u m   o f   T o t a l   R e v e n u e & a m p ; g t ; - & a m p ; l t ; M e a s u r e s \ T o t a l   R e v e n u e & a m p ; g t ; \ C O L U M N & l t ; / K e y & g t ; & l t ; / D i a g r a m O b j e c t K e y & g t ; & l t ; D i a g r a m O b j e c t K e y & g t ; & l t ; K e y & g t ; L i n k s \ & a m p ; l t ; C o l u m n s \ S u m   o f   T o t a l   R e v e n u e & a m p ; g t ; - & a m p ; l t ; M e a s u r e s \ T o t a l   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 T o t a l   R e v e n u e & l t ; / K e y & g t ; & l t ; / a : K e y & g t ; & l t ; a : V a l u e   i : t y p e = " M e a s u r e G r i d N o d e V i e w S t a t e " & g t ; & l t ; C o l u m n & g t ; 7 & l t ; / C o l u m n & g t ; & l t ; L a y e d O u t & g t ; t r u e & l t ; / L a y e d O u t & g t ; & l t ; W a s U I I n v i s i b l e & g t ; t r u e & l t ; / W a s U I I n v i s i b l e & g t ; & l t ; / a : V a l u e & g t ; & l t ; / a : K e y V a l u e O f D i a g r a m O b j e c t K e y a n y T y p e z b w N T n L X & g t ; & l t ; a : K e y V a l u e O f D i a g r a m O b j e c t K e y a n y T y p e z b w N T n L X & g t ; & l t ; a : K e y & g t ; & l t ; K e y & g t ; M e a s u r e s \ S u m   o f   T o t a l   R e v e n u e \ T a g I n f o \ F o r m u l a & l t ; / K e y & g t ; & l t ; / a : K e y & g t ; & l t ; a : V a l u e   i : t y p e = " M e a s u r e G r i d V i e w S t a t e I D i a g r a m T a g A d d i t i o n a l I n f o " / & g t ; & l t ; / a : K e y V a l u e O f D i a g r a m O b j e c t K e y a n y T y p e z b w N T n L X & g t ; & l t ; a : K e y V a l u e O f D i a g r a m O b j e c t K e y a n y T y p e z b w N T n L X & g t ; & l t ; a : K e y & g t ; & l t ; K e y & g t ; M e a s u r e s \ S u m   o f   T o t a l   R e v e n u e \ T a g I n f o \ V a l u e & l t ; / K e y & g t ; & l t ; / a : K e y & g t ; & l t ; a : V a l u e 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R e g i o n & l t ; / K e y & g t ; & l t ; / a : K e y & g t ; & l t ; a : V a l u e   i : t y p e = " M e a s u r e G r i d N o d e V i e w S t a t e " & g t ; & l t ; C o l u m n & g t ; 2 & l t ; / C o l u m n & g t ; & l t ; L a y e d O u t & g t ; t r u e & l t ; / L a y e d O u t & g t ; & l t ; / a : V a l u e & g t ; & l t ; / a : K e y V a l u e O f D i a g r a m O b j e c t K e y a n y T y p e z b w N T n L X & g t ; & l t ; a : K e y V a l u e O f D i a g r a m O b j e c t K e y a n y T y p e z b w N T n L X & g t ; & l t ; a : K e y & g t ; & l t ; K e y & g t ; C o l u m n s \ C a t e g o r y & l t ; / K e y & g t ; & l t ; / a : K e y & g t ; & l t ; a : V a l u e   i : t y p e = " M e a s u r e G r i d N o d e V i e w S t a t e " & g t ; & l t ; C o l u m n & g t ; 3 & l t ; / C o l u m n & g t ; & l t ; L a y e d O u t & g t ; t r u e & l t ; / L a y e d O u t & g t ; & l t ; / a : V a l u e & g t ; & l t ; / a : K e y V a l u e O f D i a g r a m O b j e c t K e y a n y T y p e z b w N T n L X & g t ; & l t ; a : K e y V a l u e O f D i a g r a m O b j e c t K e y a n y T y p e z b w N T n L X & g t ; & l t ; a : K e y & g t ; & l t ; K e y & g t ; C o l u m n s \ P r o d u c t & l t ; / K e y & g t ; & l t ; / a : K e y & g t ; & l t ; a : V a l u e   i : t y p e = " M e a s u r e G r i d N o d e V i e w S t a t e " & g t ; & l t ; C o l u m n & g t ; 4 & l t ; / C o l u m n & g t ; & l t ; L a y e d O u t & g t ; t r u e & l t ; / L a y e d O u t & g t ; & l t ; / a : V a l u e & g t ; & l t ; / a : K e y V a l u e O f D i a g r a m O b j e c t K e y a n y T y p e z b w N T n L X & g t ; & l t ; a : K e y V a l u e O f D i a g r a m O b j e c t K e y a n y T y p e z b w N T n L X & g t ; & l t ; a : K e y & g t ; & l t ; K e y & g t ; C o l u m n s \ U n i t s   S o l d & l t ; / K e y & g t ; & l t ; / a : K e y & g t ; & l t ; a : V a l u e   i : t y p e = " M e a s u r e G r i d N o d e V i e w S t a t e " & g t ; & l t ; C o l u m n & g t ; 5 & l t ; / C o l u m n & g t ; & l t ; L a y e d O u t & g t ; t r u e & l t ; / L a y e d O u t & g t ; & l t ; / a : V a l u e & g t ; & l t ; / a : K e y V a l u e O f D i a g r a m O b j e c t K e y a n y T y p e z b w N T n L X & g t ; & l t ; a : K e y V a l u e O f D i a g r a m O b j e c t K e y a n y T y p e z b w N T n L X & g t ; & l t ; a : K e y & g t ; & l t ; K e y & g t ; C o l u m n s \ U n i t   P r i c e & l t ; / K e y & g t ; & l t ; / a : K e y & g t ; & l t ; a : V a l u e   i : t y p e = " M e a s u r e G r i d N o d e V i e w S t a t e " & g t ; & l t ; C o l u m n & g t ; 6 & l t ; / C o l u m n & g t ; & l t ; L a y e d O u t & g t ; t r u e & l t ; / L a y e d O u t & g t ; & l t ; / a : V a l u e & g t ; & l t ; / a : K e y V a l u e O f D i a g r a m O b j e c t K e y a n y T y p e z b w N T n L X & g t ; & l t ; a : K e y V a l u e O f D i a g r a m O b j e c t K e y a n y T y p e z b w N T n L X & g t ; & l t ; a : K e y & g t ; & l t ; K e y & g t ; C o l u m n s \ T o t a l   R e v e n u e & l t ; / K e y & g t ; & l t ; / a : K e y & g t ; & l t ; a : V a l u e   i : t y p e = " M e a s u r e G r i d N o d e V i e w S t a t e " & g t ; & l t ; C o l u m n & g t ; 7 & l t ; / C o l u m n & g t ; & l t ; L a y e d O u t & g t ; t r u e & l t ; / L a y e d O u t & g t ; & l t ; / a : V a l u e & g t ; & l t ; / a : K e y V a l u e O f D i a g r a m O b j e c t K e y a n y T y p e z b w N T n L X & g t ; & l t ; a : K e y V a l u e O f D i a g r a m O b j e c t K e y a n y T y p e z b w N T n L X & g t ; & l t ; a : K e y & g t ; & l t ; K e y & g t ; C o l u m n s \ N e w _ D a t e & l t ; / K e y & g t ; & l t ; / a : K e y & g t ; & l t ; a : V a l u e   i : t y p e = " M e a s u r e G r i d N o d e V i e w S t a t e " & g t ; & l t ; C o l u m n & g t ; 8 & l t ; / C o l u m n & g t ; & l t ; L a y e d O u t & g t ; t r u e & l t ; / L a y e d O u t & g t ; & l t ; / a : V a l u e & g t ; & l t ; / a : K e y V a l u e O f D i a g r a m O b j e c t K e y a n y T y p e z b w N T n L X & g t ; & l t ; a : K e y V a l u e O f D i a g r a m O b j e c t K e y a n y T y p e z b w N T n L X & g t ; & l t ; a : K e y & g t ; & l t ; K e y & g t ; C o l u m n s \ N e w _ D a t e   ( M o n t h   I n d e x ) & l t ; / K e y & g t ; & l t ; / a : K e y & g t ; & l t ; a : V a l u e   i : t y p e = " M e a s u r e G r i d N o d e V i e w S t a t e " & g t ; & l t ; C o l u m n & g t ; 9 & l t ; / C o l u m n & g t ; & l t ; L a y e d O u t & g t ; t r u e & l t ; / L a y e d O u t & g t ; & l t ; / a : V a l u e & g t ; & l t ; / a : K e y V a l u e O f D i a g r a m O b j e c t K e y a n y T y p e z b w N T n L X & g t ; & l t ; a : K e y V a l u e O f D i a g r a m O b j e c t K e y a n y T y p e z b w N T n L X & g t ; & l t ; a : K e y & g t ; & l t ; K e y & g t ; C o l u m n s \ N e w _ D a t e   ( M o n t h ) & l t ; / K e y & g t ; & l t ; / a : K e y & g t ; & l t ; a : V a l u e   i : t y p e = " M e a s u r e G r i d N o d e V i e w S t a t e " & g t ; & l t ; C o l u m n & g t ; 1 0 & l t ; / C o l u m n & g t ; & l t ; L a y e d O u t & g t ; t r u e & l t ; / L a y e d O u t & g t ; & l t ; / a : V a l u e & g t ; & l t ; / a : K e y V a l u e O f D i a g r a m O b j e c t K e y a n y T y p e z b w N T n L X & g t ; & l t ; a : K e y V a l u e O f D i a g r a m O b j e c t K e y a n y T y p e z b w N T n L X & g t ; & l t ; a : K e y & g t ; & l t ; K e y & g t ; C o l u m n s \ N e w _ D a t e _ Y e a r & l t ; / K e y & g t ; & l t ; / a : K e y & g t ; & l t ; a : V a l u e   i : t y p e = " M e a s u r e G r i d N o d e V i e w S t a t e " & g t ; & l t ; C o l u m n & g t ; 1 1 & l t ; / C o l u m n & g t ; & l t ; L a y e d O u t & g t ; t r u e & l t ; / L a y e d O u t & g t ; & l t ; / a : V a l u e & g t ; & l t ; / a : K e y V a l u e O f D i a g r a m O b j e c t K e y a n y T y p e z b w N T n L X & g t ; & l t ; a : K e y V a l u e O f D i a g r a m O b j e c t K e y a n y T y p e z b w N T n L X & g t ; & l t ; a : K e y & g t ; & l t ; K e y & g t ; L i n k s \ & a m p ; l t ; C o l u m n s \ S u m   o f   T o t a l   R e v e n u e & a m p ; g t ; - & a m p ; l t ; M e a s u r e s \ T o t a l   R e v e n u e & a m p ; g t ; & l t ; / K e y & g t ; & l t ; / a : K e y & g t ; & l t ; a : V a l u e   i : t y p e = " M e a s u r e G r i d V i e w S t a t e I D i a g r a m L i n k " / & g t ; & l t ; / a : K e y V a l u e O f D i a g r a m O b j e c t K e y a n y T y p e z b w N T n L X & g t ; & l t ; a : K e y V a l u e O f D i a g r a m O b j e c t K e y a n y T y p e z b w N T n L X & g t ; & l t ; a : K e y & g t ; & l t ; K e y & g t ; L i n k s \ & a m p ; l t ; C o l u m n s \ S u m   o f   T o t a l   R e v e n u e & a m p ; g t ; - & a m p ; l t ; M e a s u r e s \ T o t a l   R e v e n u e & a m p ; g t ; \ C O L U M N & l t ; / K e y & g t ; & l t ; / a : K e y & g t ; & l t ; a : V a l u e   i : t y p e = " M e a s u r e G r i d V i e w S t a t e I D i a g r a m L i n k E n d p o i n t " / & g t ; & l t ; / a : K e y V a l u e O f D i a g r a m O b j e c t K e y a n y T y p e z b w N T n L X & g t ; & l t ; a : K e y V a l u e O f D i a g r a m O b j e c t K e y a n y T y p e z b w N T n L X & g t ; & l t ; a : K e y & g t ; & l t ; K e y & g t ; L i n k s \ & a m p ; l t ; C o l u m n s \ S u m   o f   T o t a l   R e v e n u e & a m p ; g t ; - & a m p ; l t ; M e a s u r e s \ T o t a l   R e v e n u e & a m p ; g t ; \ M E A S U R E & l t ; / K e y & g t ; & l t ; / a : K e y & g t ; & l t ; a : V a l u e   i : t y p e = " M e a s u r e G r i d V i e w S t a t e I D i a g r a m L i n k E n d p o i n t " / & g t ; & l t ; / a : K e y V a l u e O f D i a g r a m O b j e c t K e y a n y T y p e z b w N T n L X & g t ; & l t ; / V i e w S t a t e s & g t ; & l t ; / D i a g r a m M a n a g e r . S e r i a l i z a b l e D i a g r a m & g t ; & l t ; / A r r a y O f D i a g r a m M a n a g e r . S e r i a l i z a b l e D i a g r a m & g t ; < / 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_ 2 & 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 i : t y p e = " S a n d b o x E d i t o r T a b l e W i d g e t V i e w M o d e l K e y " & g t ; & l t ; T a b l e N a m e & g t ; T a b l e 1 _ 2 & l t ; / T a b l e N a m e & g t ; & l t ; / K e y & g t ; & l t ; M a i n t a i n e r 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U n i t s   S o l d & l t ; / K e y & g t ; & l t ; / a : K e y & g t ; & l t ; a : V a l u e   i : t y p e = " T a b l e W i d g e t B a s e V i e w S t a t e " / & g t ; & l t ; / a : K e y V a l u e O f D i a g r a m O b j e c t K e y a n y T y p e z b w N T n L X & g t ; & l t ; a : K e y V a l u e O f D i a g r a m O b j e c t K e y a n y T y p e z b w N T n L X & g t ; & l t ; a : K e y & g t ; & l t ; K e y & g t ; C o l u m n s \ U n i t   P r i c e & l t ; / K e y & g t ; & l t ; / a : K e y & g t ; & l t ; a : V a l u e   i : t y p e = " T a b l e W i d g e t B a s e V i e w S t a t e " / & g t ; & l t ; / a : K e y V a l u e O f D i a g r a m O b j e c t K e y a n y T y p e z b w N T n L X & g t ; & l t ; a : K e y V a l u e O f D i a g r a m O b j e c t K e y a n y T y p e z b w N T n L X & g t ; & l t ; a : K e y & g t ; & l t ; K e y & g t ; C o l u m n s \ T o t a l   R e v e n u e & l t ; / K e y & g t ; & l t ; / a : K e y & g t ; & l t ; a : V a l u e   i : t y p e = " T a b l e W i d g e t B a s e V i e w S t a t e " / & g t ; & l t ; / a : K e y V a l u e O f D i a g r a m O b j e c t K e y a n y T y p e z b w N T n L X & g t ; & l t ; a : K e y V a l u e O f D i a g r a m O b j e c t K e y a n y T y p e z b w N T n L X & g t ; & l t ; a : K e y & g t ; & l t ; K e y & g t ; C o l u m n s \ N e w _ D a t e & 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N e w _ D a t e   ( M o n t h   I n d e x ) & l t ; / K e y & g t ; & l t ; / a : K e y & g t ; & l t ; a : V a l u e   i : t y p e = " T a b l e W i d g e t B a s e V i e w S t a t e " / & g t ; & l t ; / a : K e y V a l u e O f D i a g r a m O b j e c t K e y a n y T y p e z b w N T n L X & g t ; & l t ; a : K e y V a l u e O f D i a g r a m O b j e c t K e y a n y T y p e z b w N T n L X & g t ; & l t ; a : K e y & g t ; & l t ; K e y & g t ; C o l u m n s \ N e w _ D a t e   ( M o n t h ) & l t ; / K e y & g t ; & l t ; / a : K e y & g t ; & l t ; a : V a l u e   i : t y p e = " T a b l e W i d g e t B a s e V i e w S t a t e " / & g t ; & l t ; / a : K e y V a l u e O f D i a g r a m O b j e c t K e y a n y T y p e z b w N T n L X & g t ; & l t ; a : K e y V a l u e O f D i a g r a m O b j e c t K e y a n y T y p e z b w N T n L X & g t ; & l t ; a : K e y & g t ; & l t ; K e y & g t ; C o l u m n s \ N e w _ D a t e _ Y e a r & 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B4425813-9185-4136-9CA5-418C46F88343}">
  <ds:schemaRefs/>
</ds:datastoreItem>
</file>

<file path=customXml/itemProps10.xml><?xml version="1.0" encoding="utf-8"?>
<ds:datastoreItem xmlns:ds="http://schemas.openxmlformats.org/officeDocument/2006/customXml" ds:itemID="{038A49C2-525B-4828-895F-69F5197DCA47}">
  <ds:schemaRefs/>
</ds:datastoreItem>
</file>

<file path=customXml/itemProps11.xml><?xml version="1.0" encoding="utf-8"?>
<ds:datastoreItem xmlns:ds="http://schemas.openxmlformats.org/officeDocument/2006/customXml" ds:itemID="{065B07F8-9C2D-4DD8-8049-DE7146FBAB31}">
  <ds:schemaRefs/>
</ds:datastoreItem>
</file>

<file path=customXml/itemProps12.xml><?xml version="1.0" encoding="utf-8"?>
<ds:datastoreItem xmlns:ds="http://schemas.openxmlformats.org/officeDocument/2006/customXml" ds:itemID="{B7C39317-2B71-4CA1-B983-D4F6BACFDDFA}">
  <ds:schemaRefs/>
</ds:datastoreItem>
</file>

<file path=customXml/itemProps13.xml><?xml version="1.0" encoding="utf-8"?>
<ds:datastoreItem xmlns:ds="http://schemas.openxmlformats.org/officeDocument/2006/customXml" ds:itemID="{F380F02A-BBCE-4894-AE98-1BDA26EBCB66}">
  <ds:schemaRefs>
    <ds:schemaRef ds:uri="http://schemas.microsoft.com/DataMashup"/>
  </ds:schemaRefs>
</ds:datastoreItem>
</file>

<file path=customXml/itemProps14.xml><?xml version="1.0" encoding="utf-8"?>
<ds:datastoreItem xmlns:ds="http://schemas.openxmlformats.org/officeDocument/2006/customXml" ds:itemID="{751D030B-209E-42B9-AD85-04294152E1D0}">
  <ds:schemaRefs/>
</ds:datastoreItem>
</file>

<file path=customXml/itemProps15.xml><?xml version="1.0" encoding="utf-8"?>
<ds:datastoreItem xmlns:ds="http://schemas.openxmlformats.org/officeDocument/2006/customXml" ds:itemID="{59718517-ECBD-4E00-967A-6B3D9058187F}">
  <ds:schemaRefs/>
</ds:datastoreItem>
</file>

<file path=customXml/itemProps16.xml><?xml version="1.0" encoding="utf-8"?>
<ds:datastoreItem xmlns:ds="http://schemas.openxmlformats.org/officeDocument/2006/customXml" ds:itemID="{8DBE8BA1-192B-463F-B420-FBE7046FC7D4}">
  <ds:schemaRefs/>
</ds:datastoreItem>
</file>

<file path=customXml/itemProps17.xml><?xml version="1.0" encoding="utf-8"?>
<ds:datastoreItem xmlns:ds="http://schemas.openxmlformats.org/officeDocument/2006/customXml" ds:itemID="{1751A505-572A-4213-A9CB-799CE1596825}">
  <ds:schemaRefs/>
</ds:datastoreItem>
</file>

<file path=customXml/itemProps18.xml><?xml version="1.0" encoding="utf-8"?>
<ds:datastoreItem xmlns:ds="http://schemas.openxmlformats.org/officeDocument/2006/customXml" ds:itemID="{75E359EF-46D8-41E3-A0ED-B7E6214EB1B1}">
  <ds:schemaRefs/>
</ds:datastoreItem>
</file>

<file path=customXml/itemProps19.xml><?xml version="1.0" encoding="utf-8"?>
<ds:datastoreItem xmlns:ds="http://schemas.openxmlformats.org/officeDocument/2006/customXml" ds:itemID="{A91505A6-CB31-48D8-A645-79AF0DFD3385}">
  <ds:schemaRefs/>
</ds:datastoreItem>
</file>

<file path=customXml/itemProps2.xml><?xml version="1.0" encoding="utf-8"?>
<ds:datastoreItem xmlns:ds="http://schemas.openxmlformats.org/officeDocument/2006/customXml" ds:itemID="{D87F9A5B-EE68-406A-B032-8D588C759FFA}">
  <ds:schemaRefs/>
</ds:datastoreItem>
</file>

<file path=customXml/itemProps3.xml><?xml version="1.0" encoding="utf-8"?>
<ds:datastoreItem xmlns:ds="http://schemas.openxmlformats.org/officeDocument/2006/customXml" ds:itemID="{779E2B71-9EAB-4F98-9676-DFBB585AC829}">
  <ds:schemaRefs/>
</ds:datastoreItem>
</file>

<file path=customXml/itemProps4.xml><?xml version="1.0" encoding="utf-8"?>
<ds:datastoreItem xmlns:ds="http://schemas.openxmlformats.org/officeDocument/2006/customXml" ds:itemID="{89BF2272-C222-42C2-871D-B1D777324332}">
  <ds:schemaRefs/>
</ds:datastoreItem>
</file>

<file path=customXml/itemProps5.xml><?xml version="1.0" encoding="utf-8"?>
<ds:datastoreItem xmlns:ds="http://schemas.openxmlformats.org/officeDocument/2006/customXml" ds:itemID="{DE23105D-9E73-46CD-B90A-FF0918D96AB7}">
  <ds:schemaRefs/>
</ds:datastoreItem>
</file>

<file path=customXml/itemProps6.xml><?xml version="1.0" encoding="utf-8"?>
<ds:datastoreItem xmlns:ds="http://schemas.openxmlformats.org/officeDocument/2006/customXml" ds:itemID="{7692B995-83C1-462F-B593-574C8E8BB109}">
  <ds:schemaRefs/>
</ds:datastoreItem>
</file>

<file path=customXml/itemProps7.xml><?xml version="1.0" encoding="utf-8"?>
<ds:datastoreItem xmlns:ds="http://schemas.openxmlformats.org/officeDocument/2006/customXml" ds:itemID="{E002E615-3F7F-4C8E-BC22-42EE952B20D0}">
  <ds:schemaRefs/>
</ds:datastoreItem>
</file>

<file path=customXml/itemProps8.xml><?xml version="1.0" encoding="utf-8"?>
<ds:datastoreItem xmlns:ds="http://schemas.openxmlformats.org/officeDocument/2006/customXml" ds:itemID="{DA3EF262-DAB4-403D-90E5-CDF324AC2EBD}">
  <ds:schemaRefs/>
</ds:datastoreItem>
</file>

<file path=customXml/itemProps9.xml><?xml version="1.0" encoding="utf-8"?>
<ds:datastoreItem xmlns:ds="http://schemas.openxmlformats.org/officeDocument/2006/customXml" ds:itemID="{8D8DA1E8-9587-47B0-974E-B9A68B2728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Sales_by_segments</vt:lpstr>
      <vt:lpstr>Monthly_Revenue</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neeraj kumar</cp:lastModifiedBy>
  <dcterms:created xsi:type="dcterms:W3CDTF">2025-06-23T17:14:23Z</dcterms:created>
  <dcterms:modified xsi:type="dcterms:W3CDTF">2025-06-23T19:53:45Z</dcterms:modified>
</cp:coreProperties>
</file>