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9E0B6C5-0D2E-49A2-9AAC-3399CAF82DC5}" xr6:coauthVersionLast="47" xr6:coauthVersionMax="47" xr10:uidLastSave="{00000000-0000-0000-0000-000000000000}"/>
  <bookViews>
    <workbookView xWindow="-120" yWindow="-120" windowWidth="20730" windowHeight="11160" xr2:uid="{A04909CE-C050-462D-BB1C-DECA7F4BDB0F}"/>
  </bookViews>
  <sheets>
    <sheet name="final sheet" sheetId="1" r:id="rId1"/>
    <sheet name="Sheet15" sheetId="15" r:id="rId2"/>
    <sheet name="Hourly" sheetId="4" r:id="rId3"/>
    <sheet name="Weather Demand" sheetId="8" r:id="rId4"/>
    <sheet name="Weekdays " sheetId="11" r:id="rId5"/>
    <sheet name="Windspeed" sheetId="14" r:id="rId6"/>
  </sheets>
  <definedNames>
    <definedName name="ExternalData_3" localSheetId="0" hidden="1">'final sheet'!$A$1:$U$1001</definedName>
    <definedName name="Slicer_Column1">#N/A</definedName>
    <definedName name="Slicer_Days__Entry_Date">#N/A</definedName>
    <definedName name="Slicer_Month1">#N/A</definedName>
    <definedName name="Slicer_Months__Entry_Date">#N/A</definedName>
    <definedName name="Slicer_Season">#N/A</definedName>
    <definedName name="Slicer_Weather_situation">#N/A</definedName>
    <definedName name="Slicer_Week_Days">#N/A</definedName>
  </definedNames>
  <calcPr calcId="191029"/>
  <pivotCaches>
    <pivotCache cacheId="75" r:id="rId7"/>
    <pivotCache cacheId="67"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a="1"/>
  <c r="H2" i="1" s="1"/>
  <c r="D2" i="1"/>
  <c r="E2" i="1"/>
  <c r="C2" i="1" s="1"/>
  <c r="D3" i="1"/>
  <c r="E3" i="1"/>
  <c r="C3" i="1" s="1"/>
  <c r="D4" i="1"/>
  <c r="E4" i="1"/>
  <c r="C4" i="1" s="1"/>
  <c r="D5" i="1"/>
  <c r="E5" i="1"/>
  <c r="C5" i="1" s="1"/>
  <c r="D6" i="1"/>
  <c r="E6" i="1"/>
  <c r="C6" i="1" s="1"/>
  <c r="D7" i="1"/>
  <c r="E7" i="1"/>
  <c r="C7" i="1" s="1"/>
  <c r="D8" i="1"/>
  <c r="E8" i="1"/>
  <c r="C8" i="1" s="1"/>
  <c r="D9" i="1"/>
  <c r="E9" i="1"/>
  <c r="C9" i="1" s="1"/>
  <c r="D10" i="1"/>
  <c r="E10" i="1"/>
  <c r="C10" i="1" s="1"/>
  <c r="D11" i="1"/>
  <c r="E11" i="1"/>
  <c r="C11" i="1" s="1"/>
  <c r="D12" i="1"/>
  <c r="E12" i="1"/>
  <c r="C12" i="1" s="1"/>
  <c r="D13" i="1"/>
  <c r="E13" i="1"/>
  <c r="C13" i="1" s="1"/>
  <c r="D14" i="1"/>
  <c r="E14" i="1"/>
  <c r="C14" i="1" s="1"/>
  <c r="D15" i="1"/>
  <c r="E15" i="1"/>
  <c r="C15" i="1" s="1"/>
  <c r="D16" i="1"/>
  <c r="E16" i="1"/>
  <c r="C16" i="1" s="1"/>
  <c r="D17" i="1"/>
  <c r="E17" i="1"/>
  <c r="C17" i="1" s="1"/>
  <c r="D18" i="1"/>
  <c r="E18" i="1"/>
  <c r="C18" i="1" s="1"/>
  <c r="D19" i="1"/>
  <c r="E19" i="1"/>
  <c r="C19" i="1" s="1"/>
  <c r="D20" i="1"/>
  <c r="E20" i="1"/>
  <c r="C20" i="1" s="1"/>
  <c r="D21" i="1"/>
  <c r="E21" i="1"/>
  <c r="C21" i="1" s="1"/>
  <c r="D22" i="1"/>
  <c r="E22" i="1"/>
  <c r="C22" i="1" s="1"/>
  <c r="C23" i="1"/>
  <c r="D23" i="1"/>
  <c r="E23" i="1"/>
  <c r="D24" i="1"/>
  <c r="E24" i="1"/>
  <c r="C24" i="1" s="1"/>
  <c r="D25" i="1"/>
  <c r="E25" i="1"/>
  <c r="C25" i="1" s="1"/>
  <c r="D26" i="1"/>
  <c r="E26" i="1"/>
  <c r="C26" i="1" s="1"/>
  <c r="D27" i="1"/>
  <c r="E27" i="1"/>
  <c r="C27" i="1" s="1"/>
  <c r="D28" i="1"/>
  <c r="E28" i="1"/>
  <c r="C28" i="1" s="1"/>
  <c r="D29" i="1"/>
  <c r="E29" i="1"/>
  <c r="C29" i="1" s="1"/>
  <c r="D30" i="1"/>
  <c r="E30" i="1"/>
  <c r="C30" i="1" s="1"/>
  <c r="D31" i="1"/>
  <c r="E31" i="1"/>
  <c r="C31" i="1" s="1"/>
  <c r="D32" i="1"/>
  <c r="E32" i="1"/>
  <c r="C32" i="1" s="1"/>
  <c r="D33" i="1"/>
  <c r="E33" i="1"/>
  <c r="C33" i="1" s="1"/>
  <c r="D34" i="1"/>
  <c r="E34" i="1"/>
  <c r="C34" i="1" s="1"/>
  <c r="D35" i="1"/>
  <c r="E35" i="1"/>
  <c r="C35" i="1" s="1"/>
  <c r="D36" i="1"/>
  <c r="E36" i="1"/>
  <c r="C36" i="1" s="1"/>
  <c r="D37" i="1"/>
  <c r="E37" i="1"/>
  <c r="C37" i="1" s="1"/>
  <c r="D38" i="1"/>
  <c r="E38" i="1"/>
  <c r="C38" i="1" s="1"/>
  <c r="D39" i="1"/>
  <c r="E39" i="1"/>
  <c r="C39" i="1" s="1"/>
  <c r="D40" i="1"/>
  <c r="E40" i="1"/>
  <c r="C40" i="1" s="1"/>
  <c r="D41" i="1"/>
  <c r="E41" i="1"/>
  <c r="C41" i="1" s="1"/>
  <c r="D42" i="1"/>
  <c r="E42" i="1"/>
  <c r="C42" i="1" s="1"/>
  <c r="D43" i="1"/>
  <c r="E43" i="1"/>
  <c r="C43" i="1" s="1"/>
  <c r="D44" i="1"/>
  <c r="E44" i="1"/>
  <c r="C44" i="1" s="1"/>
  <c r="D45" i="1"/>
  <c r="E45" i="1"/>
  <c r="C45" i="1" s="1"/>
  <c r="D46" i="1"/>
  <c r="E46" i="1"/>
  <c r="C46" i="1" s="1"/>
  <c r="D47" i="1"/>
  <c r="E47" i="1"/>
  <c r="C47" i="1" s="1"/>
  <c r="D48" i="1"/>
  <c r="E48" i="1"/>
  <c r="C48" i="1" s="1"/>
  <c r="D49" i="1"/>
  <c r="E49" i="1"/>
  <c r="C49" i="1" s="1"/>
  <c r="D50" i="1"/>
  <c r="E50" i="1"/>
  <c r="C50" i="1" s="1"/>
  <c r="D51" i="1"/>
  <c r="E51" i="1"/>
  <c r="C51" i="1" s="1"/>
  <c r="D52" i="1"/>
  <c r="E52" i="1"/>
  <c r="C52" i="1" s="1"/>
  <c r="D53" i="1"/>
  <c r="E53" i="1"/>
  <c r="C53" i="1" s="1"/>
  <c r="D54" i="1"/>
  <c r="E54" i="1"/>
  <c r="C54" i="1" s="1"/>
  <c r="D55" i="1"/>
  <c r="E55" i="1"/>
  <c r="C55" i="1" s="1"/>
  <c r="D56" i="1"/>
  <c r="E56" i="1"/>
  <c r="C56" i="1" s="1"/>
  <c r="D57" i="1"/>
  <c r="E57" i="1"/>
  <c r="C57" i="1" s="1"/>
  <c r="D58" i="1"/>
  <c r="E58" i="1"/>
  <c r="C58" i="1" s="1"/>
  <c r="D59" i="1"/>
  <c r="E59" i="1"/>
  <c r="C59" i="1" s="1"/>
  <c r="D60" i="1"/>
  <c r="E60" i="1"/>
  <c r="C60" i="1" s="1"/>
  <c r="D61" i="1"/>
  <c r="E61" i="1"/>
  <c r="C61" i="1" s="1"/>
  <c r="D62" i="1"/>
  <c r="E62" i="1"/>
  <c r="C62" i="1" s="1"/>
  <c r="D63" i="1"/>
  <c r="E63" i="1"/>
  <c r="C63" i="1" s="1"/>
  <c r="D64" i="1"/>
  <c r="E64" i="1"/>
  <c r="C64" i="1" s="1"/>
  <c r="D65" i="1"/>
  <c r="E65" i="1"/>
  <c r="C65" i="1" s="1"/>
  <c r="D66" i="1"/>
  <c r="E66" i="1"/>
  <c r="C66" i="1" s="1"/>
  <c r="D67" i="1"/>
  <c r="E67" i="1"/>
  <c r="C67" i="1" s="1"/>
  <c r="D68" i="1"/>
  <c r="E68" i="1"/>
  <c r="C68" i="1" s="1"/>
  <c r="D69" i="1"/>
  <c r="E69" i="1"/>
  <c r="C69" i="1" s="1"/>
  <c r="D70" i="1"/>
  <c r="E70" i="1"/>
  <c r="C70" i="1" s="1"/>
  <c r="D71" i="1"/>
  <c r="E71" i="1"/>
  <c r="C71" i="1" s="1"/>
  <c r="D72" i="1"/>
  <c r="E72" i="1"/>
  <c r="C72" i="1" s="1"/>
  <c r="D73" i="1"/>
  <c r="E73" i="1"/>
  <c r="C73" i="1" s="1"/>
  <c r="D74" i="1"/>
  <c r="E74" i="1"/>
  <c r="C74" i="1" s="1"/>
  <c r="D75" i="1"/>
  <c r="E75" i="1"/>
  <c r="C75" i="1" s="1"/>
  <c r="D76" i="1"/>
  <c r="E76" i="1"/>
  <c r="C76" i="1" s="1"/>
  <c r="D77" i="1"/>
  <c r="E77" i="1"/>
  <c r="C77" i="1" s="1"/>
  <c r="D78" i="1"/>
  <c r="E78" i="1"/>
  <c r="C78" i="1" s="1"/>
  <c r="D79" i="1"/>
  <c r="E79" i="1"/>
  <c r="C79" i="1" s="1"/>
  <c r="D80" i="1"/>
  <c r="E80" i="1"/>
  <c r="C80" i="1" s="1"/>
  <c r="D81" i="1"/>
  <c r="E81" i="1"/>
  <c r="C81" i="1" s="1"/>
  <c r="D82" i="1"/>
  <c r="E82" i="1"/>
  <c r="C82" i="1" s="1"/>
  <c r="D83" i="1"/>
  <c r="E83" i="1"/>
  <c r="C83" i="1" s="1"/>
  <c r="D84" i="1"/>
  <c r="E84" i="1"/>
  <c r="C84" i="1" s="1"/>
  <c r="D85" i="1"/>
  <c r="E85" i="1"/>
  <c r="C85" i="1" s="1"/>
  <c r="D86" i="1"/>
  <c r="E86" i="1"/>
  <c r="C86" i="1" s="1"/>
  <c r="D87" i="1"/>
  <c r="E87" i="1"/>
  <c r="C87" i="1" s="1"/>
  <c r="D88" i="1"/>
  <c r="E88" i="1"/>
  <c r="C88" i="1" s="1"/>
  <c r="D89" i="1"/>
  <c r="E89" i="1"/>
  <c r="C89" i="1" s="1"/>
  <c r="D90" i="1"/>
  <c r="E90" i="1"/>
  <c r="C90" i="1" s="1"/>
  <c r="D91" i="1"/>
  <c r="E91" i="1"/>
  <c r="C91" i="1" s="1"/>
  <c r="D92" i="1"/>
  <c r="E92" i="1"/>
  <c r="C92" i="1" s="1"/>
  <c r="D93" i="1"/>
  <c r="E93" i="1"/>
  <c r="C93" i="1" s="1"/>
  <c r="D94" i="1"/>
  <c r="E94" i="1"/>
  <c r="C94" i="1" s="1"/>
  <c r="D95" i="1"/>
  <c r="E95" i="1"/>
  <c r="C95" i="1" s="1"/>
  <c r="D96" i="1"/>
  <c r="E96" i="1"/>
  <c r="C96" i="1" s="1"/>
  <c r="D97" i="1"/>
  <c r="E97" i="1"/>
  <c r="C97" i="1" s="1"/>
  <c r="D98" i="1"/>
  <c r="E98" i="1"/>
  <c r="C98" i="1" s="1"/>
  <c r="D99" i="1"/>
  <c r="E99" i="1"/>
  <c r="C99" i="1" s="1"/>
  <c r="D100" i="1"/>
  <c r="E100" i="1"/>
  <c r="C100" i="1" s="1"/>
  <c r="D101" i="1"/>
  <c r="E101" i="1"/>
  <c r="C101" i="1" s="1"/>
  <c r="D102" i="1"/>
  <c r="E102" i="1"/>
  <c r="C102" i="1" s="1"/>
  <c r="D103" i="1"/>
  <c r="E103" i="1"/>
  <c r="C103" i="1" s="1"/>
  <c r="D104" i="1"/>
  <c r="E104" i="1"/>
  <c r="C104" i="1" s="1"/>
  <c r="D105" i="1"/>
  <c r="E105" i="1"/>
  <c r="C105" i="1" s="1"/>
  <c r="D106" i="1"/>
  <c r="E106" i="1"/>
  <c r="C106" i="1" s="1"/>
  <c r="D107" i="1"/>
  <c r="E107" i="1"/>
  <c r="C107" i="1" s="1"/>
  <c r="D108" i="1"/>
  <c r="E108" i="1"/>
  <c r="C108" i="1" s="1"/>
  <c r="D109" i="1"/>
  <c r="E109" i="1"/>
  <c r="C109" i="1" s="1"/>
  <c r="D110" i="1"/>
  <c r="E110" i="1"/>
  <c r="C110" i="1" s="1"/>
  <c r="D111" i="1"/>
  <c r="E111" i="1"/>
  <c r="C111" i="1" s="1"/>
  <c r="D112" i="1"/>
  <c r="E112" i="1"/>
  <c r="C112" i="1" s="1"/>
  <c r="D113" i="1"/>
  <c r="E113" i="1"/>
  <c r="C113" i="1" s="1"/>
  <c r="D114" i="1"/>
  <c r="E114" i="1"/>
  <c r="C114" i="1" s="1"/>
  <c r="D115" i="1"/>
  <c r="E115" i="1"/>
  <c r="C115" i="1" s="1"/>
  <c r="D116" i="1"/>
  <c r="E116" i="1"/>
  <c r="C116" i="1" s="1"/>
  <c r="D117" i="1"/>
  <c r="E117" i="1"/>
  <c r="C117" i="1" s="1"/>
  <c r="D118" i="1"/>
  <c r="E118" i="1"/>
  <c r="C118" i="1" s="1"/>
  <c r="D119" i="1"/>
  <c r="E119" i="1"/>
  <c r="C119" i="1" s="1"/>
  <c r="D120" i="1"/>
  <c r="E120" i="1"/>
  <c r="C120" i="1" s="1"/>
  <c r="D121" i="1"/>
  <c r="E121" i="1"/>
  <c r="C121" i="1" s="1"/>
  <c r="D122" i="1"/>
  <c r="E122" i="1"/>
  <c r="C122" i="1" s="1"/>
  <c r="D123" i="1"/>
  <c r="E123" i="1"/>
  <c r="C123" i="1" s="1"/>
  <c r="D124" i="1"/>
  <c r="E124" i="1"/>
  <c r="C124" i="1" s="1"/>
  <c r="D125" i="1"/>
  <c r="E125" i="1"/>
  <c r="C125" i="1" s="1"/>
  <c r="D126" i="1"/>
  <c r="E126" i="1"/>
  <c r="C126" i="1" s="1"/>
  <c r="D127" i="1"/>
  <c r="E127" i="1"/>
  <c r="C127" i="1" s="1"/>
  <c r="D128" i="1"/>
  <c r="E128" i="1"/>
  <c r="C128" i="1" s="1"/>
  <c r="D129" i="1"/>
  <c r="E129" i="1"/>
  <c r="C129" i="1" s="1"/>
  <c r="D130" i="1"/>
  <c r="E130" i="1"/>
  <c r="C130" i="1" s="1"/>
  <c r="D131" i="1"/>
  <c r="E131" i="1"/>
  <c r="C131" i="1" s="1"/>
  <c r="D132" i="1"/>
  <c r="E132" i="1"/>
  <c r="C132" i="1" s="1"/>
  <c r="D133" i="1"/>
  <c r="E133" i="1"/>
  <c r="C133" i="1" s="1"/>
  <c r="D134" i="1"/>
  <c r="E134" i="1"/>
  <c r="C134" i="1" s="1"/>
  <c r="C135" i="1"/>
  <c r="D135" i="1"/>
  <c r="E135" i="1"/>
  <c r="D136" i="1"/>
  <c r="E136" i="1"/>
  <c r="C136" i="1" s="1"/>
  <c r="D137" i="1"/>
  <c r="E137" i="1"/>
  <c r="C137" i="1" s="1"/>
  <c r="D138" i="1"/>
  <c r="E138" i="1"/>
  <c r="C138" i="1" s="1"/>
  <c r="D139" i="1"/>
  <c r="E139" i="1"/>
  <c r="C139" i="1" s="1"/>
  <c r="D140" i="1"/>
  <c r="E140" i="1"/>
  <c r="C140" i="1" s="1"/>
  <c r="D141" i="1"/>
  <c r="E141" i="1"/>
  <c r="C141" i="1" s="1"/>
  <c r="D142" i="1"/>
  <c r="E142" i="1"/>
  <c r="C142" i="1" s="1"/>
  <c r="D143" i="1"/>
  <c r="E143" i="1"/>
  <c r="C143" i="1" s="1"/>
  <c r="D144" i="1"/>
  <c r="E144" i="1"/>
  <c r="C144" i="1" s="1"/>
  <c r="D145" i="1"/>
  <c r="E145" i="1"/>
  <c r="C145" i="1" s="1"/>
  <c r="D146" i="1"/>
  <c r="E146" i="1"/>
  <c r="C146" i="1" s="1"/>
  <c r="D147" i="1"/>
  <c r="E147" i="1"/>
  <c r="C147" i="1" s="1"/>
  <c r="D148" i="1"/>
  <c r="E148" i="1"/>
  <c r="C148" i="1" s="1"/>
  <c r="D149" i="1"/>
  <c r="E149" i="1"/>
  <c r="C149" i="1" s="1"/>
  <c r="D150" i="1"/>
  <c r="E150" i="1"/>
  <c r="C150" i="1" s="1"/>
  <c r="C151" i="1"/>
  <c r="D151" i="1"/>
  <c r="E151" i="1"/>
  <c r="D152" i="1"/>
  <c r="E152" i="1"/>
  <c r="C152" i="1" s="1"/>
  <c r="D153" i="1"/>
  <c r="E153" i="1"/>
  <c r="C153" i="1" s="1"/>
  <c r="D154" i="1"/>
  <c r="E154" i="1"/>
  <c r="C154" i="1" s="1"/>
  <c r="D155" i="1"/>
  <c r="E155" i="1"/>
  <c r="C155" i="1" s="1"/>
  <c r="D156" i="1"/>
  <c r="E156" i="1"/>
  <c r="C156" i="1" s="1"/>
  <c r="D157" i="1"/>
  <c r="E157" i="1"/>
  <c r="C157" i="1" s="1"/>
  <c r="D158" i="1"/>
  <c r="E158" i="1"/>
  <c r="C158" i="1" s="1"/>
  <c r="D159" i="1"/>
  <c r="E159" i="1"/>
  <c r="C159" i="1" s="1"/>
  <c r="D160" i="1"/>
  <c r="E160" i="1"/>
  <c r="C160" i="1" s="1"/>
  <c r="D161" i="1"/>
  <c r="E161" i="1"/>
  <c r="C161" i="1" s="1"/>
  <c r="D162" i="1"/>
  <c r="E162" i="1"/>
  <c r="C162" i="1" s="1"/>
  <c r="D163" i="1"/>
  <c r="E163" i="1"/>
  <c r="C163" i="1" s="1"/>
  <c r="D164" i="1"/>
  <c r="E164" i="1"/>
  <c r="C164" i="1" s="1"/>
  <c r="D165" i="1"/>
  <c r="E165" i="1"/>
  <c r="C165" i="1" s="1"/>
  <c r="D166" i="1"/>
  <c r="E166" i="1"/>
  <c r="C166" i="1" s="1"/>
  <c r="D167" i="1"/>
  <c r="E167" i="1"/>
  <c r="C167" i="1" s="1"/>
  <c r="D168" i="1"/>
  <c r="E168" i="1"/>
  <c r="C168" i="1" s="1"/>
  <c r="D169" i="1"/>
  <c r="E169" i="1"/>
  <c r="C169" i="1" s="1"/>
  <c r="D170" i="1"/>
  <c r="E170" i="1"/>
  <c r="C170" i="1" s="1"/>
  <c r="D171" i="1"/>
  <c r="E171" i="1"/>
  <c r="C171" i="1" s="1"/>
  <c r="D172" i="1"/>
  <c r="E172" i="1"/>
  <c r="C172" i="1" s="1"/>
  <c r="D173" i="1"/>
  <c r="E173" i="1"/>
  <c r="C173" i="1" s="1"/>
  <c r="D174" i="1"/>
  <c r="E174" i="1"/>
  <c r="C174" i="1" s="1"/>
  <c r="D175" i="1"/>
  <c r="E175" i="1"/>
  <c r="C175" i="1" s="1"/>
  <c r="D176" i="1"/>
  <c r="E176" i="1"/>
  <c r="C176" i="1" s="1"/>
  <c r="D177" i="1"/>
  <c r="E177" i="1"/>
  <c r="C177" i="1" s="1"/>
  <c r="D178" i="1"/>
  <c r="E178" i="1"/>
  <c r="C178" i="1" s="1"/>
  <c r="D179" i="1"/>
  <c r="E179" i="1"/>
  <c r="C179" i="1" s="1"/>
  <c r="D180" i="1"/>
  <c r="E180" i="1"/>
  <c r="C180" i="1" s="1"/>
  <c r="D181" i="1"/>
  <c r="E181" i="1"/>
  <c r="C181" i="1" s="1"/>
  <c r="D182" i="1"/>
  <c r="E182" i="1"/>
  <c r="C182" i="1" s="1"/>
  <c r="D183" i="1"/>
  <c r="E183" i="1"/>
  <c r="C183" i="1" s="1"/>
  <c r="D184" i="1"/>
  <c r="E184" i="1"/>
  <c r="C184" i="1" s="1"/>
  <c r="D185" i="1"/>
  <c r="E185" i="1"/>
  <c r="C185" i="1" s="1"/>
  <c r="D186" i="1"/>
  <c r="E186" i="1"/>
  <c r="C186" i="1" s="1"/>
  <c r="D187" i="1"/>
  <c r="E187" i="1"/>
  <c r="C187" i="1" s="1"/>
  <c r="D188" i="1"/>
  <c r="E188" i="1"/>
  <c r="C188" i="1" s="1"/>
  <c r="D189" i="1"/>
  <c r="E189" i="1"/>
  <c r="C189" i="1" s="1"/>
  <c r="D190" i="1"/>
  <c r="E190" i="1"/>
  <c r="C190" i="1" s="1"/>
  <c r="D191" i="1"/>
  <c r="E191" i="1"/>
  <c r="C191" i="1" s="1"/>
  <c r="D192" i="1"/>
  <c r="E192" i="1"/>
  <c r="C192" i="1" s="1"/>
  <c r="D193" i="1"/>
  <c r="E193" i="1"/>
  <c r="C193" i="1" s="1"/>
  <c r="D194" i="1"/>
  <c r="E194" i="1"/>
  <c r="C194" i="1" s="1"/>
  <c r="D195" i="1"/>
  <c r="E195" i="1"/>
  <c r="C195" i="1" s="1"/>
  <c r="D196" i="1"/>
  <c r="E196" i="1"/>
  <c r="C196" i="1" s="1"/>
  <c r="D197" i="1"/>
  <c r="E197" i="1"/>
  <c r="C197" i="1" s="1"/>
  <c r="D198" i="1"/>
  <c r="E198" i="1"/>
  <c r="C198" i="1" s="1"/>
  <c r="D199" i="1"/>
  <c r="E199" i="1"/>
  <c r="C199" i="1" s="1"/>
  <c r="D200" i="1"/>
  <c r="E200" i="1"/>
  <c r="C200" i="1" s="1"/>
  <c r="D201" i="1"/>
  <c r="E201" i="1"/>
  <c r="C201" i="1" s="1"/>
  <c r="D202" i="1"/>
  <c r="E202" i="1"/>
  <c r="C202" i="1" s="1"/>
  <c r="D203" i="1"/>
  <c r="E203" i="1"/>
  <c r="C203" i="1" s="1"/>
  <c r="D204" i="1"/>
  <c r="E204" i="1"/>
  <c r="C204" i="1" s="1"/>
  <c r="D205" i="1"/>
  <c r="E205" i="1"/>
  <c r="C205" i="1" s="1"/>
  <c r="D206" i="1"/>
  <c r="E206" i="1"/>
  <c r="C206" i="1" s="1"/>
  <c r="D207" i="1"/>
  <c r="E207" i="1"/>
  <c r="C207" i="1" s="1"/>
  <c r="D208" i="1"/>
  <c r="E208" i="1"/>
  <c r="C208" i="1" s="1"/>
  <c r="D209" i="1"/>
  <c r="E209" i="1"/>
  <c r="C209" i="1" s="1"/>
  <c r="D210" i="1"/>
  <c r="E210" i="1"/>
  <c r="C210" i="1" s="1"/>
  <c r="D211" i="1"/>
  <c r="E211" i="1"/>
  <c r="C211" i="1" s="1"/>
  <c r="D212" i="1"/>
  <c r="E212" i="1"/>
  <c r="C212" i="1" s="1"/>
  <c r="D213" i="1"/>
  <c r="E213" i="1"/>
  <c r="C213" i="1" s="1"/>
  <c r="D214" i="1"/>
  <c r="E214" i="1"/>
  <c r="C214" i="1" s="1"/>
  <c r="D215" i="1"/>
  <c r="E215" i="1"/>
  <c r="C215" i="1" s="1"/>
  <c r="D216" i="1"/>
  <c r="E216" i="1"/>
  <c r="C216" i="1" s="1"/>
  <c r="D217" i="1"/>
  <c r="E217" i="1"/>
  <c r="C217" i="1" s="1"/>
  <c r="D218" i="1"/>
  <c r="E218" i="1"/>
  <c r="C218" i="1" s="1"/>
  <c r="D219" i="1"/>
  <c r="E219" i="1"/>
  <c r="C219" i="1" s="1"/>
  <c r="D220" i="1"/>
  <c r="E220" i="1"/>
  <c r="C220" i="1" s="1"/>
  <c r="D221" i="1"/>
  <c r="E221" i="1"/>
  <c r="C221" i="1" s="1"/>
  <c r="D222" i="1"/>
  <c r="E222" i="1"/>
  <c r="C222" i="1" s="1"/>
  <c r="D223" i="1"/>
  <c r="E223" i="1"/>
  <c r="C223" i="1" s="1"/>
  <c r="D224" i="1"/>
  <c r="E224" i="1"/>
  <c r="C224" i="1" s="1"/>
  <c r="D225" i="1"/>
  <c r="E225" i="1"/>
  <c r="C225" i="1" s="1"/>
  <c r="D226" i="1"/>
  <c r="E226" i="1"/>
  <c r="C226" i="1" s="1"/>
  <c r="D227" i="1"/>
  <c r="E227" i="1"/>
  <c r="C227" i="1" s="1"/>
  <c r="D228" i="1"/>
  <c r="E228" i="1"/>
  <c r="C228" i="1" s="1"/>
  <c r="D229" i="1"/>
  <c r="E229" i="1"/>
  <c r="C229" i="1" s="1"/>
  <c r="D230" i="1"/>
  <c r="E230" i="1"/>
  <c r="C230" i="1" s="1"/>
  <c r="D231" i="1"/>
  <c r="E231" i="1"/>
  <c r="C231" i="1" s="1"/>
  <c r="D232" i="1"/>
  <c r="E232" i="1"/>
  <c r="C232" i="1" s="1"/>
  <c r="D233" i="1"/>
  <c r="E233" i="1"/>
  <c r="C233" i="1" s="1"/>
  <c r="D234" i="1"/>
  <c r="E234" i="1"/>
  <c r="C234" i="1" s="1"/>
  <c r="D235" i="1"/>
  <c r="E235" i="1"/>
  <c r="C235" i="1" s="1"/>
  <c r="D236" i="1"/>
  <c r="E236" i="1"/>
  <c r="C236" i="1" s="1"/>
  <c r="D237" i="1"/>
  <c r="E237" i="1"/>
  <c r="C237" i="1" s="1"/>
  <c r="D238" i="1"/>
  <c r="E238" i="1"/>
  <c r="C238" i="1" s="1"/>
  <c r="D239" i="1"/>
  <c r="E239" i="1"/>
  <c r="C239" i="1" s="1"/>
  <c r="D240" i="1"/>
  <c r="E240" i="1"/>
  <c r="C240" i="1" s="1"/>
  <c r="D241" i="1"/>
  <c r="E241" i="1"/>
  <c r="C241" i="1" s="1"/>
  <c r="D242" i="1"/>
  <c r="E242" i="1"/>
  <c r="C242" i="1" s="1"/>
  <c r="D243" i="1"/>
  <c r="E243" i="1"/>
  <c r="C243" i="1" s="1"/>
  <c r="D244" i="1"/>
  <c r="E244" i="1"/>
  <c r="C244" i="1" s="1"/>
  <c r="D245" i="1"/>
  <c r="E245" i="1"/>
  <c r="C245" i="1" s="1"/>
  <c r="D246" i="1"/>
  <c r="E246" i="1"/>
  <c r="C246" i="1" s="1"/>
  <c r="D247" i="1"/>
  <c r="E247" i="1"/>
  <c r="C247" i="1" s="1"/>
  <c r="D248" i="1"/>
  <c r="E248" i="1"/>
  <c r="C248" i="1" s="1"/>
  <c r="D249" i="1"/>
  <c r="E249" i="1"/>
  <c r="C249" i="1" s="1"/>
  <c r="D250" i="1"/>
  <c r="E250" i="1"/>
  <c r="C250" i="1" s="1"/>
  <c r="D251" i="1"/>
  <c r="E251" i="1"/>
  <c r="C251" i="1" s="1"/>
  <c r="D252" i="1"/>
  <c r="E252" i="1"/>
  <c r="C252" i="1" s="1"/>
  <c r="D253" i="1"/>
  <c r="E253" i="1"/>
  <c r="C253" i="1" s="1"/>
  <c r="D254" i="1"/>
  <c r="E254" i="1"/>
  <c r="C254" i="1" s="1"/>
  <c r="C255" i="1"/>
  <c r="D255" i="1"/>
  <c r="E255" i="1"/>
  <c r="D256" i="1"/>
  <c r="E256" i="1"/>
  <c r="C256" i="1" s="1"/>
  <c r="D257" i="1"/>
  <c r="E257" i="1"/>
  <c r="C257" i="1" s="1"/>
  <c r="D258" i="1"/>
  <c r="E258" i="1"/>
  <c r="C258" i="1" s="1"/>
  <c r="D259" i="1"/>
  <c r="E259" i="1"/>
  <c r="C259" i="1" s="1"/>
  <c r="D260" i="1"/>
  <c r="E260" i="1"/>
  <c r="C260" i="1" s="1"/>
  <c r="D261" i="1"/>
  <c r="E261" i="1"/>
  <c r="C261" i="1" s="1"/>
  <c r="D262" i="1"/>
  <c r="E262" i="1"/>
  <c r="C262" i="1" s="1"/>
  <c r="C263" i="1"/>
  <c r="D263" i="1"/>
  <c r="E263" i="1"/>
  <c r="D264" i="1"/>
  <c r="E264" i="1"/>
  <c r="C264" i="1" s="1"/>
  <c r="D265" i="1"/>
  <c r="E265" i="1"/>
  <c r="C265" i="1" s="1"/>
  <c r="D266" i="1"/>
  <c r="E266" i="1"/>
  <c r="C266" i="1" s="1"/>
  <c r="D267" i="1"/>
  <c r="E267" i="1"/>
  <c r="C267" i="1" s="1"/>
  <c r="D268" i="1"/>
  <c r="E268" i="1"/>
  <c r="C268" i="1" s="1"/>
  <c r="D269" i="1"/>
  <c r="E269" i="1"/>
  <c r="C269" i="1" s="1"/>
  <c r="D270" i="1"/>
  <c r="E270" i="1"/>
  <c r="C270" i="1" s="1"/>
  <c r="D271" i="1"/>
  <c r="E271" i="1"/>
  <c r="C271" i="1" s="1"/>
  <c r="D272" i="1"/>
  <c r="E272" i="1"/>
  <c r="C272" i="1" s="1"/>
  <c r="D273" i="1"/>
  <c r="E273" i="1"/>
  <c r="C273" i="1" s="1"/>
  <c r="D274" i="1"/>
  <c r="E274" i="1"/>
  <c r="C274" i="1" s="1"/>
  <c r="D275" i="1"/>
  <c r="E275" i="1"/>
  <c r="C275" i="1" s="1"/>
  <c r="D276" i="1"/>
  <c r="E276" i="1"/>
  <c r="C276" i="1" s="1"/>
  <c r="D277" i="1"/>
  <c r="E277" i="1"/>
  <c r="C277" i="1" s="1"/>
  <c r="D278" i="1"/>
  <c r="E278" i="1"/>
  <c r="C278" i="1" s="1"/>
  <c r="D279" i="1"/>
  <c r="E279" i="1"/>
  <c r="C279" i="1" s="1"/>
  <c r="D280" i="1"/>
  <c r="E280" i="1"/>
  <c r="C280" i="1" s="1"/>
  <c r="D281" i="1"/>
  <c r="E281" i="1"/>
  <c r="C281" i="1" s="1"/>
  <c r="D282" i="1"/>
  <c r="E282" i="1"/>
  <c r="C282" i="1" s="1"/>
  <c r="D283" i="1"/>
  <c r="E283" i="1"/>
  <c r="C283" i="1" s="1"/>
  <c r="D284" i="1"/>
  <c r="E284" i="1"/>
  <c r="C284" i="1" s="1"/>
  <c r="D285" i="1"/>
  <c r="E285" i="1"/>
  <c r="C285" i="1" s="1"/>
  <c r="D286" i="1"/>
  <c r="E286" i="1"/>
  <c r="C286" i="1" s="1"/>
  <c r="D287" i="1"/>
  <c r="E287" i="1"/>
  <c r="C287" i="1" s="1"/>
  <c r="D288" i="1"/>
  <c r="E288" i="1"/>
  <c r="C288" i="1" s="1"/>
  <c r="D289" i="1"/>
  <c r="E289" i="1"/>
  <c r="C289" i="1" s="1"/>
  <c r="D290" i="1"/>
  <c r="E290" i="1"/>
  <c r="C290" i="1" s="1"/>
  <c r="D291" i="1"/>
  <c r="E291" i="1"/>
  <c r="C291" i="1" s="1"/>
  <c r="D292" i="1"/>
  <c r="E292" i="1"/>
  <c r="C292" i="1" s="1"/>
  <c r="D293" i="1"/>
  <c r="E293" i="1"/>
  <c r="C293" i="1" s="1"/>
  <c r="D294" i="1"/>
  <c r="E294" i="1"/>
  <c r="C294" i="1" s="1"/>
  <c r="D295" i="1"/>
  <c r="E295" i="1"/>
  <c r="C295" i="1" s="1"/>
  <c r="D296" i="1"/>
  <c r="E296" i="1"/>
  <c r="C296" i="1" s="1"/>
  <c r="D297" i="1"/>
  <c r="E297" i="1"/>
  <c r="C297" i="1" s="1"/>
  <c r="D298" i="1"/>
  <c r="E298" i="1"/>
  <c r="C298" i="1" s="1"/>
  <c r="D299" i="1"/>
  <c r="E299" i="1"/>
  <c r="C299" i="1" s="1"/>
  <c r="D300" i="1"/>
  <c r="E300" i="1"/>
  <c r="C300" i="1" s="1"/>
  <c r="D301" i="1"/>
  <c r="E301" i="1"/>
  <c r="C301" i="1" s="1"/>
  <c r="D302" i="1"/>
  <c r="E302" i="1"/>
  <c r="C302" i="1" s="1"/>
  <c r="D303" i="1"/>
  <c r="E303" i="1"/>
  <c r="C303" i="1" s="1"/>
  <c r="D304" i="1"/>
  <c r="E304" i="1"/>
  <c r="C304" i="1" s="1"/>
  <c r="D305" i="1"/>
  <c r="E305" i="1"/>
  <c r="C305" i="1" s="1"/>
  <c r="D306" i="1"/>
  <c r="E306" i="1"/>
  <c r="C306" i="1" s="1"/>
  <c r="D307" i="1"/>
  <c r="E307" i="1"/>
  <c r="C307" i="1" s="1"/>
  <c r="D308" i="1"/>
  <c r="E308" i="1"/>
  <c r="C308" i="1" s="1"/>
  <c r="D309" i="1"/>
  <c r="E309" i="1"/>
  <c r="C309" i="1" s="1"/>
  <c r="D310" i="1"/>
  <c r="E310" i="1"/>
  <c r="C310" i="1" s="1"/>
  <c r="D311" i="1"/>
  <c r="E311" i="1"/>
  <c r="C311" i="1" s="1"/>
  <c r="D312" i="1"/>
  <c r="E312" i="1"/>
  <c r="C312" i="1" s="1"/>
  <c r="D313" i="1"/>
  <c r="E313" i="1"/>
  <c r="C313" i="1" s="1"/>
  <c r="D314" i="1"/>
  <c r="E314" i="1"/>
  <c r="C314" i="1" s="1"/>
  <c r="D315" i="1"/>
  <c r="E315" i="1"/>
  <c r="C315" i="1" s="1"/>
  <c r="D316" i="1"/>
  <c r="E316" i="1"/>
  <c r="C316" i="1" s="1"/>
  <c r="D317" i="1"/>
  <c r="E317" i="1"/>
  <c r="C317" i="1" s="1"/>
  <c r="D318" i="1"/>
  <c r="E318" i="1"/>
  <c r="C318" i="1" s="1"/>
  <c r="C319" i="1"/>
  <c r="D319" i="1"/>
  <c r="E319" i="1"/>
  <c r="D320" i="1"/>
  <c r="E320" i="1"/>
  <c r="C320" i="1" s="1"/>
  <c r="D321" i="1"/>
  <c r="E321" i="1"/>
  <c r="C321" i="1" s="1"/>
  <c r="D322" i="1"/>
  <c r="E322" i="1"/>
  <c r="C322" i="1" s="1"/>
  <c r="D323" i="1"/>
  <c r="E323" i="1"/>
  <c r="C323" i="1" s="1"/>
  <c r="D324" i="1"/>
  <c r="E324" i="1"/>
  <c r="C324" i="1" s="1"/>
  <c r="D325" i="1"/>
  <c r="E325" i="1"/>
  <c r="C325" i="1" s="1"/>
  <c r="D326" i="1"/>
  <c r="E326" i="1"/>
  <c r="C326" i="1" s="1"/>
  <c r="C327" i="1"/>
  <c r="D327" i="1"/>
  <c r="E327" i="1"/>
  <c r="D328" i="1"/>
  <c r="E328" i="1"/>
  <c r="C328" i="1" s="1"/>
  <c r="D329" i="1"/>
  <c r="E329" i="1"/>
  <c r="C329" i="1" s="1"/>
  <c r="D330" i="1"/>
  <c r="E330" i="1"/>
  <c r="C330" i="1" s="1"/>
  <c r="D331" i="1"/>
  <c r="E331" i="1"/>
  <c r="C331" i="1" s="1"/>
  <c r="D332" i="1"/>
  <c r="E332" i="1"/>
  <c r="C332" i="1" s="1"/>
  <c r="D333" i="1"/>
  <c r="E333" i="1"/>
  <c r="C333" i="1" s="1"/>
  <c r="D334" i="1"/>
  <c r="E334" i="1"/>
  <c r="C334" i="1" s="1"/>
  <c r="D335" i="1"/>
  <c r="E335" i="1"/>
  <c r="C335" i="1" s="1"/>
  <c r="D336" i="1"/>
  <c r="E336" i="1"/>
  <c r="C336" i="1" s="1"/>
  <c r="D337" i="1"/>
  <c r="E337" i="1"/>
  <c r="C337" i="1" s="1"/>
  <c r="D338" i="1"/>
  <c r="E338" i="1"/>
  <c r="C338" i="1" s="1"/>
  <c r="D339" i="1"/>
  <c r="E339" i="1"/>
  <c r="C339" i="1" s="1"/>
  <c r="D340" i="1"/>
  <c r="E340" i="1"/>
  <c r="C340" i="1" s="1"/>
  <c r="D341" i="1"/>
  <c r="E341" i="1"/>
  <c r="C341" i="1" s="1"/>
  <c r="D342" i="1"/>
  <c r="E342" i="1"/>
  <c r="C342" i="1" s="1"/>
  <c r="D343" i="1"/>
  <c r="E343" i="1"/>
  <c r="C343" i="1" s="1"/>
  <c r="D344" i="1"/>
  <c r="E344" i="1"/>
  <c r="C344" i="1" s="1"/>
  <c r="D345" i="1"/>
  <c r="E345" i="1"/>
  <c r="C345" i="1" s="1"/>
  <c r="D346" i="1"/>
  <c r="E346" i="1"/>
  <c r="C346" i="1" s="1"/>
  <c r="D347" i="1"/>
  <c r="E347" i="1"/>
  <c r="C347" i="1" s="1"/>
  <c r="D348" i="1"/>
  <c r="E348" i="1"/>
  <c r="C348" i="1" s="1"/>
  <c r="D349" i="1"/>
  <c r="E349" i="1"/>
  <c r="C349" i="1" s="1"/>
  <c r="D350" i="1"/>
  <c r="E350" i="1"/>
  <c r="C350" i="1" s="1"/>
  <c r="D351" i="1"/>
  <c r="E351" i="1"/>
  <c r="C351" i="1" s="1"/>
  <c r="D352" i="1"/>
  <c r="E352" i="1"/>
  <c r="C352" i="1" s="1"/>
  <c r="D353" i="1"/>
  <c r="E353" i="1"/>
  <c r="C353" i="1" s="1"/>
  <c r="D354" i="1"/>
  <c r="E354" i="1"/>
  <c r="C354" i="1" s="1"/>
  <c r="D355" i="1"/>
  <c r="E355" i="1"/>
  <c r="C355" i="1" s="1"/>
  <c r="D356" i="1"/>
  <c r="E356" i="1"/>
  <c r="C356" i="1" s="1"/>
  <c r="D357" i="1"/>
  <c r="E357" i="1"/>
  <c r="C357" i="1" s="1"/>
  <c r="D358" i="1"/>
  <c r="E358" i="1"/>
  <c r="C358" i="1" s="1"/>
  <c r="D359" i="1"/>
  <c r="E359" i="1"/>
  <c r="C359" i="1" s="1"/>
  <c r="D360" i="1"/>
  <c r="E360" i="1"/>
  <c r="C360" i="1" s="1"/>
  <c r="D361" i="1"/>
  <c r="E361" i="1"/>
  <c r="C361" i="1" s="1"/>
  <c r="D362" i="1"/>
  <c r="E362" i="1"/>
  <c r="C362" i="1" s="1"/>
  <c r="D363" i="1"/>
  <c r="E363" i="1"/>
  <c r="C363" i="1" s="1"/>
  <c r="D364" i="1"/>
  <c r="E364" i="1"/>
  <c r="C364" i="1" s="1"/>
  <c r="D365" i="1"/>
  <c r="E365" i="1"/>
  <c r="C365" i="1" s="1"/>
  <c r="D366" i="1"/>
  <c r="E366" i="1"/>
  <c r="C366" i="1" s="1"/>
  <c r="D367" i="1"/>
  <c r="E367" i="1"/>
  <c r="C367" i="1" s="1"/>
  <c r="D368" i="1"/>
  <c r="E368" i="1"/>
  <c r="C368" i="1" s="1"/>
  <c r="D369" i="1"/>
  <c r="E369" i="1"/>
  <c r="C369" i="1" s="1"/>
  <c r="D370" i="1"/>
  <c r="E370" i="1"/>
  <c r="C370" i="1" s="1"/>
  <c r="D371" i="1"/>
  <c r="E371" i="1"/>
  <c r="C371" i="1" s="1"/>
  <c r="D372" i="1"/>
  <c r="E372" i="1"/>
  <c r="C372" i="1" s="1"/>
  <c r="D373" i="1"/>
  <c r="E373" i="1"/>
  <c r="C373" i="1" s="1"/>
  <c r="D374" i="1"/>
  <c r="E374" i="1"/>
  <c r="C374" i="1" s="1"/>
  <c r="D375" i="1"/>
  <c r="E375" i="1"/>
  <c r="C375" i="1" s="1"/>
  <c r="D376" i="1"/>
  <c r="E376" i="1"/>
  <c r="C376" i="1" s="1"/>
  <c r="D377" i="1"/>
  <c r="E377" i="1"/>
  <c r="C377" i="1" s="1"/>
  <c r="D378" i="1"/>
  <c r="E378" i="1"/>
  <c r="C378" i="1" s="1"/>
  <c r="D379" i="1"/>
  <c r="E379" i="1"/>
  <c r="C379" i="1" s="1"/>
  <c r="D380" i="1"/>
  <c r="E380" i="1"/>
  <c r="C380" i="1" s="1"/>
  <c r="D381" i="1"/>
  <c r="E381" i="1"/>
  <c r="C381" i="1" s="1"/>
  <c r="D382" i="1"/>
  <c r="E382" i="1"/>
  <c r="C382" i="1" s="1"/>
  <c r="D383" i="1"/>
  <c r="E383" i="1"/>
  <c r="C383" i="1" s="1"/>
  <c r="D384" i="1"/>
  <c r="E384" i="1"/>
  <c r="C384" i="1" s="1"/>
  <c r="C385" i="1"/>
  <c r="D385" i="1"/>
  <c r="E385" i="1"/>
  <c r="D386" i="1"/>
  <c r="E386" i="1"/>
  <c r="C386" i="1" s="1"/>
  <c r="D387" i="1"/>
  <c r="E387" i="1"/>
  <c r="C387" i="1" s="1"/>
  <c r="D388" i="1"/>
  <c r="E388" i="1"/>
  <c r="C388" i="1" s="1"/>
  <c r="D389" i="1"/>
  <c r="E389" i="1"/>
  <c r="C389" i="1" s="1"/>
  <c r="D390" i="1"/>
  <c r="E390" i="1"/>
  <c r="C390" i="1" s="1"/>
  <c r="D391" i="1"/>
  <c r="E391" i="1"/>
  <c r="C391" i="1" s="1"/>
  <c r="D392" i="1"/>
  <c r="E392" i="1"/>
  <c r="C392" i="1" s="1"/>
  <c r="C393" i="1"/>
  <c r="D393" i="1"/>
  <c r="E393" i="1"/>
  <c r="D394" i="1"/>
  <c r="E394" i="1"/>
  <c r="C394" i="1" s="1"/>
  <c r="D395" i="1"/>
  <c r="E395" i="1"/>
  <c r="C395" i="1" s="1"/>
  <c r="D396" i="1"/>
  <c r="E396" i="1"/>
  <c r="C396" i="1" s="1"/>
  <c r="D397" i="1"/>
  <c r="E397" i="1"/>
  <c r="C397" i="1" s="1"/>
  <c r="D398" i="1"/>
  <c r="E398" i="1"/>
  <c r="C398" i="1" s="1"/>
  <c r="D399" i="1"/>
  <c r="E399" i="1"/>
  <c r="C399" i="1" s="1"/>
  <c r="D400" i="1"/>
  <c r="E400" i="1"/>
  <c r="C400" i="1" s="1"/>
  <c r="D401" i="1"/>
  <c r="E401" i="1"/>
  <c r="C401" i="1" s="1"/>
  <c r="D402" i="1"/>
  <c r="E402" i="1"/>
  <c r="C402" i="1" s="1"/>
  <c r="D403" i="1"/>
  <c r="E403" i="1"/>
  <c r="C403" i="1" s="1"/>
  <c r="D404" i="1"/>
  <c r="E404" i="1"/>
  <c r="C404" i="1" s="1"/>
  <c r="D405" i="1"/>
  <c r="E405" i="1"/>
  <c r="C405" i="1" s="1"/>
  <c r="D406" i="1"/>
  <c r="E406" i="1"/>
  <c r="C406" i="1" s="1"/>
  <c r="D407" i="1"/>
  <c r="E407" i="1"/>
  <c r="C407" i="1" s="1"/>
  <c r="D408" i="1"/>
  <c r="E408" i="1"/>
  <c r="C408" i="1" s="1"/>
  <c r="D409" i="1"/>
  <c r="E409" i="1"/>
  <c r="C409" i="1" s="1"/>
  <c r="D410" i="1"/>
  <c r="E410" i="1"/>
  <c r="C410" i="1" s="1"/>
  <c r="D411" i="1"/>
  <c r="E411" i="1"/>
  <c r="C411" i="1" s="1"/>
  <c r="D412" i="1"/>
  <c r="E412" i="1"/>
  <c r="C412" i="1" s="1"/>
  <c r="D413" i="1"/>
  <c r="E413" i="1"/>
  <c r="C413" i="1" s="1"/>
  <c r="D414" i="1"/>
  <c r="E414" i="1"/>
  <c r="C414" i="1" s="1"/>
  <c r="D415" i="1"/>
  <c r="E415" i="1"/>
  <c r="C415" i="1" s="1"/>
  <c r="D416" i="1"/>
  <c r="E416" i="1"/>
  <c r="C416" i="1" s="1"/>
  <c r="D417" i="1"/>
  <c r="E417" i="1"/>
  <c r="C417" i="1" s="1"/>
  <c r="D418" i="1"/>
  <c r="E418" i="1"/>
  <c r="C418" i="1" s="1"/>
  <c r="D419" i="1"/>
  <c r="E419" i="1"/>
  <c r="C419" i="1" s="1"/>
  <c r="D420" i="1"/>
  <c r="E420" i="1"/>
  <c r="C420" i="1" s="1"/>
  <c r="D421" i="1"/>
  <c r="E421" i="1"/>
  <c r="C421" i="1" s="1"/>
  <c r="D422" i="1"/>
  <c r="E422" i="1"/>
  <c r="C422" i="1" s="1"/>
  <c r="D423" i="1"/>
  <c r="E423" i="1"/>
  <c r="C423" i="1" s="1"/>
  <c r="D424" i="1"/>
  <c r="E424" i="1"/>
  <c r="C424" i="1" s="1"/>
  <c r="D425" i="1"/>
  <c r="E425" i="1"/>
  <c r="C425" i="1" s="1"/>
  <c r="D426" i="1"/>
  <c r="E426" i="1"/>
  <c r="C426" i="1" s="1"/>
  <c r="D427" i="1"/>
  <c r="E427" i="1"/>
  <c r="C427" i="1" s="1"/>
  <c r="D428" i="1"/>
  <c r="E428" i="1"/>
  <c r="C428" i="1" s="1"/>
  <c r="D429" i="1"/>
  <c r="E429" i="1"/>
  <c r="C429" i="1" s="1"/>
  <c r="D430" i="1"/>
  <c r="E430" i="1"/>
  <c r="C430" i="1" s="1"/>
  <c r="D431" i="1"/>
  <c r="E431" i="1"/>
  <c r="C431" i="1" s="1"/>
  <c r="D432" i="1"/>
  <c r="E432" i="1"/>
  <c r="C432" i="1" s="1"/>
  <c r="D433" i="1"/>
  <c r="E433" i="1"/>
  <c r="C433" i="1" s="1"/>
  <c r="D434" i="1"/>
  <c r="E434" i="1"/>
  <c r="C434" i="1" s="1"/>
  <c r="D435" i="1"/>
  <c r="E435" i="1"/>
  <c r="C435" i="1" s="1"/>
  <c r="D436" i="1"/>
  <c r="E436" i="1"/>
  <c r="C436" i="1" s="1"/>
  <c r="D437" i="1"/>
  <c r="E437" i="1"/>
  <c r="C437" i="1" s="1"/>
  <c r="D438" i="1"/>
  <c r="E438" i="1"/>
  <c r="C438" i="1" s="1"/>
  <c r="D439" i="1"/>
  <c r="E439" i="1"/>
  <c r="C439" i="1" s="1"/>
  <c r="D440" i="1"/>
  <c r="E440" i="1"/>
  <c r="C440" i="1" s="1"/>
  <c r="D441" i="1"/>
  <c r="E441" i="1"/>
  <c r="C441" i="1" s="1"/>
  <c r="D442" i="1"/>
  <c r="E442" i="1"/>
  <c r="C442" i="1" s="1"/>
  <c r="D443" i="1"/>
  <c r="E443" i="1"/>
  <c r="C443" i="1" s="1"/>
  <c r="D444" i="1"/>
  <c r="E444" i="1"/>
  <c r="C444" i="1" s="1"/>
  <c r="D445" i="1"/>
  <c r="E445" i="1"/>
  <c r="C445" i="1" s="1"/>
  <c r="D446" i="1"/>
  <c r="E446" i="1"/>
  <c r="C446" i="1" s="1"/>
  <c r="D447" i="1"/>
  <c r="E447" i="1"/>
  <c r="C447" i="1" s="1"/>
  <c r="D448" i="1"/>
  <c r="E448" i="1"/>
  <c r="C448" i="1" s="1"/>
  <c r="C449" i="1"/>
  <c r="D449" i="1"/>
  <c r="E449" i="1"/>
  <c r="D450" i="1"/>
  <c r="E450" i="1"/>
  <c r="C450" i="1" s="1"/>
  <c r="D451" i="1"/>
  <c r="E451" i="1"/>
  <c r="C451" i="1" s="1"/>
  <c r="D452" i="1"/>
  <c r="E452" i="1"/>
  <c r="C452" i="1" s="1"/>
  <c r="D453" i="1"/>
  <c r="E453" i="1"/>
  <c r="C453" i="1" s="1"/>
  <c r="D454" i="1"/>
  <c r="E454" i="1"/>
  <c r="C454" i="1" s="1"/>
  <c r="D455" i="1"/>
  <c r="E455" i="1"/>
  <c r="C455" i="1" s="1"/>
  <c r="D456" i="1"/>
  <c r="E456" i="1"/>
  <c r="C456" i="1" s="1"/>
  <c r="C457" i="1"/>
  <c r="D457" i="1"/>
  <c r="E457" i="1"/>
  <c r="D458" i="1"/>
  <c r="E458" i="1"/>
  <c r="C458" i="1" s="1"/>
  <c r="D459" i="1"/>
  <c r="E459" i="1"/>
  <c r="C459" i="1" s="1"/>
  <c r="D460" i="1"/>
  <c r="E460" i="1"/>
  <c r="C460" i="1" s="1"/>
  <c r="D461" i="1"/>
  <c r="E461" i="1"/>
  <c r="C461" i="1" s="1"/>
  <c r="D462" i="1"/>
  <c r="E462" i="1"/>
  <c r="C462" i="1" s="1"/>
  <c r="D463" i="1"/>
  <c r="E463" i="1"/>
  <c r="C463" i="1" s="1"/>
  <c r="D464" i="1"/>
  <c r="E464" i="1"/>
  <c r="C464" i="1" s="1"/>
  <c r="D465" i="1"/>
  <c r="E465" i="1"/>
  <c r="C465" i="1" s="1"/>
  <c r="D466" i="1"/>
  <c r="E466" i="1"/>
  <c r="C466" i="1" s="1"/>
  <c r="D467" i="1"/>
  <c r="E467" i="1"/>
  <c r="C467" i="1" s="1"/>
  <c r="D468" i="1"/>
  <c r="E468" i="1"/>
  <c r="C468" i="1" s="1"/>
  <c r="D469" i="1"/>
  <c r="E469" i="1"/>
  <c r="C469" i="1" s="1"/>
  <c r="D470" i="1"/>
  <c r="E470" i="1"/>
  <c r="C470" i="1" s="1"/>
  <c r="D471" i="1"/>
  <c r="E471" i="1"/>
  <c r="C471" i="1" s="1"/>
  <c r="D472" i="1"/>
  <c r="E472" i="1"/>
  <c r="C472" i="1" s="1"/>
  <c r="D473" i="1"/>
  <c r="E473" i="1"/>
  <c r="C473" i="1" s="1"/>
  <c r="D474" i="1"/>
  <c r="E474" i="1"/>
  <c r="C474" i="1" s="1"/>
  <c r="D475" i="1"/>
  <c r="E475" i="1"/>
  <c r="C475" i="1" s="1"/>
  <c r="D476" i="1"/>
  <c r="E476" i="1"/>
  <c r="C476" i="1" s="1"/>
  <c r="D477" i="1"/>
  <c r="E477" i="1"/>
  <c r="C477" i="1" s="1"/>
  <c r="D478" i="1"/>
  <c r="E478" i="1"/>
  <c r="C478" i="1" s="1"/>
  <c r="D479" i="1"/>
  <c r="E479" i="1"/>
  <c r="C479" i="1" s="1"/>
  <c r="D480" i="1"/>
  <c r="E480" i="1"/>
  <c r="C480" i="1" s="1"/>
  <c r="D481" i="1"/>
  <c r="E481" i="1"/>
  <c r="C481" i="1" s="1"/>
  <c r="D482" i="1"/>
  <c r="E482" i="1"/>
  <c r="C482" i="1" s="1"/>
  <c r="D483" i="1"/>
  <c r="E483" i="1"/>
  <c r="C483" i="1" s="1"/>
  <c r="D484" i="1"/>
  <c r="E484" i="1"/>
  <c r="C484" i="1" s="1"/>
  <c r="D485" i="1"/>
  <c r="E485" i="1"/>
  <c r="C485" i="1" s="1"/>
  <c r="D486" i="1"/>
  <c r="E486" i="1"/>
  <c r="C486" i="1" s="1"/>
  <c r="D487" i="1"/>
  <c r="E487" i="1"/>
  <c r="C487" i="1" s="1"/>
  <c r="D488" i="1"/>
  <c r="E488" i="1"/>
  <c r="C488" i="1" s="1"/>
  <c r="D489" i="1"/>
  <c r="E489" i="1"/>
  <c r="C489" i="1" s="1"/>
  <c r="D490" i="1"/>
  <c r="E490" i="1"/>
  <c r="C490" i="1" s="1"/>
  <c r="D491" i="1"/>
  <c r="E491" i="1"/>
  <c r="C491" i="1" s="1"/>
  <c r="D492" i="1"/>
  <c r="E492" i="1"/>
  <c r="C492" i="1" s="1"/>
  <c r="D493" i="1"/>
  <c r="E493" i="1"/>
  <c r="C493" i="1" s="1"/>
  <c r="D494" i="1"/>
  <c r="E494" i="1"/>
  <c r="C494" i="1" s="1"/>
  <c r="D495" i="1"/>
  <c r="E495" i="1"/>
  <c r="C495" i="1" s="1"/>
  <c r="D496" i="1"/>
  <c r="E496" i="1"/>
  <c r="C496" i="1" s="1"/>
  <c r="D497" i="1"/>
  <c r="E497" i="1"/>
  <c r="C497" i="1" s="1"/>
  <c r="D498" i="1"/>
  <c r="E498" i="1"/>
  <c r="C498" i="1" s="1"/>
  <c r="D499" i="1"/>
  <c r="E499" i="1"/>
  <c r="C499" i="1" s="1"/>
  <c r="D500" i="1"/>
  <c r="E500" i="1"/>
  <c r="C500" i="1" s="1"/>
  <c r="D501" i="1"/>
  <c r="E501" i="1"/>
  <c r="C501" i="1" s="1"/>
  <c r="D502" i="1"/>
  <c r="E502" i="1"/>
  <c r="C502" i="1" s="1"/>
  <c r="D503" i="1"/>
  <c r="E503" i="1"/>
  <c r="C503" i="1" s="1"/>
  <c r="D504" i="1"/>
  <c r="E504" i="1"/>
  <c r="C504" i="1" s="1"/>
  <c r="D505" i="1"/>
  <c r="E505" i="1"/>
  <c r="C505" i="1" s="1"/>
  <c r="D506" i="1"/>
  <c r="E506" i="1"/>
  <c r="C506" i="1" s="1"/>
  <c r="D507" i="1"/>
  <c r="E507" i="1"/>
  <c r="C507" i="1" s="1"/>
  <c r="D508" i="1"/>
  <c r="E508" i="1"/>
  <c r="C508" i="1" s="1"/>
  <c r="D509" i="1"/>
  <c r="E509" i="1"/>
  <c r="C509" i="1" s="1"/>
  <c r="D510" i="1"/>
  <c r="E510" i="1"/>
  <c r="C510" i="1" s="1"/>
  <c r="D511" i="1"/>
  <c r="E511" i="1"/>
  <c r="C511" i="1" s="1"/>
  <c r="D512" i="1"/>
  <c r="E512" i="1"/>
  <c r="C512" i="1" s="1"/>
  <c r="C513" i="1"/>
  <c r="D513" i="1"/>
  <c r="E513" i="1"/>
  <c r="D514" i="1"/>
  <c r="E514" i="1"/>
  <c r="C514" i="1" s="1"/>
  <c r="D515" i="1"/>
  <c r="E515" i="1"/>
  <c r="C515" i="1" s="1"/>
  <c r="D516" i="1"/>
  <c r="E516" i="1"/>
  <c r="C516" i="1" s="1"/>
  <c r="D517" i="1"/>
  <c r="E517" i="1"/>
  <c r="C517" i="1" s="1"/>
  <c r="D518" i="1"/>
  <c r="E518" i="1"/>
  <c r="C518" i="1" s="1"/>
  <c r="D519" i="1"/>
  <c r="E519" i="1"/>
  <c r="C519" i="1" s="1"/>
  <c r="D520" i="1"/>
  <c r="E520" i="1"/>
  <c r="C520" i="1" s="1"/>
  <c r="C521" i="1"/>
  <c r="D521" i="1"/>
  <c r="E521" i="1"/>
  <c r="D522" i="1"/>
  <c r="E522" i="1"/>
  <c r="C522" i="1" s="1"/>
  <c r="D523" i="1"/>
  <c r="E523" i="1"/>
  <c r="C523" i="1" s="1"/>
  <c r="D524" i="1"/>
  <c r="E524" i="1"/>
  <c r="C524" i="1" s="1"/>
  <c r="D525" i="1"/>
  <c r="E525" i="1"/>
  <c r="C525" i="1" s="1"/>
  <c r="D526" i="1"/>
  <c r="E526" i="1"/>
  <c r="C526" i="1" s="1"/>
  <c r="D527" i="1"/>
  <c r="E527" i="1"/>
  <c r="C527" i="1" s="1"/>
  <c r="D528" i="1"/>
  <c r="E528" i="1"/>
  <c r="C528" i="1" s="1"/>
  <c r="D529" i="1"/>
  <c r="E529" i="1"/>
  <c r="C529" i="1" s="1"/>
  <c r="D530" i="1"/>
  <c r="E530" i="1"/>
  <c r="C530" i="1" s="1"/>
  <c r="D531" i="1"/>
  <c r="E531" i="1"/>
  <c r="C531" i="1" s="1"/>
  <c r="D532" i="1"/>
  <c r="E532" i="1"/>
  <c r="C532" i="1" s="1"/>
  <c r="D533" i="1"/>
  <c r="E533" i="1"/>
  <c r="C533" i="1" s="1"/>
  <c r="D534" i="1"/>
  <c r="E534" i="1"/>
  <c r="C534" i="1" s="1"/>
  <c r="D535" i="1"/>
  <c r="E535" i="1"/>
  <c r="C535" i="1" s="1"/>
  <c r="D536" i="1"/>
  <c r="E536" i="1"/>
  <c r="C536" i="1" s="1"/>
  <c r="D537" i="1"/>
  <c r="E537" i="1"/>
  <c r="C537" i="1" s="1"/>
  <c r="D538" i="1"/>
  <c r="E538" i="1"/>
  <c r="C538" i="1" s="1"/>
  <c r="D539" i="1"/>
  <c r="E539" i="1"/>
  <c r="C539" i="1" s="1"/>
  <c r="D540" i="1"/>
  <c r="E540" i="1"/>
  <c r="C540" i="1" s="1"/>
  <c r="D541" i="1"/>
  <c r="E541" i="1"/>
  <c r="C541" i="1" s="1"/>
  <c r="D542" i="1"/>
  <c r="E542" i="1"/>
  <c r="C542" i="1" s="1"/>
  <c r="D543" i="1"/>
  <c r="E543" i="1"/>
  <c r="C543" i="1" s="1"/>
  <c r="D544" i="1"/>
  <c r="E544" i="1"/>
  <c r="C544" i="1" s="1"/>
  <c r="D545" i="1"/>
  <c r="E545" i="1"/>
  <c r="C545" i="1" s="1"/>
  <c r="D546" i="1"/>
  <c r="E546" i="1"/>
  <c r="C546" i="1" s="1"/>
  <c r="D547" i="1"/>
  <c r="E547" i="1"/>
  <c r="C547" i="1" s="1"/>
  <c r="D548" i="1"/>
  <c r="E548" i="1"/>
  <c r="C548" i="1" s="1"/>
  <c r="D549" i="1"/>
  <c r="E549" i="1"/>
  <c r="C549" i="1" s="1"/>
  <c r="D550" i="1"/>
  <c r="E550" i="1"/>
  <c r="C550" i="1" s="1"/>
  <c r="D551" i="1"/>
  <c r="E551" i="1"/>
  <c r="C551" i="1" s="1"/>
  <c r="D552" i="1"/>
  <c r="E552" i="1"/>
  <c r="C552" i="1" s="1"/>
  <c r="D553" i="1"/>
  <c r="E553" i="1"/>
  <c r="C553" i="1" s="1"/>
  <c r="D554" i="1"/>
  <c r="E554" i="1"/>
  <c r="C554" i="1" s="1"/>
  <c r="D555" i="1"/>
  <c r="E555" i="1"/>
  <c r="C555" i="1" s="1"/>
  <c r="D556" i="1"/>
  <c r="E556" i="1"/>
  <c r="C556" i="1" s="1"/>
  <c r="D557" i="1"/>
  <c r="E557" i="1"/>
  <c r="C557" i="1" s="1"/>
  <c r="D558" i="1"/>
  <c r="E558" i="1"/>
  <c r="C558" i="1" s="1"/>
  <c r="D559" i="1"/>
  <c r="E559" i="1"/>
  <c r="C559" i="1" s="1"/>
  <c r="D560" i="1"/>
  <c r="E560" i="1"/>
  <c r="C560" i="1" s="1"/>
  <c r="D561" i="1"/>
  <c r="E561" i="1"/>
  <c r="C561" i="1" s="1"/>
  <c r="D562" i="1"/>
  <c r="E562" i="1"/>
  <c r="C562" i="1" s="1"/>
  <c r="D563" i="1"/>
  <c r="E563" i="1"/>
  <c r="C563" i="1" s="1"/>
  <c r="D564" i="1"/>
  <c r="E564" i="1"/>
  <c r="C564" i="1" s="1"/>
  <c r="D565" i="1"/>
  <c r="E565" i="1"/>
  <c r="C565" i="1" s="1"/>
  <c r="D566" i="1"/>
  <c r="E566" i="1"/>
  <c r="C566" i="1" s="1"/>
  <c r="D567" i="1"/>
  <c r="E567" i="1"/>
  <c r="C567" i="1" s="1"/>
  <c r="D568" i="1"/>
  <c r="E568" i="1"/>
  <c r="C568" i="1" s="1"/>
  <c r="D569" i="1"/>
  <c r="E569" i="1"/>
  <c r="C569" i="1" s="1"/>
  <c r="D570" i="1"/>
  <c r="E570" i="1"/>
  <c r="C570" i="1" s="1"/>
  <c r="D571" i="1"/>
  <c r="E571" i="1"/>
  <c r="C571" i="1" s="1"/>
  <c r="D572" i="1"/>
  <c r="E572" i="1"/>
  <c r="C572" i="1" s="1"/>
  <c r="D573" i="1"/>
  <c r="E573" i="1"/>
  <c r="C573" i="1" s="1"/>
  <c r="D574" i="1"/>
  <c r="E574" i="1"/>
  <c r="C574" i="1" s="1"/>
  <c r="D575" i="1"/>
  <c r="E575" i="1"/>
  <c r="C575" i="1" s="1"/>
  <c r="D576" i="1"/>
  <c r="E576" i="1"/>
  <c r="C576" i="1" s="1"/>
  <c r="C577" i="1"/>
  <c r="D577" i="1"/>
  <c r="E577" i="1"/>
  <c r="D578" i="1"/>
  <c r="E578" i="1"/>
  <c r="C578" i="1" s="1"/>
  <c r="D579" i="1"/>
  <c r="E579" i="1"/>
  <c r="C579" i="1" s="1"/>
  <c r="D580" i="1"/>
  <c r="E580" i="1"/>
  <c r="C580" i="1" s="1"/>
  <c r="D581" i="1"/>
  <c r="E581" i="1"/>
  <c r="C581" i="1" s="1"/>
  <c r="D582" i="1"/>
  <c r="E582" i="1"/>
  <c r="C582" i="1" s="1"/>
  <c r="D583" i="1"/>
  <c r="E583" i="1"/>
  <c r="C583" i="1" s="1"/>
  <c r="D584" i="1"/>
  <c r="E584" i="1"/>
  <c r="C584" i="1" s="1"/>
  <c r="C585" i="1"/>
  <c r="D585" i="1"/>
  <c r="E585" i="1"/>
  <c r="D586" i="1"/>
  <c r="E586" i="1"/>
  <c r="C586" i="1" s="1"/>
  <c r="D587" i="1"/>
  <c r="E587" i="1"/>
  <c r="C587" i="1" s="1"/>
  <c r="D588" i="1"/>
  <c r="E588" i="1"/>
  <c r="C588" i="1" s="1"/>
  <c r="D589" i="1"/>
  <c r="E589" i="1"/>
  <c r="C589" i="1" s="1"/>
  <c r="D590" i="1"/>
  <c r="E590" i="1"/>
  <c r="C590" i="1" s="1"/>
  <c r="D591" i="1"/>
  <c r="E591" i="1"/>
  <c r="C591" i="1" s="1"/>
  <c r="D592" i="1"/>
  <c r="E592" i="1"/>
  <c r="C592" i="1" s="1"/>
  <c r="D593" i="1"/>
  <c r="E593" i="1"/>
  <c r="C593" i="1" s="1"/>
  <c r="D594" i="1"/>
  <c r="E594" i="1"/>
  <c r="C594" i="1" s="1"/>
  <c r="D595" i="1"/>
  <c r="E595" i="1"/>
  <c r="C595" i="1" s="1"/>
  <c r="D596" i="1"/>
  <c r="E596" i="1"/>
  <c r="C596" i="1" s="1"/>
  <c r="D597" i="1"/>
  <c r="E597" i="1"/>
  <c r="C597" i="1" s="1"/>
  <c r="D598" i="1"/>
  <c r="E598" i="1"/>
  <c r="C598" i="1" s="1"/>
  <c r="D599" i="1"/>
  <c r="E599" i="1"/>
  <c r="C599" i="1" s="1"/>
  <c r="D600" i="1"/>
  <c r="E600" i="1"/>
  <c r="C600" i="1" s="1"/>
  <c r="D601" i="1"/>
  <c r="E601" i="1"/>
  <c r="C601" i="1" s="1"/>
  <c r="D602" i="1"/>
  <c r="E602" i="1"/>
  <c r="C602" i="1" s="1"/>
  <c r="D603" i="1"/>
  <c r="E603" i="1"/>
  <c r="C603" i="1" s="1"/>
  <c r="D604" i="1"/>
  <c r="E604" i="1"/>
  <c r="C604" i="1" s="1"/>
  <c r="D605" i="1"/>
  <c r="E605" i="1"/>
  <c r="C605" i="1" s="1"/>
  <c r="D606" i="1"/>
  <c r="E606" i="1"/>
  <c r="C606" i="1" s="1"/>
  <c r="D607" i="1"/>
  <c r="E607" i="1"/>
  <c r="C607" i="1" s="1"/>
  <c r="D608" i="1"/>
  <c r="E608" i="1"/>
  <c r="C608" i="1" s="1"/>
  <c r="D609" i="1"/>
  <c r="E609" i="1"/>
  <c r="C609" i="1" s="1"/>
  <c r="D610" i="1"/>
  <c r="E610" i="1"/>
  <c r="C610" i="1" s="1"/>
  <c r="D611" i="1"/>
  <c r="E611" i="1"/>
  <c r="C611" i="1" s="1"/>
  <c r="D612" i="1"/>
  <c r="E612" i="1"/>
  <c r="C612" i="1" s="1"/>
  <c r="D613" i="1"/>
  <c r="E613" i="1"/>
  <c r="C613" i="1" s="1"/>
  <c r="D614" i="1"/>
  <c r="E614" i="1"/>
  <c r="C614" i="1" s="1"/>
  <c r="D615" i="1"/>
  <c r="E615" i="1"/>
  <c r="C615" i="1" s="1"/>
  <c r="D616" i="1"/>
  <c r="E616" i="1"/>
  <c r="C616" i="1" s="1"/>
  <c r="D617" i="1"/>
  <c r="E617" i="1"/>
  <c r="C617" i="1" s="1"/>
  <c r="D618" i="1"/>
  <c r="E618" i="1"/>
  <c r="C618" i="1" s="1"/>
  <c r="D619" i="1"/>
  <c r="E619" i="1"/>
  <c r="C619" i="1" s="1"/>
  <c r="D620" i="1"/>
  <c r="E620" i="1"/>
  <c r="C620" i="1" s="1"/>
  <c r="D621" i="1"/>
  <c r="E621" i="1"/>
  <c r="C621" i="1" s="1"/>
  <c r="D622" i="1"/>
  <c r="E622" i="1"/>
  <c r="C622" i="1" s="1"/>
  <c r="D623" i="1"/>
  <c r="E623" i="1"/>
  <c r="C623" i="1" s="1"/>
  <c r="D624" i="1"/>
  <c r="E624" i="1"/>
  <c r="C624" i="1" s="1"/>
  <c r="D625" i="1"/>
  <c r="E625" i="1"/>
  <c r="C625" i="1" s="1"/>
  <c r="D626" i="1"/>
  <c r="E626" i="1"/>
  <c r="C626" i="1" s="1"/>
  <c r="D627" i="1"/>
  <c r="E627" i="1"/>
  <c r="C627" i="1" s="1"/>
  <c r="D628" i="1"/>
  <c r="E628" i="1"/>
  <c r="C628" i="1" s="1"/>
  <c r="D629" i="1"/>
  <c r="E629" i="1"/>
  <c r="C629" i="1" s="1"/>
  <c r="D630" i="1"/>
  <c r="E630" i="1"/>
  <c r="C630" i="1" s="1"/>
  <c r="D631" i="1"/>
  <c r="E631" i="1"/>
  <c r="C631" i="1" s="1"/>
  <c r="D632" i="1"/>
  <c r="E632" i="1"/>
  <c r="C632" i="1" s="1"/>
  <c r="D633" i="1"/>
  <c r="E633" i="1"/>
  <c r="C633" i="1" s="1"/>
  <c r="D634" i="1"/>
  <c r="E634" i="1"/>
  <c r="C634" i="1" s="1"/>
  <c r="D635" i="1"/>
  <c r="E635" i="1"/>
  <c r="C635" i="1" s="1"/>
  <c r="D636" i="1"/>
  <c r="E636" i="1"/>
  <c r="C636" i="1" s="1"/>
  <c r="D637" i="1"/>
  <c r="E637" i="1"/>
  <c r="C637" i="1" s="1"/>
  <c r="D638" i="1"/>
  <c r="E638" i="1"/>
  <c r="C638" i="1" s="1"/>
  <c r="D639" i="1"/>
  <c r="E639" i="1"/>
  <c r="C639" i="1" s="1"/>
  <c r="D640" i="1"/>
  <c r="E640" i="1"/>
  <c r="C640" i="1" s="1"/>
  <c r="C641" i="1"/>
  <c r="D641" i="1"/>
  <c r="E641" i="1"/>
  <c r="D642" i="1"/>
  <c r="E642" i="1"/>
  <c r="C642" i="1" s="1"/>
  <c r="D643" i="1"/>
  <c r="E643" i="1"/>
  <c r="C643" i="1" s="1"/>
  <c r="D644" i="1"/>
  <c r="E644" i="1"/>
  <c r="C644" i="1" s="1"/>
  <c r="D645" i="1"/>
  <c r="E645" i="1"/>
  <c r="C645" i="1" s="1"/>
  <c r="D646" i="1"/>
  <c r="E646" i="1"/>
  <c r="C646" i="1" s="1"/>
  <c r="D647" i="1"/>
  <c r="E647" i="1"/>
  <c r="C647" i="1" s="1"/>
  <c r="D648" i="1"/>
  <c r="E648" i="1"/>
  <c r="C648" i="1" s="1"/>
  <c r="C649" i="1"/>
  <c r="D649" i="1"/>
  <c r="E649" i="1"/>
  <c r="D650" i="1"/>
  <c r="E650" i="1"/>
  <c r="C650" i="1" s="1"/>
  <c r="D651" i="1"/>
  <c r="E651" i="1"/>
  <c r="C651" i="1" s="1"/>
  <c r="D652" i="1"/>
  <c r="E652" i="1"/>
  <c r="C652" i="1" s="1"/>
  <c r="D653" i="1"/>
  <c r="E653" i="1"/>
  <c r="C653" i="1" s="1"/>
  <c r="D654" i="1"/>
  <c r="E654" i="1"/>
  <c r="C654" i="1" s="1"/>
  <c r="D655" i="1"/>
  <c r="E655" i="1"/>
  <c r="C655" i="1" s="1"/>
  <c r="D656" i="1"/>
  <c r="E656" i="1"/>
  <c r="C656" i="1" s="1"/>
  <c r="D657" i="1"/>
  <c r="E657" i="1"/>
  <c r="C657" i="1" s="1"/>
  <c r="D658" i="1"/>
  <c r="E658" i="1"/>
  <c r="C658" i="1" s="1"/>
  <c r="D659" i="1"/>
  <c r="E659" i="1"/>
  <c r="C659" i="1" s="1"/>
  <c r="D660" i="1"/>
  <c r="E660" i="1"/>
  <c r="C660" i="1" s="1"/>
  <c r="D661" i="1"/>
  <c r="E661" i="1"/>
  <c r="C661" i="1" s="1"/>
  <c r="D662" i="1"/>
  <c r="E662" i="1"/>
  <c r="C662" i="1" s="1"/>
  <c r="D663" i="1"/>
  <c r="E663" i="1"/>
  <c r="C663" i="1" s="1"/>
  <c r="D664" i="1"/>
  <c r="E664" i="1"/>
  <c r="C664" i="1" s="1"/>
  <c r="D665" i="1"/>
  <c r="E665" i="1"/>
  <c r="C665" i="1" s="1"/>
  <c r="D666" i="1"/>
  <c r="E666" i="1"/>
  <c r="C666" i="1" s="1"/>
  <c r="D667" i="1"/>
  <c r="E667" i="1"/>
  <c r="C667" i="1" s="1"/>
  <c r="D668" i="1"/>
  <c r="E668" i="1"/>
  <c r="C668" i="1" s="1"/>
  <c r="D669" i="1"/>
  <c r="E669" i="1"/>
  <c r="C669" i="1" s="1"/>
  <c r="D670" i="1"/>
  <c r="E670" i="1"/>
  <c r="C670" i="1" s="1"/>
  <c r="D671" i="1"/>
  <c r="E671" i="1"/>
  <c r="C671" i="1" s="1"/>
  <c r="D672" i="1"/>
  <c r="E672" i="1"/>
  <c r="C672" i="1" s="1"/>
  <c r="D673" i="1"/>
  <c r="E673" i="1"/>
  <c r="C673" i="1" s="1"/>
  <c r="D674" i="1"/>
  <c r="E674" i="1"/>
  <c r="C674" i="1" s="1"/>
  <c r="D675" i="1"/>
  <c r="E675" i="1"/>
  <c r="C675" i="1" s="1"/>
  <c r="D676" i="1"/>
  <c r="E676" i="1"/>
  <c r="C676" i="1" s="1"/>
  <c r="D677" i="1"/>
  <c r="E677" i="1"/>
  <c r="C677" i="1" s="1"/>
  <c r="D678" i="1"/>
  <c r="E678" i="1"/>
  <c r="C678" i="1" s="1"/>
  <c r="D679" i="1"/>
  <c r="E679" i="1"/>
  <c r="C679" i="1" s="1"/>
  <c r="D680" i="1"/>
  <c r="E680" i="1"/>
  <c r="C680" i="1" s="1"/>
  <c r="D681" i="1"/>
  <c r="E681" i="1"/>
  <c r="C681" i="1" s="1"/>
  <c r="D682" i="1"/>
  <c r="E682" i="1"/>
  <c r="C682" i="1" s="1"/>
  <c r="D683" i="1"/>
  <c r="E683" i="1"/>
  <c r="C683" i="1" s="1"/>
  <c r="D684" i="1"/>
  <c r="E684" i="1"/>
  <c r="C684" i="1" s="1"/>
  <c r="D685" i="1"/>
  <c r="E685" i="1"/>
  <c r="C685" i="1" s="1"/>
  <c r="D686" i="1"/>
  <c r="E686" i="1"/>
  <c r="C686" i="1" s="1"/>
  <c r="D687" i="1"/>
  <c r="E687" i="1"/>
  <c r="C687" i="1" s="1"/>
  <c r="D688" i="1"/>
  <c r="E688" i="1"/>
  <c r="C688" i="1" s="1"/>
  <c r="D689" i="1"/>
  <c r="E689" i="1"/>
  <c r="C689" i="1" s="1"/>
  <c r="D690" i="1"/>
  <c r="E690" i="1"/>
  <c r="C690" i="1" s="1"/>
  <c r="D691" i="1"/>
  <c r="E691" i="1"/>
  <c r="C691" i="1" s="1"/>
  <c r="D692" i="1"/>
  <c r="E692" i="1"/>
  <c r="C692" i="1" s="1"/>
  <c r="D693" i="1"/>
  <c r="E693" i="1"/>
  <c r="C693" i="1" s="1"/>
  <c r="D694" i="1"/>
  <c r="E694" i="1"/>
  <c r="C694" i="1" s="1"/>
  <c r="D695" i="1"/>
  <c r="E695" i="1"/>
  <c r="C695" i="1" s="1"/>
  <c r="D696" i="1"/>
  <c r="E696" i="1"/>
  <c r="C696" i="1" s="1"/>
  <c r="D697" i="1"/>
  <c r="E697" i="1"/>
  <c r="C697" i="1" s="1"/>
  <c r="D698" i="1"/>
  <c r="E698" i="1"/>
  <c r="C698" i="1" s="1"/>
  <c r="D699" i="1"/>
  <c r="E699" i="1"/>
  <c r="C699" i="1" s="1"/>
  <c r="D700" i="1"/>
  <c r="E700" i="1"/>
  <c r="C700" i="1" s="1"/>
  <c r="D701" i="1"/>
  <c r="E701" i="1"/>
  <c r="C701" i="1" s="1"/>
  <c r="D702" i="1"/>
  <c r="E702" i="1"/>
  <c r="C702" i="1" s="1"/>
  <c r="D703" i="1"/>
  <c r="E703" i="1"/>
  <c r="C703" i="1" s="1"/>
  <c r="D704" i="1"/>
  <c r="E704" i="1"/>
  <c r="C704" i="1" s="1"/>
  <c r="D705" i="1"/>
  <c r="E705" i="1"/>
  <c r="C705" i="1" s="1"/>
  <c r="D706" i="1"/>
  <c r="E706" i="1"/>
  <c r="C706" i="1" s="1"/>
  <c r="D707" i="1"/>
  <c r="E707" i="1"/>
  <c r="C707" i="1" s="1"/>
  <c r="D708" i="1"/>
  <c r="E708" i="1"/>
  <c r="C708" i="1" s="1"/>
  <c r="D709" i="1"/>
  <c r="E709" i="1"/>
  <c r="C709" i="1" s="1"/>
  <c r="D710" i="1"/>
  <c r="E710" i="1"/>
  <c r="C710" i="1" s="1"/>
  <c r="C711" i="1"/>
  <c r="D711" i="1"/>
  <c r="E711" i="1"/>
  <c r="D712" i="1"/>
  <c r="E712" i="1"/>
  <c r="C712" i="1" s="1"/>
  <c r="D713" i="1"/>
  <c r="E713" i="1"/>
  <c r="C713" i="1" s="1"/>
  <c r="D714" i="1"/>
  <c r="E714" i="1"/>
  <c r="C714" i="1" s="1"/>
  <c r="C715" i="1"/>
  <c r="D715" i="1"/>
  <c r="E715" i="1"/>
  <c r="D716" i="1"/>
  <c r="E716" i="1"/>
  <c r="C716" i="1" s="1"/>
  <c r="D717" i="1"/>
  <c r="E717" i="1"/>
  <c r="C717" i="1" s="1"/>
  <c r="D718" i="1"/>
  <c r="E718" i="1"/>
  <c r="C718" i="1" s="1"/>
  <c r="D719" i="1"/>
  <c r="E719" i="1"/>
  <c r="C719" i="1" s="1"/>
  <c r="D720" i="1"/>
  <c r="E720" i="1"/>
  <c r="C720" i="1" s="1"/>
  <c r="D721" i="1"/>
  <c r="E721" i="1"/>
  <c r="C721" i="1" s="1"/>
  <c r="D722" i="1"/>
  <c r="E722" i="1"/>
  <c r="C722" i="1" s="1"/>
  <c r="D723" i="1"/>
  <c r="E723" i="1"/>
  <c r="C723" i="1" s="1"/>
  <c r="D724" i="1"/>
  <c r="E724" i="1"/>
  <c r="C724" i="1" s="1"/>
  <c r="D725" i="1"/>
  <c r="E725" i="1"/>
  <c r="C725" i="1" s="1"/>
  <c r="D726" i="1"/>
  <c r="E726" i="1"/>
  <c r="C726" i="1" s="1"/>
  <c r="D727" i="1"/>
  <c r="E727" i="1"/>
  <c r="C727" i="1" s="1"/>
  <c r="D728" i="1"/>
  <c r="E728" i="1"/>
  <c r="C728" i="1" s="1"/>
  <c r="D729" i="1"/>
  <c r="E729" i="1"/>
  <c r="C729" i="1" s="1"/>
  <c r="D730" i="1"/>
  <c r="E730" i="1"/>
  <c r="C730" i="1" s="1"/>
  <c r="D731" i="1"/>
  <c r="E731" i="1"/>
  <c r="C731" i="1" s="1"/>
  <c r="D732" i="1"/>
  <c r="E732" i="1"/>
  <c r="C732" i="1" s="1"/>
  <c r="D733" i="1"/>
  <c r="E733" i="1"/>
  <c r="C733" i="1" s="1"/>
  <c r="D734" i="1"/>
  <c r="E734" i="1"/>
  <c r="C734" i="1" s="1"/>
  <c r="D735" i="1"/>
  <c r="E735" i="1"/>
  <c r="C735" i="1" s="1"/>
  <c r="D736" i="1"/>
  <c r="E736" i="1"/>
  <c r="C736" i="1" s="1"/>
  <c r="D737" i="1"/>
  <c r="E737" i="1"/>
  <c r="C737" i="1" s="1"/>
  <c r="D738" i="1"/>
  <c r="E738" i="1"/>
  <c r="C738" i="1" s="1"/>
  <c r="D739" i="1"/>
  <c r="E739" i="1"/>
  <c r="C739" i="1" s="1"/>
  <c r="D740" i="1"/>
  <c r="E740" i="1"/>
  <c r="C740" i="1" s="1"/>
  <c r="D741" i="1"/>
  <c r="E741" i="1"/>
  <c r="C741" i="1" s="1"/>
  <c r="D742" i="1"/>
  <c r="E742" i="1"/>
  <c r="C742" i="1" s="1"/>
  <c r="D743" i="1"/>
  <c r="E743" i="1"/>
  <c r="C743" i="1" s="1"/>
  <c r="D744" i="1"/>
  <c r="E744" i="1"/>
  <c r="C744" i="1" s="1"/>
  <c r="D745" i="1"/>
  <c r="E745" i="1"/>
  <c r="C745" i="1" s="1"/>
  <c r="D746" i="1"/>
  <c r="E746" i="1"/>
  <c r="C746" i="1" s="1"/>
  <c r="D747" i="1"/>
  <c r="E747" i="1"/>
  <c r="C747" i="1" s="1"/>
  <c r="D748" i="1"/>
  <c r="E748" i="1"/>
  <c r="C748" i="1" s="1"/>
  <c r="D749" i="1"/>
  <c r="E749" i="1"/>
  <c r="C749" i="1" s="1"/>
  <c r="D750" i="1"/>
  <c r="E750" i="1"/>
  <c r="C750" i="1" s="1"/>
  <c r="D751" i="1"/>
  <c r="E751" i="1"/>
  <c r="C751" i="1" s="1"/>
  <c r="D752" i="1"/>
  <c r="E752" i="1"/>
  <c r="C752" i="1" s="1"/>
  <c r="D753" i="1"/>
  <c r="E753" i="1"/>
  <c r="C753" i="1" s="1"/>
  <c r="D754" i="1"/>
  <c r="E754" i="1"/>
  <c r="C754" i="1" s="1"/>
  <c r="D755" i="1"/>
  <c r="E755" i="1"/>
  <c r="C755" i="1" s="1"/>
  <c r="D756" i="1"/>
  <c r="E756" i="1"/>
  <c r="C756" i="1" s="1"/>
  <c r="D757" i="1"/>
  <c r="E757" i="1"/>
  <c r="C757" i="1" s="1"/>
  <c r="D758" i="1"/>
  <c r="E758" i="1"/>
  <c r="C758" i="1" s="1"/>
  <c r="D759" i="1"/>
  <c r="E759" i="1"/>
  <c r="C759" i="1" s="1"/>
  <c r="D760" i="1"/>
  <c r="E760" i="1"/>
  <c r="C760" i="1" s="1"/>
  <c r="D761" i="1"/>
  <c r="E761" i="1"/>
  <c r="C761" i="1" s="1"/>
  <c r="D762" i="1"/>
  <c r="E762" i="1"/>
  <c r="C762" i="1" s="1"/>
  <c r="D763" i="1"/>
  <c r="E763" i="1"/>
  <c r="C763" i="1" s="1"/>
  <c r="D764" i="1"/>
  <c r="E764" i="1"/>
  <c r="C764" i="1" s="1"/>
  <c r="D765" i="1"/>
  <c r="E765" i="1"/>
  <c r="C765" i="1" s="1"/>
  <c r="D766" i="1"/>
  <c r="E766" i="1"/>
  <c r="C766" i="1" s="1"/>
  <c r="D767" i="1"/>
  <c r="E767" i="1"/>
  <c r="C767" i="1" s="1"/>
  <c r="D768" i="1"/>
  <c r="E768" i="1"/>
  <c r="C768" i="1" s="1"/>
  <c r="D769" i="1"/>
  <c r="E769" i="1"/>
  <c r="C769" i="1" s="1"/>
  <c r="D770" i="1"/>
  <c r="E770" i="1"/>
  <c r="C770" i="1" s="1"/>
  <c r="D771" i="1"/>
  <c r="E771" i="1"/>
  <c r="C771" i="1" s="1"/>
  <c r="D772" i="1"/>
  <c r="E772" i="1"/>
  <c r="C772" i="1" s="1"/>
  <c r="D773" i="1"/>
  <c r="E773" i="1"/>
  <c r="C773" i="1" s="1"/>
  <c r="D774" i="1"/>
  <c r="E774" i="1"/>
  <c r="C774" i="1" s="1"/>
  <c r="D775" i="1"/>
  <c r="E775" i="1"/>
  <c r="C775" i="1" s="1"/>
  <c r="D776" i="1"/>
  <c r="E776" i="1"/>
  <c r="C776" i="1" s="1"/>
  <c r="D777" i="1"/>
  <c r="E777" i="1"/>
  <c r="C777" i="1" s="1"/>
  <c r="D778" i="1"/>
  <c r="E778" i="1"/>
  <c r="C778" i="1" s="1"/>
  <c r="D779" i="1"/>
  <c r="E779" i="1"/>
  <c r="C779" i="1" s="1"/>
  <c r="D780" i="1"/>
  <c r="E780" i="1"/>
  <c r="C780" i="1" s="1"/>
  <c r="D781" i="1"/>
  <c r="E781" i="1"/>
  <c r="C781" i="1" s="1"/>
  <c r="D782" i="1"/>
  <c r="E782" i="1"/>
  <c r="C782" i="1" s="1"/>
  <c r="D783" i="1"/>
  <c r="E783" i="1"/>
  <c r="C783" i="1" s="1"/>
  <c r="D784" i="1"/>
  <c r="E784" i="1"/>
  <c r="C784" i="1" s="1"/>
  <c r="D785" i="1"/>
  <c r="E785" i="1"/>
  <c r="C785" i="1" s="1"/>
  <c r="D786" i="1"/>
  <c r="E786" i="1"/>
  <c r="C786" i="1" s="1"/>
  <c r="D787" i="1"/>
  <c r="E787" i="1"/>
  <c r="C787" i="1" s="1"/>
  <c r="D788" i="1"/>
  <c r="E788" i="1"/>
  <c r="C788" i="1" s="1"/>
  <c r="D789" i="1"/>
  <c r="E789" i="1"/>
  <c r="C789" i="1" s="1"/>
  <c r="D790" i="1"/>
  <c r="E790" i="1"/>
  <c r="C790" i="1" s="1"/>
  <c r="D791" i="1"/>
  <c r="E791" i="1"/>
  <c r="C791" i="1" s="1"/>
  <c r="D792" i="1"/>
  <c r="E792" i="1"/>
  <c r="C792" i="1" s="1"/>
  <c r="D793" i="1"/>
  <c r="E793" i="1"/>
  <c r="C793" i="1" s="1"/>
  <c r="D794" i="1"/>
  <c r="E794" i="1"/>
  <c r="C794" i="1" s="1"/>
  <c r="D795" i="1"/>
  <c r="E795" i="1"/>
  <c r="C795" i="1" s="1"/>
  <c r="D796" i="1"/>
  <c r="E796" i="1"/>
  <c r="C796" i="1" s="1"/>
  <c r="D797" i="1"/>
  <c r="E797" i="1"/>
  <c r="C797" i="1" s="1"/>
  <c r="D798" i="1"/>
  <c r="E798" i="1"/>
  <c r="C798" i="1" s="1"/>
  <c r="D799" i="1"/>
  <c r="E799" i="1"/>
  <c r="C799" i="1" s="1"/>
  <c r="D800" i="1"/>
  <c r="E800" i="1"/>
  <c r="C800" i="1" s="1"/>
  <c r="D801" i="1"/>
  <c r="E801" i="1"/>
  <c r="C801" i="1" s="1"/>
  <c r="D802" i="1"/>
  <c r="E802" i="1"/>
  <c r="C802" i="1" s="1"/>
  <c r="D803" i="1"/>
  <c r="E803" i="1"/>
  <c r="C803" i="1" s="1"/>
  <c r="D804" i="1"/>
  <c r="E804" i="1"/>
  <c r="C804" i="1" s="1"/>
  <c r="D805" i="1"/>
  <c r="E805" i="1"/>
  <c r="C805" i="1" s="1"/>
  <c r="D806" i="1"/>
  <c r="E806" i="1"/>
  <c r="C806" i="1" s="1"/>
  <c r="D807" i="1"/>
  <c r="E807" i="1"/>
  <c r="C807" i="1" s="1"/>
  <c r="D808" i="1"/>
  <c r="E808" i="1"/>
  <c r="C808" i="1" s="1"/>
  <c r="D809" i="1"/>
  <c r="E809" i="1"/>
  <c r="C809" i="1" s="1"/>
  <c r="D810" i="1"/>
  <c r="E810" i="1"/>
  <c r="C810" i="1" s="1"/>
  <c r="D811" i="1"/>
  <c r="E811" i="1"/>
  <c r="C811" i="1" s="1"/>
  <c r="D812" i="1"/>
  <c r="E812" i="1"/>
  <c r="C812" i="1" s="1"/>
  <c r="D813" i="1"/>
  <c r="E813" i="1"/>
  <c r="C813" i="1" s="1"/>
  <c r="D814" i="1"/>
  <c r="E814" i="1"/>
  <c r="C814" i="1" s="1"/>
  <c r="D815" i="1"/>
  <c r="E815" i="1"/>
  <c r="C815" i="1" s="1"/>
  <c r="D816" i="1"/>
  <c r="E816" i="1"/>
  <c r="C816" i="1" s="1"/>
  <c r="D817" i="1"/>
  <c r="E817" i="1"/>
  <c r="C817" i="1" s="1"/>
  <c r="D818" i="1"/>
  <c r="E818" i="1"/>
  <c r="C818" i="1" s="1"/>
  <c r="D819" i="1"/>
  <c r="E819" i="1"/>
  <c r="C819" i="1" s="1"/>
  <c r="D820" i="1"/>
  <c r="E820" i="1"/>
  <c r="C820" i="1" s="1"/>
  <c r="D821" i="1"/>
  <c r="E821" i="1"/>
  <c r="C821" i="1" s="1"/>
  <c r="D822" i="1"/>
  <c r="E822" i="1"/>
  <c r="C822" i="1" s="1"/>
  <c r="C823" i="1"/>
  <c r="D823" i="1"/>
  <c r="E823" i="1"/>
  <c r="D824" i="1"/>
  <c r="E824" i="1"/>
  <c r="C824" i="1" s="1"/>
  <c r="D825" i="1"/>
  <c r="E825" i="1"/>
  <c r="C825" i="1" s="1"/>
  <c r="D826" i="1"/>
  <c r="E826" i="1"/>
  <c r="C826" i="1" s="1"/>
  <c r="D827" i="1"/>
  <c r="E827" i="1"/>
  <c r="C827" i="1" s="1"/>
  <c r="D828" i="1"/>
  <c r="E828" i="1"/>
  <c r="C828" i="1" s="1"/>
  <c r="D829" i="1"/>
  <c r="E829" i="1"/>
  <c r="C829" i="1" s="1"/>
  <c r="D830" i="1"/>
  <c r="E830" i="1"/>
  <c r="C830" i="1" s="1"/>
  <c r="D831" i="1"/>
  <c r="E831" i="1"/>
  <c r="C831" i="1" s="1"/>
  <c r="D832" i="1"/>
  <c r="E832" i="1"/>
  <c r="C832" i="1" s="1"/>
  <c r="D833" i="1"/>
  <c r="E833" i="1"/>
  <c r="C833" i="1" s="1"/>
  <c r="D834" i="1"/>
  <c r="E834" i="1"/>
  <c r="C834" i="1" s="1"/>
  <c r="D835" i="1"/>
  <c r="E835" i="1"/>
  <c r="C835" i="1" s="1"/>
  <c r="D836" i="1"/>
  <c r="E836" i="1"/>
  <c r="C836" i="1" s="1"/>
  <c r="D837" i="1"/>
  <c r="E837" i="1"/>
  <c r="C837" i="1" s="1"/>
  <c r="D838" i="1"/>
  <c r="E838" i="1"/>
  <c r="C838" i="1" s="1"/>
  <c r="C839" i="1"/>
  <c r="D839" i="1"/>
  <c r="E839" i="1"/>
  <c r="D840" i="1"/>
  <c r="E840" i="1"/>
  <c r="C840" i="1" s="1"/>
  <c r="D841" i="1"/>
  <c r="E841" i="1"/>
  <c r="C841" i="1" s="1"/>
  <c r="D842" i="1"/>
  <c r="E842" i="1"/>
  <c r="C842" i="1" s="1"/>
  <c r="D843" i="1"/>
  <c r="E843" i="1"/>
  <c r="C843" i="1" s="1"/>
  <c r="D844" i="1"/>
  <c r="E844" i="1"/>
  <c r="C844" i="1" s="1"/>
  <c r="D845" i="1"/>
  <c r="E845" i="1"/>
  <c r="C845" i="1" s="1"/>
  <c r="D846" i="1"/>
  <c r="E846" i="1"/>
  <c r="C846" i="1" s="1"/>
  <c r="D847" i="1"/>
  <c r="E847" i="1"/>
  <c r="C847" i="1" s="1"/>
  <c r="D848" i="1"/>
  <c r="E848" i="1"/>
  <c r="C848" i="1" s="1"/>
  <c r="D849" i="1"/>
  <c r="E849" i="1"/>
  <c r="C849" i="1" s="1"/>
  <c r="D850" i="1"/>
  <c r="E850" i="1"/>
  <c r="C850" i="1" s="1"/>
  <c r="D851" i="1"/>
  <c r="E851" i="1"/>
  <c r="C851" i="1" s="1"/>
  <c r="D852" i="1"/>
  <c r="E852" i="1"/>
  <c r="C852" i="1" s="1"/>
  <c r="D853" i="1"/>
  <c r="E853" i="1"/>
  <c r="C853" i="1" s="1"/>
  <c r="D854" i="1"/>
  <c r="E854" i="1"/>
  <c r="C854" i="1" s="1"/>
  <c r="D855" i="1"/>
  <c r="E855" i="1"/>
  <c r="C855" i="1" s="1"/>
  <c r="D856" i="1"/>
  <c r="E856" i="1"/>
  <c r="C856" i="1" s="1"/>
  <c r="D857" i="1"/>
  <c r="E857" i="1"/>
  <c r="C857" i="1" s="1"/>
  <c r="D858" i="1"/>
  <c r="E858" i="1"/>
  <c r="C858" i="1" s="1"/>
  <c r="D859" i="1"/>
  <c r="E859" i="1"/>
  <c r="C859" i="1" s="1"/>
  <c r="D860" i="1"/>
  <c r="E860" i="1"/>
  <c r="C860" i="1" s="1"/>
  <c r="D861" i="1"/>
  <c r="E861" i="1"/>
  <c r="C861" i="1" s="1"/>
  <c r="D862" i="1"/>
  <c r="E862" i="1"/>
  <c r="C862" i="1" s="1"/>
  <c r="D863" i="1"/>
  <c r="E863" i="1"/>
  <c r="C863" i="1" s="1"/>
  <c r="D864" i="1"/>
  <c r="E864" i="1"/>
  <c r="C864" i="1" s="1"/>
  <c r="D865" i="1"/>
  <c r="E865" i="1"/>
  <c r="C865" i="1" s="1"/>
  <c r="D866" i="1"/>
  <c r="E866" i="1"/>
  <c r="C866" i="1" s="1"/>
  <c r="D867" i="1"/>
  <c r="E867" i="1"/>
  <c r="C867" i="1" s="1"/>
  <c r="D868" i="1"/>
  <c r="E868" i="1"/>
  <c r="C868" i="1" s="1"/>
  <c r="D869" i="1"/>
  <c r="E869" i="1"/>
  <c r="C869" i="1" s="1"/>
  <c r="D870" i="1"/>
  <c r="E870" i="1"/>
  <c r="C870" i="1" s="1"/>
  <c r="D871" i="1"/>
  <c r="E871" i="1"/>
  <c r="C871" i="1" s="1"/>
  <c r="D872" i="1"/>
  <c r="E872" i="1"/>
  <c r="C872" i="1" s="1"/>
  <c r="D873" i="1"/>
  <c r="E873" i="1"/>
  <c r="C873" i="1" s="1"/>
  <c r="D874" i="1"/>
  <c r="E874" i="1"/>
  <c r="C874" i="1" s="1"/>
  <c r="D875" i="1"/>
  <c r="E875" i="1"/>
  <c r="C875" i="1" s="1"/>
  <c r="D876" i="1"/>
  <c r="E876" i="1"/>
  <c r="C876" i="1" s="1"/>
  <c r="D877" i="1"/>
  <c r="E877" i="1"/>
  <c r="C877" i="1" s="1"/>
  <c r="D878" i="1"/>
  <c r="E878" i="1"/>
  <c r="C878" i="1" s="1"/>
  <c r="D879" i="1"/>
  <c r="E879" i="1"/>
  <c r="C879" i="1" s="1"/>
  <c r="D880" i="1"/>
  <c r="E880" i="1"/>
  <c r="C880" i="1" s="1"/>
  <c r="D881" i="1"/>
  <c r="E881" i="1"/>
  <c r="C881" i="1" s="1"/>
  <c r="D882" i="1"/>
  <c r="E882" i="1"/>
  <c r="C882" i="1" s="1"/>
  <c r="D883" i="1"/>
  <c r="E883" i="1"/>
  <c r="C883" i="1" s="1"/>
  <c r="D884" i="1"/>
  <c r="E884" i="1"/>
  <c r="C884" i="1" s="1"/>
  <c r="D885" i="1"/>
  <c r="E885" i="1"/>
  <c r="C885" i="1" s="1"/>
  <c r="D886" i="1"/>
  <c r="E886" i="1"/>
  <c r="C886" i="1" s="1"/>
  <c r="D887" i="1"/>
  <c r="E887" i="1"/>
  <c r="C887" i="1" s="1"/>
  <c r="D888" i="1"/>
  <c r="E888" i="1"/>
  <c r="C888" i="1" s="1"/>
  <c r="D889" i="1"/>
  <c r="E889" i="1"/>
  <c r="C889" i="1" s="1"/>
  <c r="D890" i="1"/>
  <c r="E890" i="1"/>
  <c r="C890" i="1" s="1"/>
  <c r="D891" i="1"/>
  <c r="E891" i="1"/>
  <c r="C891" i="1" s="1"/>
  <c r="D892" i="1"/>
  <c r="E892" i="1"/>
  <c r="C892" i="1" s="1"/>
  <c r="D893" i="1"/>
  <c r="E893" i="1"/>
  <c r="C893" i="1" s="1"/>
  <c r="D894" i="1"/>
  <c r="E894" i="1"/>
  <c r="C894" i="1" s="1"/>
  <c r="D895" i="1"/>
  <c r="E895" i="1"/>
  <c r="C895" i="1" s="1"/>
  <c r="D896" i="1"/>
  <c r="E896" i="1"/>
  <c r="C896" i="1" s="1"/>
  <c r="D897" i="1"/>
  <c r="E897" i="1"/>
  <c r="C897" i="1" s="1"/>
  <c r="D898" i="1"/>
  <c r="E898" i="1"/>
  <c r="C898" i="1" s="1"/>
  <c r="D899" i="1"/>
  <c r="E899" i="1"/>
  <c r="C899" i="1" s="1"/>
  <c r="D900" i="1"/>
  <c r="E900" i="1"/>
  <c r="C900" i="1" s="1"/>
  <c r="D901" i="1"/>
  <c r="E901" i="1"/>
  <c r="C901" i="1" s="1"/>
  <c r="D902" i="1"/>
  <c r="E902" i="1"/>
  <c r="C902" i="1" s="1"/>
  <c r="D903" i="1"/>
  <c r="E903" i="1"/>
  <c r="C903" i="1" s="1"/>
  <c r="D904" i="1"/>
  <c r="E904" i="1"/>
  <c r="C904" i="1" s="1"/>
  <c r="D905" i="1"/>
  <c r="E905" i="1"/>
  <c r="C905" i="1" s="1"/>
  <c r="D906" i="1"/>
  <c r="E906" i="1"/>
  <c r="C906" i="1" s="1"/>
  <c r="D907" i="1"/>
  <c r="E907" i="1"/>
  <c r="C907" i="1" s="1"/>
  <c r="D908" i="1"/>
  <c r="E908" i="1"/>
  <c r="C908" i="1" s="1"/>
  <c r="D909" i="1"/>
  <c r="E909" i="1"/>
  <c r="C909" i="1" s="1"/>
  <c r="D910" i="1"/>
  <c r="E910" i="1"/>
  <c r="C910" i="1" s="1"/>
  <c r="D911" i="1"/>
  <c r="E911" i="1"/>
  <c r="C911" i="1" s="1"/>
  <c r="D912" i="1"/>
  <c r="E912" i="1"/>
  <c r="C912" i="1" s="1"/>
  <c r="D913" i="1"/>
  <c r="E913" i="1"/>
  <c r="C913" i="1" s="1"/>
  <c r="D914" i="1"/>
  <c r="E914" i="1"/>
  <c r="C914" i="1" s="1"/>
  <c r="D915" i="1"/>
  <c r="E915" i="1"/>
  <c r="C915" i="1" s="1"/>
  <c r="D916" i="1"/>
  <c r="E916" i="1"/>
  <c r="C916" i="1" s="1"/>
  <c r="D917" i="1"/>
  <c r="E917" i="1"/>
  <c r="C917" i="1" s="1"/>
  <c r="D918" i="1"/>
  <c r="E918" i="1"/>
  <c r="C918" i="1" s="1"/>
  <c r="C919" i="1"/>
  <c r="D919" i="1"/>
  <c r="E919" i="1"/>
  <c r="D920" i="1"/>
  <c r="E920" i="1"/>
  <c r="C920" i="1" s="1"/>
  <c r="D921" i="1"/>
  <c r="E921" i="1"/>
  <c r="C921" i="1" s="1"/>
  <c r="D922" i="1"/>
  <c r="E922" i="1"/>
  <c r="C922" i="1" s="1"/>
  <c r="D923" i="1"/>
  <c r="E923" i="1"/>
  <c r="C923" i="1" s="1"/>
  <c r="D924" i="1"/>
  <c r="E924" i="1"/>
  <c r="C924" i="1" s="1"/>
  <c r="D925" i="1"/>
  <c r="E925" i="1"/>
  <c r="C925" i="1" s="1"/>
  <c r="D926" i="1"/>
  <c r="E926" i="1"/>
  <c r="C926" i="1" s="1"/>
  <c r="D927" i="1"/>
  <c r="E927" i="1"/>
  <c r="C927" i="1" s="1"/>
  <c r="D928" i="1"/>
  <c r="E928" i="1"/>
  <c r="C928" i="1" s="1"/>
  <c r="D929" i="1"/>
  <c r="E929" i="1"/>
  <c r="C929" i="1" s="1"/>
  <c r="D930" i="1"/>
  <c r="E930" i="1"/>
  <c r="C930" i="1" s="1"/>
  <c r="C931" i="1"/>
  <c r="D931" i="1"/>
  <c r="E931" i="1"/>
  <c r="D932" i="1"/>
  <c r="E932" i="1"/>
  <c r="C932" i="1" s="1"/>
  <c r="D933" i="1"/>
  <c r="E933" i="1"/>
  <c r="C933" i="1" s="1"/>
  <c r="D934" i="1"/>
  <c r="E934" i="1"/>
  <c r="C934" i="1" s="1"/>
  <c r="D935" i="1"/>
  <c r="E935" i="1"/>
  <c r="C935" i="1" s="1"/>
  <c r="D936" i="1"/>
  <c r="E936" i="1"/>
  <c r="C936" i="1" s="1"/>
  <c r="D937" i="1"/>
  <c r="E937" i="1"/>
  <c r="C937" i="1" s="1"/>
  <c r="D938" i="1"/>
  <c r="E938" i="1"/>
  <c r="C938" i="1" s="1"/>
  <c r="D939" i="1"/>
  <c r="E939" i="1"/>
  <c r="C939" i="1" s="1"/>
  <c r="D940" i="1"/>
  <c r="E940" i="1"/>
  <c r="C940" i="1" s="1"/>
  <c r="D941" i="1"/>
  <c r="E941" i="1"/>
  <c r="C941" i="1" s="1"/>
  <c r="D942" i="1"/>
  <c r="E942" i="1"/>
  <c r="C942" i="1" s="1"/>
  <c r="D943" i="1"/>
  <c r="E943" i="1"/>
  <c r="C943" i="1" s="1"/>
  <c r="D944" i="1"/>
  <c r="E944" i="1"/>
  <c r="C944" i="1" s="1"/>
  <c r="D945" i="1"/>
  <c r="E945" i="1"/>
  <c r="C945" i="1" s="1"/>
  <c r="D946" i="1"/>
  <c r="E946" i="1"/>
  <c r="C946" i="1" s="1"/>
  <c r="D947" i="1"/>
  <c r="E947" i="1"/>
  <c r="C947" i="1" s="1"/>
  <c r="D948" i="1"/>
  <c r="E948" i="1"/>
  <c r="C948" i="1" s="1"/>
  <c r="D949" i="1"/>
  <c r="E949" i="1"/>
  <c r="C949" i="1" s="1"/>
  <c r="D950" i="1"/>
  <c r="E950" i="1"/>
  <c r="C950" i="1" s="1"/>
  <c r="D951" i="1"/>
  <c r="E951" i="1"/>
  <c r="C951" i="1" s="1"/>
  <c r="D952" i="1"/>
  <c r="E952" i="1"/>
  <c r="C952" i="1" s="1"/>
  <c r="D953" i="1"/>
  <c r="E953" i="1"/>
  <c r="C953" i="1" s="1"/>
  <c r="D954" i="1"/>
  <c r="E954" i="1"/>
  <c r="C954" i="1" s="1"/>
  <c r="D955" i="1"/>
  <c r="E955" i="1"/>
  <c r="C955" i="1" s="1"/>
  <c r="D956" i="1"/>
  <c r="E956" i="1"/>
  <c r="C956" i="1" s="1"/>
  <c r="D957" i="1"/>
  <c r="E957" i="1"/>
  <c r="C957" i="1" s="1"/>
  <c r="D958" i="1"/>
  <c r="E958" i="1"/>
  <c r="C958" i="1" s="1"/>
  <c r="D959" i="1"/>
  <c r="E959" i="1"/>
  <c r="C959" i="1" s="1"/>
  <c r="D960" i="1"/>
  <c r="E960" i="1"/>
  <c r="C960" i="1" s="1"/>
  <c r="D961" i="1"/>
  <c r="E961" i="1"/>
  <c r="C961" i="1" s="1"/>
  <c r="D962" i="1"/>
  <c r="E962" i="1"/>
  <c r="C962" i="1" s="1"/>
  <c r="D963" i="1"/>
  <c r="E963" i="1"/>
  <c r="C963" i="1" s="1"/>
  <c r="D964" i="1"/>
  <c r="E964" i="1"/>
  <c r="C964" i="1" s="1"/>
  <c r="D965" i="1"/>
  <c r="E965" i="1"/>
  <c r="C965" i="1" s="1"/>
  <c r="D966" i="1"/>
  <c r="E966" i="1"/>
  <c r="C966" i="1" s="1"/>
  <c r="D967" i="1"/>
  <c r="E967" i="1"/>
  <c r="C967" i="1" s="1"/>
  <c r="D968" i="1"/>
  <c r="E968" i="1"/>
  <c r="C968" i="1" s="1"/>
  <c r="D969" i="1"/>
  <c r="E969" i="1"/>
  <c r="C969" i="1" s="1"/>
  <c r="D970" i="1"/>
  <c r="E970" i="1"/>
  <c r="C970" i="1" s="1"/>
  <c r="C971" i="1"/>
  <c r="D971" i="1"/>
  <c r="E971" i="1"/>
  <c r="D972" i="1"/>
  <c r="E972" i="1"/>
  <c r="C972" i="1" s="1"/>
  <c r="D973" i="1"/>
  <c r="E973" i="1"/>
  <c r="C973" i="1" s="1"/>
  <c r="D974" i="1"/>
  <c r="E974" i="1"/>
  <c r="C974" i="1" s="1"/>
  <c r="D975" i="1"/>
  <c r="E975" i="1"/>
  <c r="C975" i="1" s="1"/>
  <c r="D976" i="1"/>
  <c r="E976" i="1"/>
  <c r="C976" i="1" s="1"/>
  <c r="D977" i="1"/>
  <c r="E977" i="1"/>
  <c r="C977" i="1" s="1"/>
  <c r="D978" i="1"/>
  <c r="E978" i="1"/>
  <c r="C978" i="1" s="1"/>
  <c r="D979" i="1"/>
  <c r="E979" i="1"/>
  <c r="C979" i="1" s="1"/>
  <c r="D980" i="1"/>
  <c r="E980" i="1"/>
  <c r="C980" i="1" s="1"/>
  <c r="D981" i="1"/>
  <c r="E981" i="1"/>
  <c r="C981" i="1" s="1"/>
  <c r="D982" i="1"/>
  <c r="E982" i="1"/>
  <c r="C982" i="1" s="1"/>
  <c r="D983" i="1"/>
  <c r="E983" i="1"/>
  <c r="C983" i="1" s="1"/>
  <c r="D984" i="1"/>
  <c r="E984" i="1"/>
  <c r="C984" i="1" s="1"/>
  <c r="D985" i="1"/>
  <c r="E985" i="1"/>
  <c r="C985" i="1" s="1"/>
  <c r="D986" i="1"/>
  <c r="E986" i="1"/>
  <c r="C986" i="1" s="1"/>
  <c r="D987" i="1"/>
  <c r="E987" i="1"/>
  <c r="C987" i="1" s="1"/>
  <c r="D988" i="1"/>
  <c r="E988" i="1"/>
  <c r="C988" i="1" s="1"/>
  <c r="D989" i="1"/>
  <c r="E989" i="1"/>
  <c r="C989" i="1" s="1"/>
  <c r="D990" i="1"/>
  <c r="E990" i="1"/>
  <c r="C990" i="1" s="1"/>
  <c r="D991" i="1"/>
  <c r="E991" i="1"/>
  <c r="C991" i="1" s="1"/>
  <c r="D992" i="1"/>
  <c r="E992" i="1"/>
  <c r="C992" i="1" s="1"/>
  <c r="D993" i="1"/>
  <c r="E993" i="1"/>
  <c r="C993" i="1" s="1"/>
  <c r="D994" i="1"/>
  <c r="E994" i="1"/>
  <c r="C994" i="1" s="1"/>
  <c r="D995" i="1"/>
  <c r="E995" i="1"/>
  <c r="C995" i="1" s="1"/>
  <c r="D996" i="1"/>
  <c r="E996" i="1"/>
  <c r="C996" i="1" s="1"/>
  <c r="D997" i="1"/>
  <c r="E997" i="1"/>
  <c r="C997" i="1" s="1"/>
  <c r="D998" i="1"/>
  <c r="E998" i="1"/>
  <c r="C998" i="1" s="1"/>
  <c r="D999" i="1"/>
  <c r="E999" i="1"/>
  <c r="C999" i="1" s="1"/>
  <c r="D1000" i="1"/>
  <c r="E1000" i="1"/>
  <c r="C1000" i="1" s="1"/>
  <c r="D1001" i="1"/>
  <c r="E1001" i="1"/>
  <c r="C1001"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M10" i="1"/>
  <c r="M19" i="1"/>
  <c r="M25" i="1"/>
  <c r="M30" i="1"/>
  <c r="M34" i="1"/>
  <c r="M39" i="1"/>
  <c r="M45" i="1"/>
  <c r="M50" i="1"/>
  <c r="M61" i="1"/>
  <c r="M67" i="1"/>
  <c r="M7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H3" i="1" a="1"/>
  <c r="H3" i="1"/>
  <c r="H4" i="1" a="1"/>
  <c r="H4" i="1" s="1"/>
  <c r="H5" i="1" a="1"/>
  <c r="H5" i="1" s="1"/>
  <c r="H6" i="1" a="1"/>
  <c r="H6" i="1" s="1"/>
  <c r="H7" i="1" a="1"/>
  <c r="H7" i="1" s="1"/>
  <c r="H8" i="1" a="1"/>
  <c r="H8" i="1" s="1"/>
  <c r="H9" i="1" a="1"/>
  <c r="H9" i="1" s="1"/>
  <c r="H10" i="1" a="1"/>
  <c r="H10" i="1" s="1"/>
  <c r="H11" i="1" a="1"/>
  <c r="H11" i="1"/>
  <c r="H12" i="1" a="1"/>
  <c r="H12" i="1" s="1"/>
  <c r="H13" i="1" a="1"/>
  <c r="H13" i="1" s="1"/>
  <c r="H14" i="1" a="1"/>
  <c r="H14" i="1" s="1"/>
  <c r="H15" i="1" a="1"/>
  <c r="H15" i="1" s="1"/>
  <c r="H16" i="1" a="1"/>
  <c r="H16" i="1" s="1"/>
  <c r="H17" i="1" a="1"/>
  <c r="H17" i="1" s="1"/>
  <c r="H18" i="1" a="1"/>
  <c r="H18" i="1" s="1"/>
  <c r="H19" i="1" a="1"/>
  <c r="H19" i="1"/>
  <c r="H20" i="1" a="1"/>
  <c r="H20" i="1" s="1"/>
  <c r="H21" i="1" a="1"/>
  <c r="H21" i="1" s="1"/>
  <c r="H22" i="1" a="1"/>
  <c r="H22" i="1" s="1"/>
  <c r="H23" i="1" a="1"/>
  <c r="H23" i="1" s="1"/>
  <c r="H24" i="1" a="1"/>
  <c r="H24" i="1" s="1"/>
  <c r="H25" i="1" a="1"/>
  <c r="H25" i="1"/>
  <c r="H26" i="1" a="1"/>
  <c r="H26" i="1" s="1"/>
  <c r="H27" i="1" a="1"/>
  <c r="H27" i="1" s="1"/>
  <c r="H28" i="1" a="1"/>
  <c r="H28" i="1" s="1"/>
  <c r="H29" i="1" a="1"/>
  <c r="H29" i="1" s="1"/>
  <c r="H30" i="1" a="1"/>
  <c r="H30" i="1" s="1"/>
  <c r="H31" i="1" a="1"/>
  <c r="H31" i="1" s="1"/>
  <c r="H32" i="1" a="1"/>
  <c r="H32" i="1" s="1"/>
  <c r="H33" i="1" a="1"/>
  <c r="H33" i="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c r="H74" i="1" a="1"/>
  <c r="H74" i="1" s="1"/>
  <c r="H75" i="1" a="1"/>
  <c r="H75" i="1" s="1"/>
  <c r="H76" i="1" a="1"/>
  <c r="H76" i="1" s="1"/>
  <c r="H77" i="1" a="1"/>
  <c r="H77" i="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c r="H146" i="1" a="1"/>
  <c r="H146" i="1" s="1"/>
  <c r="H147" i="1" a="1"/>
  <c r="H147" i="1" s="1"/>
  <c r="H148" i="1" a="1"/>
  <c r="H148" i="1" s="1"/>
  <c r="H149" i="1" a="1"/>
  <c r="H149" i="1" s="1"/>
  <c r="H150" i="1" a="1"/>
  <c r="H150" i="1" s="1"/>
  <c r="H151" i="1" a="1"/>
  <c r="H151" i="1" s="1"/>
  <c r="H152" i="1" a="1"/>
  <c r="H152" i="1" s="1"/>
  <c r="H153" i="1" a="1"/>
  <c r="H153" i="1" s="1"/>
  <c r="H154" i="1" a="1"/>
  <c r="H154" i="1" s="1"/>
  <c r="H155" i="1" a="1"/>
  <c r="H155" i="1"/>
  <c r="H156" i="1" a="1"/>
  <c r="H156" i="1" s="1"/>
  <c r="H157" i="1" a="1"/>
  <c r="H157" i="1" s="1"/>
  <c r="H158" i="1" a="1"/>
  <c r="H158" i="1" s="1"/>
  <c r="H159" i="1" a="1"/>
  <c r="H159" i="1" s="1"/>
  <c r="H160" i="1" a="1"/>
  <c r="H160" i="1" s="1"/>
  <c r="H161" i="1" a="1"/>
  <c r="H161" i="1" s="1"/>
  <c r="H162" i="1" a="1"/>
  <c r="H162" i="1" s="1"/>
  <c r="H163" i="1" a="1"/>
  <c r="H163" i="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c r="H241" i="1" a="1"/>
  <c r="H241" i="1" s="1"/>
  <c r="H242" i="1" a="1"/>
  <c r="H242" i="1" s="1"/>
  <c r="H243" i="1" a="1"/>
  <c r="H243" i="1" s="1"/>
  <c r="H244" i="1" a="1"/>
  <c r="H244" i="1" s="1"/>
  <c r="H245" i="1" a="1"/>
  <c r="H245" i="1" s="1"/>
  <c r="H246" i="1" a="1"/>
  <c r="H246" i="1"/>
  <c r="H247" i="1" a="1"/>
  <c r="H247" i="1" s="1"/>
  <c r="H248" i="1" a="1"/>
  <c r="H248" i="1" s="1"/>
  <c r="H249" i="1" a="1"/>
  <c r="H249" i="1" s="1"/>
  <c r="H250" i="1" a="1"/>
  <c r="H250" i="1" s="1"/>
  <c r="H251" i="1" a="1"/>
  <c r="H251" i="1" s="1"/>
  <c r="H252" i="1" a="1"/>
  <c r="H252" i="1" s="1"/>
  <c r="H253" i="1" a="1"/>
  <c r="H253" i="1" s="1"/>
  <c r="H254" i="1" a="1"/>
  <c r="H254" i="1"/>
  <c r="H255" i="1" a="1"/>
  <c r="H255" i="1" s="1"/>
  <c r="H256" i="1" a="1"/>
  <c r="H256" i="1" s="1"/>
  <c r="H257" i="1" a="1"/>
  <c r="H257" i="1" s="1"/>
  <c r="H258" i="1" a="1"/>
  <c r="H258" i="1" s="1"/>
  <c r="H259" i="1" a="1"/>
  <c r="H259" i="1" s="1"/>
  <c r="H260" i="1" a="1"/>
  <c r="H260" i="1" s="1"/>
  <c r="H261" i="1" a="1"/>
  <c r="H261" i="1" s="1"/>
  <c r="H262" i="1" a="1"/>
  <c r="H262" i="1" s="1"/>
  <c r="H263" i="1" a="1"/>
  <c r="H263" i="1" s="1"/>
  <c r="H264" i="1" a="1"/>
  <c r="H264" i="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c r="H319" i="1" a="1"/>
  <c r="H319" i="1" s="1"/>
  <c r="H320" i="1" a="1"/>
  <c r="H320" i="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c r="H333" i="1" a="1"/>
  <c r="H333" i="1" s="1"/>
  <c r="H334" i="1" a="1"/>
  <c r="H334" i="1" s="1"/>
  <c r="H335" i="1" a="1"/>
  <c r="H335" i="1" s="1"/>
  <c r="H336" i="1" a="1"/>
  <c r="H336" i="1" s="1"/>
  <c r="H337" i="1" a="1"/>
  <c r="H337" i="1" s="1"/>
  <c r="H338" i="1" a="1"/>
  <c r="H338" i="1"/>
  <c r="H339" i="1" a="1"/>
  <c r="H339" i="1" s="1"/>
  <c r="H340" i="1" a="1"/>
  <c r="H340" i="1"/>
  <c r="H341" i="1" a="1"/>
  <c r="H341" i="1" s="1"/>
  <c r="H342" i="1" a="1"/>
  <c r="H342" i="1" s="1"/>
  <c r="H343" i="1" a="1"/>
  <c r="H343" i="1" s="1"/>
  <c r="H344" i="1" a="1"/>
  <c r="H344" i="1" s="1"/>
  <c r="H345" i="1" a="1"/>
  <c r="H345" i="1" s="1"/>
  <c r="H346" i="1" a="1"/>
  <c r="H346" i="1" s="1"/>
  <c r="H347" i="1" a="1"/>
  <c r="H347" i="1" s="1"/>
  <c r="H348" i="1" a="1"/>
  <c r="H348" i="1"/>
  <c r="H349" i="1" a="1"/>
  <c r="H349" i="1" s="1"/>
  <c r="H350" i="1" a="1"/>
  <c r="H350" i="1" s="1"/>
  <c r="H351" i="1" a="1"/>
  <c r="H351" i="1" s="1"/>
  <c r="H352" i="1" a="1"/>
  <c r="H352" i="1" s="1"/>
  <c r="H353" i="1" a="1"/>
  <c r="H353" i="1" s="1"/>
  <c r="H354" i="1" a="1"/>
  <c r="H354" i="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c r="H371" i="1" a="1"/>
  <c r="H371" i="1" s="1"/>
  <c r="H372" i="1" a="1"/>
  <c r="H372" i="1" s="1"/>
  <c r="H373" i="1" a="1"/>
  <c r="H373" i="1" s="1"/>
  <c r="H374" i="1" a="1"/>
  <c r="H374" i="1" s="1"/>
  <c r="H375" i="1" a="1"/>
  <c r="H375" i="1" s="1"/>
  <c r="H376" i="1" a="1"/>
  <c r="H376" i="1" s="1"/>
  <c r="H377" i="1" a="1"/>
  <c r="H377" i="1" s="1"/>
  <c r="H378" i="1" a="1"/>
  <c r="H378" i="1" s="1"/>
  <c r="H379" i="1" a="1"/>
  <c r="H379" i="1" s="1"/>
  <c r="H380" i="1" a="1"/>
  <c r="H380" i="1"/>
  <c r="H381" i="1" a="1"/>
  <c r="H381" i="1" s="1"/>
  <c r="H382" i="1" a="1"/>
  <c r="H382" i="1" s="1"/>
  <c r="H383" i="1" a="1"/>
  <c r="H383" i="1" s="1"/>
  <c r="H384" i="1" a="1"/>
  <c r="H384" i="1" s="1"/>
  <c r="H385" i="1" a="1"/>
  <c r="H385" i="1" s="1"/>
  <c r="H386" i="1" a="1"/>
  <c r="H386" i="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c r="H643" i="1" a="1"/>
  <c r="H643" i="1" s="1"/>
  <c r="H644" i="1" a="1"/>
  <c r="H644" i="1" s="1"/>
  <c r="H645" i="1" a="1"/>
  <c r="H645" i="1" s="1"/>
  <c r="H646" i="1" a="1"/>
  <c r="H646" i="1" s="1"/>
  <c r="H647" i="1" a="1"/>
  <c r="H647" i="1" s="1"/>
  <c r="H648" i="1" a="1"/>
  <c r="H648" i="1" s="1"/>
  <c r="H649" i="1" a="1"/>
  <c r="H649" i="1" s="1"/>
  <c r="H650" i="1" a="1"/>
  <c r="H650" i="1" s="1"/>
  <c r="H651" i="1" a="1"/>
  <c r="H651" i="1"/>
  <c r="H652" i="1" a="1"/>
  <c r="H652" i="1" s="1"/>
  <c r="H653" i="1" a="1"/>
  <c r="H653" i="1" s="1"/>
  <c r="H654" i="1" a="1"/>
  <c r="H654" i="1" s="1"/>
  <c r="H655" i="1" a="1"/>
  <c r="H655" i="1" s="1"/>
  <c r="H656" i="1" a="1"/>
  <c r="H656" i="1" s="1"/>
  <c r="H657" i="1" a="1"/>
  <c r="H657" i="1" s="1"/>
  <c r="H658" i="1" a="1"/>
  <c r="H658" i="1" s="1"/>
  <c r="H659" i="1" a="1"/>
  <c r="H659" i="1"/>
  <c r="H660" i="1" a="1"/>
  <c r="H660" i="1" s="1"/>
  <c r="H661" i="1" a="1"/>
  <c r="H661" i="1" s="1"/>
  <c r="H662" i="1" a="1"/>
  <c r="H662" i="1" s="1"/>
  <c r="H663" i="1" a="1"/>
  <c r="H663" i="1" s="1"/>
  <c r="H664" i="1" a="1"/>
  <c r="H664" i="1" s="1"/>
  <c r="H665" i="1" a="1"/>
  <c r="H665" i="1" s="1"/>
  <c r="H666" i="1" a="1"/>
  <c r="H666" i="1" s="1"/>
  <c r="H667" i="1" a="1"/>
  <c r="H667" i="1"/>
  <c r="H668" i="1" a="1"/>
  <c r="H668" i="1" s="1"/>
  <c r="H669" i="1" a="1"/>
  <c r="H669" i="1" s="1"/>
  <c r="H670" i="1" a="1"/>
  <c r="H670" i="1" s="1"/>
  <c r="H671" i="1" a="1"/>
  <c r="H671" i="1" s="1"/>
  <c r="H672" i="1" a="1"/>
  <c r="H672" i="1" s="1"/>
  <c r="H673" i="1" a="1"/>
  <c r="H673" i="1" s="1"/>
  <c r="H674" i="1" a="1"/>
  <c r="H674" i="1" s="1"/>
  <c r="H675" i="1" a="1"/>
  <c r="H675" i="1"/>
  <c r="H676" i="1" a="1"/>
  <c r="H676" i="1" s="1"/>
  <c r="H677" i="1" a="1"/>
  <c r="H677" i="1" s="1"/>
  <c r="H678" i="1" a="1"/>
  <c r="H678" i="1" s="1"/>
  <c r="H679" i="1" a="1"/>
  <c r="H679" i="1" s="1"/>
  <c r="H680" i="1" a="1"/>
  <c r="H680" i="1" s="1"/>
  <c r="H681" i="1" a="1"/>
  <c r="H681" i="1" s="1"/>
  <c r="H682" i="1" a="1"/>
  <c r="H682" i="1" s="1"/>
  <c r="H683" i="1" a="1"/>
  <c r="H683" i="1"/>
  <c r="H684" i="1" a="1"/>
  <c r="H684" i="1" s="1"/>
  <c r="H685" i="1" a="1"/>
  <c r="H685" i="1" s="1"/>
  <c r="H686" i="1" a="1"/>
  <c r="H686" i="1" s="1"/>
  <c r="H687" i="1" a="1"/>
  <c r="H687" i="1" s="1"/>
  <c r="H688" i="1" a="1"/>
  <c r="H688" i="1" s="1"/>
  <c r="H689" i="1" a="1"/>
  <c r="H689" i="1" s="1"/>
  <c r="H690" i="1" a="1"/>
  <c r="H690" i="1" s="1"/>
  <c r="H691" i="1" a="1"/>
  <c r="H691" i="1"/>
  <c r="H692" i="1" a="1"/>
  <c r="H692" i="1" s="1"/>
  <c r="H693" i="1" a="1"/>
  <c r="H693" i="1" s="1"/>
  <c r="H694" i="1" a="1"/>
  <c r="H694" i="1" s="1"/>
  <c r="H695" i="1" a="1"/>
  <c r="H695" i="1" s="1"/>
  <c r="H696" i="1" a="1"/>
  <c r="H696" i="1" s="1"/>
  <c r="H697" i="1" a="1"/>
  <c r="H697" i="1" s="1"/>
  <c r="H698" i="1" a="1"/>
  <c r="H698" i="1" s="1"/>
  <c r="H699" i="1" a="1"/>
  <c r="H699" i="1"/>
  <c r="H700" i="1" a="1"/>
  <c r="H700" i="1" s="1"/>
  <c r="H701" i="1" a="1"/>
  <c r="H701" i="1" s="1"/>
  <c r="H702" i="1" a="1"/>
  <c r="H702" i="1" s="1"/>
  <c r="H703" i="1" a="1"/>
  <c r="H703" i="1" s="1"/>
  <c r="H704" i="1" a="1"/>
  <c r="H704" i="1" s="1"/>
  <c r="H705" i="1" a="1"/>
  <c r="H705" i="1" s="1"/>
  <c r="H706" i="1" a="1"/>
  <c r="H706" i="1" s="1"/>
  <c r="H707" i="1" a="1"/>
  <c r="H707" i="1"/>
  <c r="H708" i="1" a="1"/>
  <c r="H708" i="1" s="1"/>
  <c r="H709" i="1" a="1"/>
  <c r="H709" i="1" s="1"/>
  <c r="H710" i="1" a="1"/>
  <c r="H710" i="1" s="1"/>
  <c r="H711" i="1" a="1"/>
  <c r="H711" i="1" s="1"/>
  <c r="H712" i="1" a="1"/>
  <c r="H712" i="1" s="1"/>
  <c r="H713" i="1" a="1"/>
  <c r="H713" i="1" s="1"/>
  <c r="H714" i="1" a="1"/>
  <c r="H714" i="1" s="1"/>
  <c r="H715" i="1" a="1"/>
  <c r="H715" i="1"/>
  <c r="H716" i="1" a="1"/>
  <c r="H716" i="1" s="1"/>
  <c r="H717" i="1" a="1"/>
  <c r="H717" i="1" s="1"/>
  <c r="H718" i="1" a="1"/>
  <c r="H718" i="1" s="1"/>
  <c r="H719" i="1" a="1"/>
  <c r="H719" i="1" s="1"/>
  <c r="H720" i="1" a="1"/>
  <c r="H720" i="1" s="1"/>
  <c r="H721" i="1" a="1"/>
  <c r="H721" i="1" s="1"/>
  <c r="H722" i="1" a="1"/>
  <c r="H722" i="1" s="1"/>
  <c r="H723" i="1" a="1"/>
  <c r="H723" i="1"/>
  <c r="H724" i="1" a="1"/>
  <c r="H724" i="1" s="1"/>
  <c r="H725" i="1" a="1"/>
  <c r="H725" i="1" s="1"/>
  <c r="H726" i="1" a="1"/>
  <c r="H726" i="1" s="1"/>
  <c r="H727" i="1" a="1"/>
  <c r="H727" i="1" s="1"/>
  <c r="H728" i="1" a="1"/>
  <c r="H728" i="1" s="1"/>
  <c r="H729" i="1" a="1"/>
  <c r="H729" i="1" s="1"/>
  <c r="H730" i="1" a="1"/>
  <c r="H730" i="1" s="1"/>
  <c r="H731" i="1" a="1"/>
  <c r="H731" i="1"/>
  <c r="H732" i="1" a="1"/>
  <c r="H732" i="1" s="1"/>
  <c r="H733" i="1" a="1"/>
  <c r="H733" i="1" s="1"/>
  <c r="H734" i="1" a="1"/>
  <c r="H734" i="1" s="1"/>
  <c r="H735" i="1" a="1"/>
  <c r="H735" i="1" s="1"/>
  <c r="H736" i="1" a="1"/>
  <c r="H736" i="1" s="1"/>
  <c r="H737" i="1" a="1"/>
  <c r="H737" i="1" s="1"/>
  <c r="H738" i="1" a="1"/>
  <c r="H738" i="1" s="1"/>
  <c r="H739" i="1" a="1"/>
  <c r="H739" i="1"/>
  <c r="H740" i="1" a="1"/>
  <c r="H740" i="1" s="1"/>
  <c r="H741" i="1" a="1"/>
  <c r="H741" i="1" s="1"/>
  <c r="H742" i="1" a="1"/>
  <c r="H742" i="1" s="1"/>
  <c r="H743" i="1" a="1"/>
  <c r="H743" i="1" s="1"/>
  <c r="H744" i="1" a="1"/>
  <c r="H744" i="1" s="1"/>
  <c r="H745" i="1" a="1"/>
  <c r="H745" i="1" s="1"/>
  <c r="H746" i="1" a="1"/>
  <c r="H746" i="1" s="1"/>
  <c r="H747" i="1" a="1"/>
  <c r="H747" i="1"/>
  <c r="H748" i="1" a="1"/>
  <c r="H748" i="1" s="1"/>
  <c r="H749" i="1" a="1"/>
  <c r="H749" i="1" s="1"/>
  <c r="H750" i="1" a="1"/>
  <c r="H750" i="1" s="1"/>
  <c r="H751" i="1" a="1"/>
  <c r="H751" i="1" s="1"/>
  <c r="H752" i="1" a="1"/>
  <c r="H752" i="1" s="1"/>
  <c r="H753" i="1" a="1"/>
  <c r="H753" i="1" s="1"/>
  <c r="H754" i="1" a="1"/>
  <c r="H754" i="1" s="1"/>
  <c r="H755" i="1" a="1"/>
  <c r="H755" i="1"/>
  <c r="H756" i="1" a="1"/>
  <c r="H756" i="1" s="1"/>
  <c r="H757" i="1" a="1"/>
  <c r="H757" i="1" s="1"/>
  <c r="H758" i="1" a="1"/>
  <c r="H758" i="1" s="1"/>
  <c r="H759" i="1" a="1"/>
  <c r="H759" i="1" s="1"/>
  <c r="H760" i="1" a="1"/>
  <c r="H760" i="1" s="1"/>
  <c r="H761" i="1" a="1"/>
  <c r="H761" i="1" s="1"/>
  <c r="H762" i="1" a="1"/>
  <c r="H762" i="1" s="1"/>
  <c r="H763" i="1" a="1"/>
  <c r="H763" i="1"/>
  <c r="H764" i="1" a="1"/>
  <c r="H764" i="1" s="1"/>
  <c r="H765" i="1" a="1"/>
  <c r="H765" i="1" s="1"/>
  <c r="H766" i="1" a="1"/>
  <c r="H766" i="1" s="1"/>
  <c r="H767" i="1" a="1"/>
  <c r="H767" i="1" s="1"/>
  <c r="H768" i="1" a="1"/>
  <c r="H768" i="1" s="1"/>
  <c r="H769" i="1" a="1"/>
  <c r="H769" i="1" s="1"/>
  <c r="H770" i="1" a="1"/>
  <c r="H770" i="1" s="1"/>
  <c r="H771" i="1" a="1"/>
  <c r="H771" i="1"/>
  <c r="H772" i="1" a="1"/>
  <c r="H772" i="1" s="1"/>
  <c r="H773" i="1" a="1"/>
  <c r="H773" i="1" s="1"/>
  <c r="H774" i="1" a="1"/>
  <c r="H774" i="1" s="1"/>
  <c r="H775" i="1" a="1"/>
  <c r="H775" i="1" s="1"/>
  <c r="H776" i="1" a="1"/>
  <c r="H776" i="1" s="1"/>
  <c r="H777" i="1" a="1"/>
  <c r="H777" i="1" s="1"/>
  <c r="H778" i="1" a="1"/>
  <c r="H778" i="1" s="1"/>
  <c r="H779" i="1" a="1"/>
  <c r="H779" i="1" s="1"/>
  <c r="H780" i="1" a="1"/>
  <c r="H780" i="1" s="1"/>
  <c r="H781" i="1" a="1"/>
  <c r="H781" i="1"/>
  <c r="H782" i="1" a="1"/>
  <c r="H782" i="1" s="1"/>
  <c r="H783" i="1" a="1"/>
  <c r="H783" i="1" s="1"/>
  <c r="H784" i="1" a="1"/>
  <c r="H784" i="1" s="1"/>
  <c r="H785" i="1" a="1"/>
  <c r="H785" i="1" s="1"/>
  <c r="H786" i="1" a="1"/>
  <c r="H786" i="1" s="1"/>
  <c r="H787" i="1" a="1"/>
  <c r="H787" i="1" s="1"/>
  <c r="H788" i="1" a="1"/>
  <c r="H788" i="1" s="1"/>
  <c r="H789" i="1" a="1"/>
  <c r="H789" i="1" s="1"/>
  <c r="H790" i="1" a="1"/>
  <c r="H790" i="1" s="1"/>
  <c r="H791" i="1" a="1"/>
  <c r="H791" i="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L2" i="1"/>
  <c r="J2" i="1" s="1"/>
  <c r="L3" i="1"/>
  <c r="J3" i="1" s="1"/>
  <c r="L4" i="1"/>
  <c r="J4" i="1" s="1"/>
  <c r="L5" i="1"/>
  <c r="J5" i="1" s="1"/>
  <c r="L6" i="1"/>
  <c r="J6" i="1" s="1"/>
  <c r="L7" i="1"/>
  <c r="J7" i="1" s="1"/>
  <c r="L8" i="1"/>
  <c r="J8" i="1" s="1"/>
  <c r="L9" i="1"/>
  <c r="J9" i="1" s="1"/>
  <c r="L10" i="1"/>
  <c r="J10" i="1" s="1"/>
  <c r="L11" i="1"/>
  <c r="J11" i="1" s="1"/>
  <c r="L12" i="1"/>
  <c r="J12" i="1" s="1"/>
  <c r="L13" i="1"/>
  <c r="J13" i="1" s="1"/>
  <c r="L14" i="1"/>
  <c r="J14" i="1" s="1"/>
  <c r="L15" i="1"/>
  <c r="J15" i="1" s="1"/>
  <c r="L16" i="1"/>
  <c r="J16" i="1" s="1"/>
  <c r="L17" i="1"/>
  <c r="J17" i="1" s="1"/>
  <c r="L18" i="1"/>
  <c r="J18" i="1" s="1"/>
  <c r="L19" i="1"/>
  <c r="J19" i="1" s="1"/>
  <c r="L20" i="1"/>
  <c r="J20" i="1" s="1"/>
  <c r="L21" i="1"/>
  <c r="J21" i="1" s="1"/>
  <c r="L22" i="1"/>
  <c r="J22" i="1" s="1"/>
  <c r="L23" i="1"/>
  <c r="J23" i="1" s="1"/>
  <c r="L24" i="1"/>
  <c r="J24" i="1" s="1"/>
  <c r="L25" i="1"/>
  <c r="J25" i="1" s="1"/>
  <c r="L26" i="1"/>
  <c r="J26" i="1" s="1"/>
  <c r="L27" i="1"/>
  <c r="J27" i="1" s="1"/>
  <c r="L28" i="1"/>
  <c r="J28" i="1" s="1"/>
  <c r="L29" i="1"/>
  <c r="J29" i="1" s="1"/>
  <c r="L30" i="1"/>
  <c r="J30" i="1" s="1"/>
  <c r="L31" i="1"/>
  <c r="J31" i="1" s="1"/>
  <c r="L32" i="1"/>
  <c r="J32" i="1" s="1"/>
  <c r="L33" i="1"/>
  <c r="J33" i="1" s="1"/>
  <c r="L34" i="1"/>
  <c r="J34" i="1" s="1"/>
  <c r="L35" i="1"/>
  <c r="J35" i="1" s="1"/>
  <c r="L36" i="1"/>
  <c r="J36" i="1" s="1"/>
  <c r="L37" i="1"/>
  <c r="J37" i="1" s="1"/>
  <c r="L38" i="1"/>
  <c r="J38" i="1" s="1"/>
  <c r="L39" i="1"/>
  <c r="J39" i="1" s="1"/>
  <c r="L40" i="1"/>
  <c r="J40" i="1" s="1"/>
  <c r="L41" i="1"/>
  <c r="J41" i="1" s="1"/>
  <c r="L42" i="1"/>
  <c r="J42" i="1" s="1"/>
  <c r="L43" i="1"/>
  <c r="J43" i="1" s="1"/>
  <c r="L44" i="1"/>
  <c r="J44" i="1" s="1"/>
  <c r="L45" i="1"/>
  <c r="J45" i="1" s="1"/>
  <c r="L46" i="1"/>
  <c r="J46" i="1" s="1"/>
  <c r="L47" i="1"/>
  <c r="J47" i="1" s="1"/>
  <c r="L48" i="1"/>
  <c r="J48" i="1" s="1"/>
  <c r="L49" i="1"/>
  <c r="J49" i="1" s="1"/>
  <c r="L50" i="1"/>
  <c r="J50" i="1" s="1"/>
  <c r="L51" i="1"/>
  <c r="J51" i="1" s="1"/>
  <c r="L52" i="1"/>
  <c r="J52" i="1" s="1"/>
  <c r="L53" i="1"/>
  <c r="J53" i="1" s="1"/>
  <c r="L54" i="1"/>
  <c r="J54" i="1" s="1"/>
  <c r="L55" i="1"/>
  <c r="J55" i="1" s="1"/>
  <c r="L56" i="1"/>
  <c r="J56" i="1" s="1"/>
  <c r="L57" i="1"/>
  <c r="J57" i="1" s="1"/>
  <c r="L58" i="1"/>
  <c r="J58" i="1" s="1"/>
  <c r="L59" i="1"/>
  <c r="J59" i="1" s="1"/>
  <c r="L60" i="1"/>
  <c r="J60" i="1" s="1"/>
  <c r="L61" i="1"/>
  <c r="J61" i="1" s="1"/>
  <c r="L62" i="1"/>
  <c r="J62" i="1" s="1"/>
  <c r="L63" i="1"/>
  <c r="J63" i="1" s="1"/>
  <c r="L64" i="1"/>
  <c r="J64" i="1" s="1"/>
  <c r="L65" i="1"/>
  <c r="J65" i="1" s="1"/>
  <c r="L66" i="1"/>
  <c r="J66" i="1" s="1"/>
  <c r="L67" i="1"/>
  <c r="J67" i="1" s="1"/>
  <c r="L68" i="1"/>
  <c r="J68" i="1" s="1"/>
  <c r="L69" i="1"/>
  <c r="J69" i="1" s="1"/>
  <c r="L70" i="1"/>
  <c r="J70" i="1" s="1"/>
  <c r="L71" i="1"/>
  <c r="J71" i="1" s="1"/>
  <c r="L72" i="1"/>
  <c r="J72" i="1" s="1"/>
  <c r="L73" i="1"/>
  <c r="J73" i="1" s="1"/>
  <c r="L74" i="1"/>
  <c r="J74" i="1" s="1"/>
  <c r="L75" i="1"/>
  <c r="J75" i="1" s="1"/>
  <c r="L76" i="1"/>
  <c r="J76" i="1" s="1"/>
  <c r="L77" i="1"/>
  <c r="J77" i="1" s="1"/>
  <c r="L78" i="1"/>
  <c r="J78" i="1" s="1"/>
  <c r="L79" i="1"/>
  <c r="J79" i="1" s="1"/>
  <c r="L80" i="1"/>
  <c r="J80" i="1" s="1"/>
  <c r="L81" i="1"/>
  <c r="J81" i="1" s="1"/>
  <c r="L82" i="1"/>
  <c r="J82" i="1" s="1"/>
  <c r="L83" i="1"/>
  <c r="J83" i="1" s="1"/>
  <c r="L84" i="1"/>
  <c r="J84" i="1" s="1"/>
  <c r="L85" i="1"/>
  <c r="J85" i="1" s="1"/>
  <c r="L86" i="1"/>
  <c r="J86" i="1" s="1"/>
  <c r="L87" i="1"/>
  <c r="J87" i="1" s="1"/>
  <c r="L88" i="1"/>
  <c r="J88" i="1" s="1"/>
  <c r="L89" i="1"/>
  <c r="J89" i="1" s="1"/>
  <c r="L90" i="1"/>
  <c r="J90" i="1" s="1"/>
  <c r="L91" i="1"/>
  <c r="J91" i="1" s="1"/>
  <c r="L92" i="1"/>
  <c r="J92" i="1" s="1"/>
  <c r="L93" i="1"/>
  <c r="J93" i="1" s="1"/>
  <c r="L94" i="1"/>
  <c r="J94" i="1" s="1"/>
  <c r="L95" i="1"/>
  <c r="J95" i="1" s="1"/>
  <c r="L96" i="1"/>
  <c r="J96" i="1" s="1"/>
  <c r="L97" i="1"/>
  <c r="J97" i="1" s="1"/>
  <c r="L98" i="1"/>
  <c r="J98" i="1" s="1"/>
  <c r="L99" i="1"/>
  <c r="J99" i="1" s="1"/>
  <c r="L100" i="1"/>
  <c r="J100" i="1" s="1"/>
  <c r="L101" i="1"/>
  <c r="J101" i="1" s="1"/>
  <c r="L102" i="1"/>
  <c r="J102" i="1" s="1"/>
  <c r="L103" i="1"/>
  <c r="J103" i="1" s="1"/>
  <c r="L104" i="1"/>
  <c r="J104" i="1" s="1"/>
  <c r="L105" i="1"/>
  <c r="J105" i="1" s="1"/>
  <c r="L106" i="1"/>
  <c r="J106" i="1" s="1"/>
  <c r="L107" i="1"/>
  <c r="J107" i="1" s="1"/>
  <c r="L108" i="1"/>
  <c r="J108" i="1" s="1"/>
  <c r="L109" i="1"/>
  <c r="J109" i="1" s="1"/>
  <c r="L110" i="1"/>
  <c r="J110" i="1" s="1"/>
  <c r="L111" i="1"/>
  <c r="J111" i="1" s="1"/>
  <c r="L112" i="1"/>
  <c r="J112" i="1" s="1"/>
  <c r="L113" i="1"/>
  <c r="J113" i="1" s="1"/>
  <c r="L114" i="1"/>
  <c r="J114" i="1" s="1"/>
  <c r="L115" i="1"/>
  <c r="J115" i="1" s="1"/>
  <c r="L116" i="1"/>
  <c r="J116" i="1" s="1"/>
  <c r="L117" i="1"/>
  <c r="J117" i="1" s="1"/>
  <c r="L118" i="1"/>
  <c r="J118" i="1" s="1"/>
  <c r="L119" i="1"/>
  <c r="J119" i="1" s="1"/>
  <c r="L120" i="1"/>
  <c r="J120" i="1" s="1"/>
  <c r="L121" i="1"/>
  <c r="J121" i="1" s="1"/>
  <c r="L122" i="1"/>
  <c r="J122" i="1" s="1"/>
  <c r="L123" i="1"/>
  <c r="J123" i="1" s="1"/>
  <c r="L124" i="1"/>
  <c r="J124" i="1" s="1"/>
  <c r="L125" i="1"/>
  <c r="J125" i="1" s="1"/>
  <c r="L126" i="1"/>
  <c r="J126" i="1" s="1"/>
  <c r="L127" i="1"/>
  <c r="J127" i="1" s="1"/>
  <c r="L128" i="1"/>
  <c r="J128" i="1" s="1"/>
  <c r="L129" i="1"/>
  <c r="J129" i="1" s="1"/>
  <c r="L130" i="1"/>
  <c r="J130" i="1" s="1"/>
  <c r="L131" i="1"/>
  <c r="J131" i="1" s="1"/>
  <c r="L132" i="1"/>
  <c r="J132" i="1" s="1"/>
  <c r="L133" i="1"/>
  <c r="J133" i="1" s="1"/>
  <c r="L134" i="1"/>
  <c r="J134" i="1" s="1"/>
  <c r="L135" i="1"/>
  <c r="J135" i="1" s="1"/>
  <c r="L136" i="1"/>
  <c r="J136" i="1" s="1"/>
  <c r="L137" i="1"/>
  <c r="J137" i="1" s="1"/>
  <c r="L138" i="1"/>
  <c r="J138" i="1" s="1"/>
  <c r="L139" i="1"/>
  <c r="J139" i="1" s="1"/>
  <c r="L140" i="1"/>
  <c r="J140" i="1" s="1"/>
  <c r="L141" i="1"/>
  <c r="J141" i="1" s="1"/>
  <c r="L142" i="1"/>
  <c r="J142" i="1" s="1"/>
  <c r="L143" i="1"/>
  <c r="J143" i="1" s="1"/>
  <c r="L144" i="1"/>
  <c r="J144" i="1" s="1"/>
  <c r="L145" i="1"/>
  <c r="J145" i="1" s="1"/>
  <c r="L146" i="1"/>
  <c r="J146" i="1" s="1"/>
  <c r="L147" i="1"/>
  <c r="J147" i="1" s="1"/>
  <c r="L148" i="1"/>
  <c r="J148" i="1" s="1"/>
  <c r="L149" i="1"/>
  <c r="J149" i="1" s="1"/>
  <c r="L150" i="1"/>
  <c r="J150" i="1" s="1"/>
  <c r="L151" i="1"/>
  <c r="J151" i="1" s="1"/>
  <c r="L152" i="1"/>
  <c r="J152" i="1" s="1"/>
  <c r="L153" i="1"/>
  <c r="J153" i="1" s="1"/>
  <c r="L154" i="1"/>
  <c r="J154" i="1" s="1"/>
  <c r="L155" i="1"/>
  <c r="J155" i="1" s="1"/>
  <c r="L156" i="1"/>
  <c r="J156" i="1" s="1"/>
  <c r="L157" i="1"/>
  <c r="J157" i="1" s="1"/>
  <c r="L158" i="1"/>
  <c r="J158" i="1" s="1"/>
  <c r="L159" i="1"/>
  <c r="J159" i="1" s="1"/>
  <c r="L160" i="1"/>
  <c r="J160" i="1" s="1"/>
  <c r="L161" i="1"/>
  <c r="J161" i="1" s="1"/>
  <c r="L162" i="1"/>
  <c r="J162" i="1" s="1"/>
  <c r="L163" i="1"/>
  <c r="J163" i="1" s="1"/>
  <c r="L164" i="1"/>
  <c r="J164" i="1" s="1"/>
  <c r="L165" i="1"/>
  <c r="J165" i="1" s="1"/>
  <c r="L166" i="1"/>
  <c r="J166" i="1" s="1"/>
  <c r="L167" i="1"/>
  <c r="J167" i="1" s="1"/>
  <c r="L168" i="1"/>
  <c r="J168" i="1" s="1"/>
  <c r="L169" i="1"/>
  <c r="J169" i="1" s="1"/>
  <c r="L170" i="1"/>
  <c r="J170" i="1" s="1"/>
  <c r="L171" i="1"/>
  <c r="J171" i="1" s="1"/>
  <c r="L172" i="1"/>
  <c r="J172" i="1" s="1"/>
  <c r="L173" i="1"/>
  <c r="J173" i="1" s="1"/>
  <c r="L174" i="1"/>
  <c r="J174" i="1" s="1"/>
  <c r="L175" i="1"/>
  <c r="J175" i="1" s="1"/>
  <c r="L176" i="1"/>
  <c r="J176" i="1" s="1"/>
  <c r="L177" i="1"/>
  <c r="J177" i="1" s="1"/>
  <c r="L178" i="1"/>
  <c r="J178" i="1" s="1"/>
  <c r="L179" i="1"/>
  <c r="J179" i="1" s="1"/>
  <c r="L180" i="1"/>
  <c r="J180" i="1" s="1"/>
  <c r="L181" i="1"/>
  <c r="J181" i="1" s="1"/>
  <c r="L182" i="1"/>
  <c r="J182" i="1" s="1"/>
  <c r="L183" i="1"/>
  <c r="J183" i="1" s="1"/>
  <c r="L184" i="1"/>
  <c r="J184" i="1" s="1"/>
  <c r="L185" i="1"/>
  <c r="J185" i="1" s="1"/>
  <c r="L186" i="1"/>
  <c r="J186" i="1" s="1"/>
  <c r="L187" i="1"/>
  <c r="J187" i="1" s="1"/>
  <c r="L188" i="1"/>
  <c r="J188" i="1" s="1"/>
  <c r="L189" i="1"/>
  <c r="J189" i="1" s="1"/>
  <c r="L190" i="1"/>
  <c r="J190" i="1" s="1"/>
  <c r="L191" i="1"/>
  <c r="J191" i="1" s="1"/>
  <c r="L192" i="1"/>
  <c r="J192" i="1" s="1"/>
  <c r="L193" i="1"/>
  <c r="J193" i="1" s="1"/>
  <c r="L194" i="1"/>
  <c r="J194" i="1" s="1"/>
  <c r="L195" i="1"/>
  <c r="J195" i="1" s="1"/>
  <c r="L196" i="1"/>
  <c r="J196" i="1" s="1"/>
  <c r="L197" i="1"/>
  <c r="J197" i="1" s="1"/>
  <c r="L198" i="1"/>
  <c r="J198" i="1" s="1"/>
  <c r="L199" i="1"/>
  <c r="J199" i="1" s="1"/>
  <c r="L200" i="1"/>
  <c r="J200" i="1" s="1"/>
  <c r="L201" i="1"/>
  <c r="J201" i="1" s="1"/>
  <c r="L202" i="1"/>
  <c r="J202" i="1" s="1"/>
  <c r="L203" i="1"/>
  <c r="J203" i="1" s="1"/>
  <c r="L204" i="1"/>
  <c r="J204" i="1" s="1"/>
  <c r="L205" i="1"/>
  <c r="J205" i="1" s="1"/>
  <c r="L206" i="1"/>
  <c r="J206" i="1" s="1"/>
  <c r="L207" i="1"/>
  <c r="J207" i="1" s="1"/>
  <c r="L208" i="1"/>
  <c r="J208" i="1" s="1"/>
  <c r="L209" i="1"/>
  <c r="J209" i="1" s="1"/>
  <c r="L210" i="1"/>
  <c r="J210" i="1" s="1"/>
  <c r="L211" i="1"/>
  <c r="J211" i="1" s="1"/>
  <c r="L212" i="1"/>
  <c r="J212" i="1" s="1"/>
  <c r="L213" i="1"/>
  <c r="J213" i="1" s="1"/>
  <c r="L214" i="1"/>
  <c r="J214" i="1" s="1"/>
  <c r="L215" i="1"/>
  <c r="J215" i="1" s="1"/>
  <c r="L216" i="1"/>
  <c r="J216" i="1" s="1"/>
  <c r="L217" i="1"/>
  <c r="J217" i="1" s="1"/>
  <c r="L218" i="1"/>
  <c r="J218" i="1" s="1"/>
  <c r="L219" i="1"/>
  <c r="J219" i="1" s="1"/>
  <c r="L220" i="1"/>
  <c r="J220" i="1" s="1"/>
  <c r="L221" i="1"/>
  <c r="J221" i="1" s="1"/>
  <c r="L222" i="1"/>
  <c r="J222" i="1" s="1"/>
  <c r="L223" i="1"/>
  <c r="J223" i="1" s="1"/>
  <c r="L224" i="1"/>
  <c r="J224" i="1" s="1"/>
  <c r="L225" i="1"/>
  <c r="J225" i="1" s="1"/>
  <c r="L226" i="1"/>
  <c r="J226" i="1" s="1"/>
  <c r="L227" i="1"/>
  <c r="J227" i="1" s="1"/>
  <c r="L228" i="1"/>
  <c r="J228" i="1" s="1"/>
  <c r="L229" i="1"/>
  <c r="J229" i="1" s="1"/>
  <c r="L230" i="1"/>
  <c r="J230" i="1" s="1"/>
  <c r="L231" i="1"/>
  <c r="J231" i="1" s="1"/>
  <c r="L232" i="1"/>
  <c r="J232" i="1" s="1"/>
  <c r="L233" i="1"/>
  <c r="J233" i="1" s="1"/>
  <c r="L234" i="1"/>
  <c r="J234" i="1" s="1"/>
  <c r="L235" i="1"/>
  <c r="J235" i="1" s="1"/>
  <c r="L236" i="1"/>
  <c r="J236" i="1" s="1"/>
  <c r="L237" i="1"/>
  <c r="J237" i="1" s="1"/>
  <c r="L238" i="1"/>
  <c r="J238" i="1" s="1"/>
  <c r="L239" i="1"/>
  <c r="J239" i="1" s="1"/>
  <c r="L240" i="1"/>
  <c r="J240" i="1" s="1"/>
  <c r="L241" i="1"/>
  <c r="J241" i="1" s="1"/>
  <c r="L242" i="1"/>
  <c r="J242" i="1" s="1"/>
  <c r="L243" i="1"/>
  <c r="J243" i="1" s="1"/>
  <c r="L244" i="1"/>
  <c r="J244" i="1" s="1"/>
  <c r="L245" i="1"/>
  <c r="J245" i="1" s="1"/>
  <c r="L246" i="1"/>
  <c r="J246" i="1" s="1"/>
  <c r="L247" i="1"/>
  <c r="J247" i="1" s="1"/>
  <c r="L248" i="1"/>
  <c r="J248" i="1" s="1"/>
  <c r="L249" i="1"/>
  <c r="J249" i="1" s="1"/>
  <c r="L250" i="1"/>
  <c r="J250" i="1" s="1"/>
  <c r="L251" i="1"/>
  <c r="J251" i="1" s="1"/>
  <c r="L252" i="1"/>
  <c r="J252" i="1" s="1"/>
  <c r="L253" i="1"/>
  <c r="J253" i="1" s="1"/>
  <c r="L254" i="1"/>
  <c r="J254" i="1" s="1"/>
  <c r="L255" i="1"/>
  <c r="J255" i="1" s="1"/>
  <c r="L256" i="1"/>
  <c r="J256" i="1" s="1"/>
  <c r="L257" i="1"/>
  <c r="J257" i="1" s="1"/>
  <c r="L258" i="1"/>
  <c r="J258" i="1" s="1"/>
  <c r="L259" i="1"/>
  <c r="J259" i="1" s="1"/>
  <c r="L260" i="1"/>
  <c r="J260" i="1" s="1"/>
  <c r="L261" i="1"/>
  <c r="J261" i="1" s="1"/>
  <c r="L262" i="1"/>
  <c r="J262" i="1" s="1"/>
  <c r="L263" i="1"/>
  <c r="J263" i="1" s="1"/>
  <c r="L264" i="1"/>
  <c r="J264" i="1" s="1"/>
  <c r="L265" i="1"/>
  <c r="J265" i="1" s="1"/>
  <c r="L266" i="1"/>
  <c r="J266" i="1" s="1"/>
  <c r="L267" i="1"/>
  <c r="J267" i="1" s="1"/>
  <c r="L268" i="1"/>
  <c r="J268" i="1" s="1"/>
  <c r="L269" i="1"/>
  <c r="J269" i="1" s="1"/>
  <c r="L270" i="1"/>
  <c r="J270" i="1" s="1"/>
  <c r="L271" i="1"/>
  <c r="J271" i="1" s="1"/>
  <c r="L272" i="1"/>
  <c r="J272" i="1" s="1"/>
  <c r="L273" i="1"/>
  <c r="J273" i="1" s="1"/>
  <c r="L274" i="1"/>
  <c r="J274" i="1" s="1"/>
  <c r="L275" i="1"/>
  <c r="J275" i="1" s="1"/>
  <c r="L276" i="1"/>
  <c r="J276" i="1" s="1"/>
  <c r="L277" i="1"/>
  <c r="J277" i="1" s="1"/>
  <c r="L278" i="1"/>
  <c r="J278" i="1" s="1"/>
  <c r="L279" i="1"/>
  <c r="J279" i="1" s="1"/>
  <c r="L280" i="1"/>
  <c r="J280" i="1" s="1"/>
  <c r="L281" i="1"/>
  <c r="J281" i="1" s="1"/>
  <c r="L282" i="1"/>
  <c r="J282" i="1" s="1"/>
  <c r="L283" i="1"/>
  <c r="J283" i="1" s="1"/>
  <c r="L284" i="1"/>
  <c r="J284" i="1" s="1"/>
  <c r="L285" i="1"/>
  <c r="J285" i="1" s="1"/>
  <c r="L286" i="1"/>
  <c r="J286" i="1" s="1"/>
  <c r="L287" i="1"/>
  <c r="J287" i="1" s="1"/>
  <c r="L288" i="1"/>
  <c r="J288" i="1" s="1"/>
  <c r="L289" i="1"/>
  <c r="J289" i="1" s="1"/>
  <c r="L290" i="1"/>
  <c r="J290" i="1" s="1"/>
  <c r="L291" i="1"/>
  <c r="J291" i="1" s="1"/>
  <c r="L292" i="1"/>
  <c r="J292" i="1" s="1"/>
  <c r="L293" i="1"/>
  <c r="J293" i="1" s="1"/>
  <c r="L294" i="1"/>
  <c r="J294" i="1" s="1"/>
  <c r="L295" i="1"/>
  <c r="J295" i="1" s="1"/>
  <c r="L296" i="1"/>
  <c r="J296" i="1" s="1"/>
  <c r="L297" i="1"/>
  <c r="J297" i="1" s="1"/>
  <c r="L298" i="1"/>
  <c r="J298" i="1" s="1"/>
  <c r="L299" i="1"/>
  <c r="J299" i="1" s="1"/>
  <c r="L300" i="1"/>
  <c r="J300" i="1" s="1"/>
  <c r="L301" i="1"/>
  <c r="J301" i="1" s="1"/>
  <c r="L302" i="1"/>
  <c r="J302" i="1" s="1"/>
  <c r="L303" i="1"/>
  <c r="J303" i="1" s="1"/>
  <c r="L304" i="1"/>
  <c r="J304" i="1" s="1"/>
  <c r="L305" i="1"/>
  <c r="J305" i="1" s="1"/>
  <c r="L306" i="1"/>
  <c r="J306" i="1" s="1"/>
  <c r="L307" i="1"/>
  <c r="J307" i="1" s="1"/>
  <c r="L308" i="1"/>
  <c r="J308" i="1" s="1"/>
  <c r="L309" i="1"/>
  <c r="J309" i="1" s="1"/>
  <c r="L310" i="1"/>
  <c r="J310" i="1" s="1"/>
  <c r="L311" i="1"/>
  <c r="J311" i="1" s="1"/>
  <c r="L312" i="1"/>
  <c r="J312" i="1" s="1"/>
  <c r="L313" i="1"/>
  <c r="J313" i="1" s="1"/>
  <c r="L314" i="1"/>
  <c r="J314" i="1" s="1"/>
  <c r="L315" i="1"/>
  <c r="J315" i="1" s="1"/>
  <c r="L316" i="1"/>
  <c r="J316" i="1" s="1"/>
  <c r="L317" i="1"/>
  <c r="J317" i="1" s="1"/>
  <c r="L318" i="1"/>
  <c r="J318" i="1" s="1"/>
  <c r="L319" i="1"/>
  <c r="J319" i="1" s="1"/>
  <c r="L320" i="1"/>
  <c r="J320" i="1" s="1"/>
  <c r="L321" i="1"/>
  <c r="J321" i="1" s="1"/>
  <c r="L322" i="1"/>
  <c r="J322" i="1" s="1"/>
  <c r="L323" i="1"/>
  <c r="J323" i="1" s="1"/>
  <c r="L324" i="1"/>
  <c r="J324" i="1" s="1"/>
  <c r="L325" i="1"/>
  <c r="J325" i="1" s="1"/>
  <c r="L326" i="1"/>
  <c r="J326" i="1" s="1"/>
  <c r="L327" i="1"/>
  <c r="J327" i="1" s="1"/>
  <c r="L328" i="1"/>
  <c r="J328" i="1" s="1"/>
  <c r="L329" i="1"/>
  <c r="J329" i="1" s="1"/>
  <c r="L330" i="1"/>
  <c r="J330" i="1" s="1"/>
  <c r="L331" i="1"/>
  <c r="J331" i="1" s="1"/>
  <c r="L332" i="1"/>
  <c r="J332" i="1" s="1"/>
  <c r="L333" i="1"/>
  <c r="J333" i="1" s="1"/>
  <c r="L334" i="1"/>
  <c r="J334" i="1" s="1"/>
  <c r="L335" i="1"/>
  <c r="J335" i="1" s="1"/>
  <c r="L336" i="1"/>
  <c r="J336" i="1" s="1"/>
  <c r="L337" i="1"/>
  <c r="J337" i="1" s="1"/>
  <c r="L338" i="1"/>
  <c r="J338" i="1" s="1"/>
  <c r="L339" i="1"/>
  <c r="J339" i="1" s="1"/>
  <c r="L340" i="1"/>
  <c r="J340" i="1" s="1"/>
  <c r="L341" i="1"/>
  <c r="J341" i="1" s="1"/>
  <c r="L342" i="1"/>
  <c r="J342" i="1" s="1"/>
  <c r="L343" i="1"/>
  <c r="J343" i="1" s="1"/>
  <c r="L344" i="1"/>
  <c r="J344" i="1" s="1"/>
  <c r="L345" i="1"/>
  <c r="J345" i="1" s="1"/>
  <c r="L346" i="1"/>
  <c r="J346" i="1" s="1"/>
  <c r="L347" i="1"/>
  <c r="J347" i="1" s="1"/>
  <c r="L348" i="1"/>
  <c r="J348" i="1" s="1"/>
  <c r="L349" i="1"/>
  <c r="J349" i="1" s="1"/>
  <c r="L350" i="1"/>
  <c r="J350" i="1" s="1"/>
  <c r="L351" i="1"/>
  <c r="J351" i="1" s="1"/>
  <c r="L352" i="1"/>
  <c r="J352" i="1" s="1"/>
  <c r="L353" i="1"/>
  <c r="J353" i="1" s="1"/>
  <c r="L354" i="1"/>
  <c r="J354" i="1" s="1"/>
  <c r="L355" i="1"/>
  <c r="J355" i="1" s="1"/>
  <c r="L356" i="1"/>
  <c r="J356" i="1" s="1"/>
  <c r="L357" i="1"/>
  <c r="J357" i="1" s="1"/>
  <c r="L358" i="1"/>
  <c r="J358" i="1" s="1"/>
  <c r="L359" i="1"/>
  <c r="J359" i="1" s="1"/>
  <c r="L360" i="1"/>
  <c r="J360" i="1" s="1"/>
  <c r="L361" i="1"/>
  <c r="J361" i="1" s="1"/>
  <c r="L362" i="1"/>
  <c r="J362" i="1" s="1"/>
  <c r="L363" i="1"/>
  <c r="J363" i="1" s="1"/>
  <c r="L364" i="1"/>
  <c r="J364" i="1" s="1"/>
  <c r="L365" i="1"/>
  <c r="J365" i="1" s="1"/>
  <c r="L366" i="1"/>
  <c r="J366" i="1" s="1"/>
  <c r="L367" i="1"/>
  <c r="J367" i="1" s="1"/>
  <c r="L368" i="1"/>
  <c r="J368" i="1" s="1"/>
  <c r="L369" i="1"/>
  <c r="J369" i="1" s="1"/>
  <c r="L370" i="1"/>
  <c r="J370" i="1" s="1"/>
  <c r="L371" i="1"/>
  <c r="J371" i="1" s="1"/>
  <c r="L372" i="1"/>
  <c r="J372" i="1" s="1"/>
  <c r="L373" i="1"/>
  <c r="J373" i="1" s="1"/>
  <c r="L374" i="1"/>
  <c r="J374" i="1" s="1"/>
  <c r="L375" i="1"/>
  <c r="J375" i="1" s="1"/>
  <c r="L376" i="1"/>
  <c r="J376" i="1" s="1"/>
  <c r="L377" i="1"/>
  <c r="J377" i="1" s="1"/>
  <c r="L378" i="1"/>
  <c r="J378" i="1" s="1"/>
  <c r="L379" i="1"/>
  <c r="J379" i="1" s="1"/>
  <c r="L380" i="1"/>
  <c r="J380" i="1" s="1"/>
  <c r="L381" i="1"/>
  <c r="J381" i="1" s="1"/>
  <c r="L382" i="1"/>
  <c r="J382" i="1" s="1"/>
  <c r="L383" i="1"/>
  <c r="J383" i="1" s="1"/>
  <c r="L384" i="1"/>
  <c r="J384" i="1" s="1"/>
  <c r="L385" i="1"/>
  <c r="J385" i="1" s="1"/>
  <c r="L386" i="1"/>
  <c r="J386" i="1" s="1"/>
  <c r="L387" i="1"/>
  <c r="J387" i="1" s="1"/>
  <c r="L388" i="1"/>
  <c r="J388" i="1" s="1"/>
  <c r="L389" i="1"/>
  <c r="J389" i="1" s="1"/>
  <c r="L390" i="1"/>
  <c r="J390" i="1" s="1"/>
  <c r="L391" i="1"/>
  <c r="J391" i="1" s="1"/>
  <c r="L392" i="1"/>
  <c r="J392" i="1" s="1"/>
  <c r="L393" i="1"/>
  <c r="J393" i="1" s="1"/>
  <c r="L394" i="1"/>
  <c r="J394" i="1" s="1"/>
  <c r="L395" i="1"/>
  <c r="J395" i="1" s="1"/>
  <c r="L396" i="1"/>
  <c r="J396" i="1" s="1"/>
  <c r="L397" i="1"/>
  <c r="J397" i="1" s="1"/>
  <c r="L398" i="1"/>
  <c r="J398" i="1" s="1"/>
  <c r="L399" i="1"/>
  <c r="J399" i="1" s="1"/>
  <c r="L400" i="1"/>
  <c r="J400" i="1" s="1"/>
  <c r="L401" i="1"/>
  <c r="J401" i="1" s="1"/>
  <c r="L402" i="1"/>
  <c r="J402" i="1" s="1"/>
  <c r="L403" i="1"/>
  <c r="J403" i="1" s="1"/>
  <c r="L404" i="1"/>
  <c r="J404" i="1" s="1"/>
  <c r="L405" i="1"/>
  <c r="J405" i="1" s="1"/>
  <c r="L406" i="1"/>
  <c r="J406" i="1" s="1"/>
  <c r="L407" i="1"/>
  <c r="J407" i="1" s="1"/>
  <c r="L408" i="1"/>
  <c r="J408" i="1" s="1"/>
  <c r="L409" i="1"/>
  <c r="J409" i="1" s="1"/>
  <c r="L410" i="1"/>
  <c r="J410" i="1" s="1"/>
  <c r="L411" i="1"/>
  <c r="J411" i="1" s="1"/>
  <c r="L412" i="1"/>
  <c r="J412" i="1" s="1"/>
  <c r="L413" i="1"/>
  <c r="J413" i="1" s="1"/>
  <c r="L414" i="1"/>
  <c r="J414" i="1" s="1"/>
  <c r="L415" i="1"/>
  <c r="J415" i="1" s="1"/>
  <c r="L416" i="1"/>
  <c r="J416" i="1" s="1"/>
  <c r="L417" i="1"/>
  <c r="J417" i="1" s="1"/>
  <c r="L418" i="1"/>
  <c r="J418" i="1" s="1"/>
  <c r="L419" i="1"/>
  <c r="J419" i="1" s="1"/>
  <c r="L420" i="1"/>
  <c r="J420" i="1" s="1"/>
  <c r="L421" i="1"/>
  <c r="J421" i="1" s="1"/>
  <c r="L422" i="1"/>
  <c r="J422" i="1" s="1"/>
  <c r="L423" i="1"/>
  <c r="J423" i="1" s="1"/>
  <c r="L424" i="1"/>
  <c r="J424" i="1" s="1"/>
  <c r="L425" i="1"/>
  <c r="J425" i="1" s="1"/>
  <c r="L426" i="1"/>
  <c r="J426" i="1" s="1"/>
  <c r="L427" i="1"/>
  <c r="J427" i="1" s="1"/>
  <c r="L428" i="1"/>
  <c r="J428" i="1" s="1"/>
  <c r="L429" i="1"/>
  <c r="J429" i="1" s="1"/>
  <c r="L430" i="1"/>
  <c r="J430" i="1" s="1"/>
  <c r="L431" i="1"/>
  <c r="J431" i="1" s="1"/>
  <c r="L432" i="1"/>
  <c r="J432" i="1" s="1"/>
  <c r="L433" i="1"/>
  <c r="J433" i="1" s="1"/>
  <c r="L434" i="1"/>
  <c r="J434" i="1" s="1"/>
  <c r="L435" i="1"/>
  <c r="J435" i="1" s="1"/>
  <c r="L436" i="1"/>
  <c r="J436" i="1" s="1"/>
  <c r="L437" i="1"/>
  <c r="J437" i="1" s="1"/>
  <c r="L438" i="1"/>
  <c r="J438" i="1" s="1"/>
  <c r="L439" i="1"/>
  <c r="J439" i="1" s="1"/>
  <c r="L440" i="1"/>
  <c r="J440" i="1" s="1"/>
  <c r="L441" i="1"/>
  <c r="J441" i="1" s="1"/>
  <c r="L442" i="1"/>
  <c r="J442" i="1" s="1"/>
  <c r="L443" i="1"/>
  <c r="J443" i="1" s="1"/>
  <c r="L444" i="1"/>
  <c r="J444" i="1" s="1"/>
  <c r="L445" i="1"/>
  <c r="J445" i="1" s="1"/>
  <c r="L446" i="1"/>
  <c r="J446" i="1" s="1"/>
  <c r="L447" i="1"/>
  <c r="J447" i="1" s="1"/>
  <c r="L448" i="1"/>
  <c r="J448" i="1" s="1"/>
  <c r="L449" i="1"/>
  <c r="J449" i="1" s="1"/>
  <c r="L450" i="1"/>
  <c r="J450" i="1" s="1"/>
  <c r="L451" i="1"/>
  <c r="J451" i="1" s="1"/>
  <c r="L452" i="1"/>
  <c r="J452" i="1" s="1"/>
  <c r="L453" i="1"/>
  <c r="J453" i="1" s="1"/>
  <c r="L454" i="1"/>
  <c r="J454" i="1" s="1"/>
  <c r="L455" i="1"/>
  <c r="J455" i="1" s="1"/>
  <c r="L456" i="1"/>
  <c r="J456" i="1" s="1"/>
  <c r="L457" i="1"/>
  <c r="J457" i="1" s="1"/>
  <c r="L458" i="1"/>
  <c r="J458" i="1" s="1"/>
  <c r="L459" i="1"/>
  <c r="J459" i="1" s="1"/>
  <c r="L460" i="1"/>
  <c r="J460" i="1" s="1"/>
  <c r="L461" i="1"/>
  <c r="J461" i="1" s="1"/>
  <c r="L462" i="1"/>
  <c r="J462" i="1" s="1"/>
  <c r="L463" i="1"/>
  <c r="J463" i="1" s="1"/>
  <c r="L464" i="1"/>
  <c r="J464" i="1" s="1"/>
  <c r="L465" i="1"/>
  <c r="J465" i="1" s="1"/>
  <c r="L466" i="1"/>
  <c r="J466" i="1" s="1"/>
  <c r="L467" i="1"/>
  <c r="J467" i="1" s="1"/>
  <c r="L468" i="1"/>
  <c r="J468" i="1" s="1"/>
  <c r="L469" i="1"/>
  <c r="J469" i="1" s="1"/>
  <c r="L470" i="1"/>
  <c r="J470" i="1" s="1"/>
  <c r="L471" i="1"/>
  <c r="J471" i="1" s="1"/>
  <c r="L472" i="1"/>
  <c r="J472" i="1" s="1"/>
  <c r="L473" i="1"/>
  <c r="J473" i="1" s="1"/>
  <c r="L474" i="1"/>
  <c r="J474" i="1" s="1"/>
  <c r="L475" i="1"/>
  <c r="J475" i="1" s="1"/>
  <c r="L476" i="1"/>
  <c r="J476" i="1" s="1"/>
  <c r="L477" i="1"/>
  <c r="J477" i="1" s="1"/>
  <c r="L478" i="1"/>
  <c r="J478" i="1" s="1"/>
  <c r="L479" i="1"/>
  <c r="J479" i="1" s="1"/>
  <c r="L480" i="1"/>
  <c r="J480" i="1" s="1"/>
  <c r="L481" i="1"/>
  <c r="J481" i="1" s="1"/>
  <c r="L482" i="1"/>
  <c r="J482" i="1" s="1"/>
  <c r="L483" i="1"/>
  <c r="J483" i="1" s="1"/>
  <c r="L484" i="1"/>
  <c r="J484" i="1" s="1"/>
  <c r="L485" i="1"/>
  <c r="J485" i="1" s="1"/>
  <c r="L486" i="1"/>
  <c r="J486" i="1" s="1"/>
  <c r="L487" i="1"/>
  <c r="J487" i="1" s="1"/>
  <c r="L488" i="1"/>
  <c r="J488" i="1" s="1"/>
  <c r="L489" i="1"/>
  <c r="J489" i="1" s="1"/>
  <c r="L490" i="1"/>
  <c r="J490" i="1" s="1"/>
  <c r="L491" i="1"/>
  <c r="J491" i="1" s="1"/>
  <c r="L492" i="1"/>
  <c r="J492" i="1" s="1"/>
  <c r="L493" i="1"/>
  <c r="J493" i="1" s="1"/>
  <c r="L494" i="1"/>
  <c r="J494" i="1" s="1"/>
  <c r="L495" i="1"/>
  <c r="J495" i="1" s="1"/>
  <c r="L496" i="1"/>
  <c r="J496" i="1" s="1"/>
  <c r="L497" i="1"/>
  <c r="J497" i="1" s="1"/>
  <c r="L498" i="1"/>
  <c r="J498" i="1" s="1"/>
  <c r="L499" i="1"/>
  <c r="J499" i="1" s="1"/>
  <c r="L500" i="1"/>
  <c r="J500" i="1" s="1"/>
  <c r="L501" i="1"/>
  <c r="J501" i="1" s="1"/>
  <c r="L502" i="1"/>
  <c r="J502" i="1" s="1"/>
  <c r="L503" i="1"/>
  <c r="J503" i="1" s="1"/>
  <c r="L504" i="1"/>
  <c r="J504" i="1" s="1"/>
  <c r="L505" i="1"/>
  <c r="J505" i="1" s="1"/>
  <c r="L506" i="1"/>
  <c r="J506" i="1" s="1"/>
  <c r="L507" i="1"/>
  <c r="J507" i="1" s="1"/>
  <c r="L508" i="1"/>
  <c r="J508" i="1" s="1"/>
  <c r="L509" i="1"/>
  <c r="J509" i="1" s="1"/>
  <c r="L510" i="1"/>
  <c r="J510" i="1" s="1"/>
  <c r="L511" i="1"/>
  <c r="J511" i="1" s="1"/>
  <c r="L512" i="1"/>
  <c r="J512" i="1" s="1"/>
  <c r="L513" i="1"/>
  <c r="J513" i="1" s="1"/>
  <c r="L514" i="1"/>
  <c r="J514" i="1" s="1"/>
  <c r="L515" i="1"/>
  <c r="J515" i="1" s="1"/>
  <c r="L516" i="1"/>
  <c r="J516" i="1" s="1"/>
  <c r="L517" i="1"/>
  <c r="J517" i="1" s="1"/>
  <c r="L518" i="1"/>
  <c r="J518" i="1" s="1"/>
  <c r="L519" i="1"/>
  <c r="J519" i="1" s="1"/>
  <c r="L520" i="1"/>
  <c r="J520" i="1" s="1"/>
  <c r="L521" i="1"/>
  <c r="J521" i="1" s="1"/>
  <c r="L522" i="1"/>
  <c r="J522" i="1" s="1"/>
  <c r="L523" i="1"/>
  <c r="J523" i="1" s="1"/>
  <c r="L524" i="1"/>
  <c r="J524" i="1" s="1"/>
  <c r="L525" i="1"/>
  <c r="J525" i="1" s="1"/>
  <c r="L526" i="1"/>
  <c r="J526" i="1" s="1"/>
  <c r="L527" i="1"/>
  <c r="J527" i="1" s="1"/>
  <c r="L528" i="1"/>
  <c r="J528" i="1" s="1"/>
  <c r="L529" i="1"/>
  <c r="J529" i="1" s="1"/>
  <c r="L530" i="1"/>
  <c r="J530" i="1" s="1"/>
  <c r="L531" i="1"/>
  <c r="J531" i="1" s="1"/>
  <c r="L532" i="1"/>
  <c r="J532" i="1" s="1"/>
  <c r="L533" i="1"/>
  <c r="J533" i="1" s="1"/>
  <c r="L534" i="1"/>
  <c r="J534" i="1" s="1"/>
  <c r="L535" i="1"/>
  <c r="J535" i="1" s="1"/>
  <c r="L536" i="1"/>
  <c r="J536" i="1" s="1"/>
  <c r="L537" i="1"/>
  <c r="J537" i="1" s="1"/>
  <c r="L538" i="1"/>
  <c r="J538" i="1" s="1"/>
  <c r="L539" i="1"/>
  <c r="J539" i="1" s="1"/>
  <c r="L540" i="1"/>
  <c r="J540" i="1" s="1"/>
  <c r="L541" i="1"/>
  <c r="J541" i="1" s="1"/>
  <c r="L542" i="1"/>
  <c r="J542" i="1" s="1"/>
  <c r="L543" i="1"/>
  <c r="J543" i="1" s="1"/>
  <c r="L544" i="1"/>
  <c r="J544" i="1" s="1"/>
  <c r="L545" i="1"/>
  <c r="J545" i="1" s="1"/>
  <c r="L546" i="1"/>
  <c r="J546" i="1" s="1"/>
  <c r="L547" i="1"/>
  <c r="J547" i="1" s="1"/>
  <c r="L548" i="1"/>
  <c r="J548" i="1" s="1"/>
  <c r="L549" i="1"/>
  <c r="J549" i="1" s="1"/>
  <c r="L550" i="1"/>
  <c r="J550" i="1" s="1"/>
  <c r="L551" i="1"/>
  <c r="J551" i="1" s="1"/>
  <c r="L552" i="1"/>
  <c r="J552" i="1" s="1"/>
  <c r="L553" i="1"/>
  <c r="J553" i="1" s="1"/>
  <c r="L554" i="1"/>
  <c r="J554" i="1" s="1"/>
  <c r="L555" i="1"/>
  <c r="J555" i="1" s="1"/>
  <c r="L556" i="1"/>
  <c r="J556" i="1" s="1"/>
  <c r="L557" i="1"/>
  <c r="J557" i="1" s="1"/>
  <c r="L558" i="1"/>
  <c r="J558" i="1" s="1"/>
  <c r="L559" i="1"/>
  <c r="J559" i="1" s="1"/>
  <c r="L560" i="1"/>
  <c r="J560" i="1" s="1"/>
  <c r="L561" i="1"/>
  <c r="J561" i="1" s="1"/>
  <c r="L562" i="1"/>
  <c r="J562" i="1" s="1"/>
  <c r="L563" i="1"/>
  <c r="J563" i="1" s="1"/>
  <c r="L564" i="1"/>
  <c r="J564" i="1" s="1"/>
  <c r="L565" i="1"/>
  <c r="J565" i="1" s="1"/>
  <c r="L566" i="1"/>
  <c r="J566" i="1" s="1"/>
  <c r="L567" i="1"/>
  <c r="J567" i="1" s="1"/>
  <c r="L568" i="1"/>
  <c r="J568" i="1" s="1"/>
  <c r="L569" i="1"/>
  <c r="J569" i="1" s="1"/>
  <c r="L570" i="1"/>
  <c r="J570" i="1" s="1"/>
  <c r="L571" i="1"/>
  <c r="J571" i="1" s="1"/>
  <c r="L572" i="1"/>
  <c r="J572" i="1" s="1"/>
  <c r="L573" i="1"/>
  <c r="J573" i="1" s="1"/>
  <c r="L574" i="1"/>
  <c r="J574" i="1" s="1"/>
  <c r="L575" i="1"/>
  <c r="J575" i="1" s="1"/>
  <c r="L576" i="1"/>
  <c r="J576" i="1" s="1"/>
  <c r="L577" i="1"/>
  <c r="J577" i="1" s="1"/>
  <c r="L578" i="1"/>
  <c r="J578" i="1" s="1"/>
  <c r="L579" i="1"/>
  <c r="J579" i="1" s="1"/>
  <c r="L580" i="1"/>
  <c r="J580" i="1" s="1"/>
  <c r="L581" i="1"/>
  <c r="J581" i="1" s="1"/>
  <c r="L582" i="1"/>
  <c r="J582" i="1" s="1"/>
  <c r="L583" i="1"/>
  <c r="J583" i="1" s="1"/>
  <c r="L584" i="1"/>
  <c r="J584" i="1" s="1"/>
  <c r="L585" i="1"/>
  <c r="J585" i="1" s="1"/>
  <c r="L586" i="1"/>
  <c r="J586" i="1" s="1"/>
  <c r="L587" i="1"/>
  <c r="J587" i="1" s="1"/>
  <c r="L588" i="1"/>
  <c r="J588" i="1" s="1"/>
  <c r="L589" i="1"/>
  <c r="J589" i="1" s="1"/>
  <c r="L590" i="1"/>
  <c r="J590" i="1" s="1"/>
  <c r="L591" i="1"/>
  <c r="J591" i="1" s="1"/>
  <c r="L592" i="1"/>
  <c r="J592" i="1" s="1"/>
  <c r="L593" i="1"/>
  <c r="J593" i="1" s="1"/>
  <c r="L594" i="1"/>
  <c r="J594" i="1" s="1"/>
  <c r="L595" i="1"/>
  <c r="J595" i="1" s="1"/>
  <c r="L596" i="1"/>
  <c r="J596" i="1" s="1"/>
  <c r="L597" i="1"/>
  <c r="J597" i="1" s="1"/>
  <c r="L598" i="1"/>
  <c r="J598" i="1" s="1"/>
  <c r="L599" i="1"/>
  <c r="J599" i="1" s="1"/>
  <c r="L600" i="1"/>
  <c r="J600" i="1" s="1"/>
  <c r="L601" i="1"/>
  <c r="J601" i="1" s="1"/>
  <c r="L602" i="1"/>
  <c r="J602" i="1" s="1"/>
  <c r="L603" i="1"/>
  <c r="J603" i="1" s="1"/>
  <c r="L604" i="1"/>
  <c r="J604" i="1" s="1"/>
  <c r="L605" i="1"/>
  <c r="J605" i="1" s="1"/>
  <c r="L606" i="1"/>
  <c r="J606" i="1" s="1"/>
  <c r="L607" i="1"/>
  <c r="J607" i="1" s="1"/>
  <c r="L608" i="1"/>
  <c r="J608" i="1" s="1"/>
  <c r="L609" i="1"/>
  <c r="J609" i="1" s="1"/>
  <c r="L610" i="1"/>
  <c r="J610" i="1" s="1"/>
  <c r="L611" i="1"/>
  <c r="J611" i="1" s="1"/>
  <c r="L612" i="1"/>
  <c r="J612" i="1" s="1"/>
  <c r="L613" i="1"/>
  <c r="J613" i="1" s="1"/>
  <c r="L614" i="1"/>
  <c r="J614" i="1" s="1"/>
  <c r="L615" i="1"/>
  <c r="J615" i="1" s="1"/>
  <c r="L616" i="1"/>
  <c r="J616" i="1" s="1"/>
  <c r="L617" i="1"/>
  <c r="J617" i="1" s="1"/>
  <c r="L618" i="1"/>
  <c r="J618" i="1" s="1"/>
  <c r="L619" i="1"/>
  <c r="J619" i="1" s="1"/>
  <c r="L620" i="1"/>
  <c r="J620" i="1" s="1"/>
  <c r="L621" i="1"/>
  <c r="J621" i="1" s="1"/>
  <c r="L622" i="1"/>
  <c r="J622" i="1" s="1"/>
  <c r="L623" i="1"/>
  <c r="J623" i="1" s="1"/>
  <c r="L624" i="1"/>
  <c r="J624" i="1" s="1"/>
  <c r="L625" i="1"/>
  <c r="J625" i="1" s="1"/>
  <c r="L626" i="1"/>
  <c r="J626" i="1" s="1"/>
  <c r="L627" i="1"/>
  <c r="J627" i="1" s="1"/>
  <c r="L628" i="1"/>
  <c r="J628" i="1" s="1"/>
  <c r="L629" i="1"/>
  <c r="J629" i="1" s="1"/>
  <c r="L630" i="1"/>
  <c r="J630" i="1" s="1"/>
  <c r="L631" i="1"/>
  <c r="J631" i="1" s="1"/>
  <c r="L632" i="1"/>
  <c r="J632" i="1" s="1"/>
  <c r="L633" i="1"/>
  <c r="J633" i="1" s="1"/>
  <c r="L634" i="1"/>
  <c r="J634" i="1" s="1"/>
  <c r="L635" i="1"/>
  <c r="J635" i="1" s="1"/>
  <c r="L636" i="1"/>
  <c r="J636" i="1" s="1"/>
  <c r="L637" i="1"/>
  <c r="J637" i="1" s="1"/>
  <c r="L638" i="1"/>
  <c r="J638" i="1" s="1"/>
  <c r="L639" i="1"/>
  <c r="J639" i="1" s="1"/>
  <c r="L640" i="1"/>
  <c r="J640" i="1" s="1"/>
  <c r="L641" i="1"/>
  <c r="J641" i="1" s="1"/>
  <c r="L642" i="1"/>
  <c r="J642" i="1" s="1"/>
  <c r="L643" i="1"/>
  <c r="J643" i="1" s="1"/>
  <c r="L644" i="1"/>
  <c r="J644" i="1" s="1"/>
  <c r="L645" i="1"/>
  <c r="J645" i="1" s="1"/>
  <c r="L646" i="1"/>
  <c r="J646" i="1" s="1"/>
  <c r="L647" i="1"/>
  <c r="J647" i="1" s="1"/>
  <c r="L648" i="1"/>
  <c r="J648" i="1" s="1"/>
  <c r="L649" i="1"/>
  <c r="J649" i="1" s="1"/>
  <c r="L650" i="1"/>
  <c r="J650" i="1" s="1"/>
  <c r="L651" i="1"/>
  <c r="J651" i="1" s="1"/>
  <c r="L652" i="1"/>
  <c r="J652" i="1" s="1"/>
  <c r="L653" i="1"/>
  <c r="J653" i="1" s="1"/>
  <c r="L654" i="1"/>
  <c r="J654" i="1" s="1"/>
  <c r="L655" i="1"/>
  <c r="J655" i="1" s="1"/>
  <c r="L656" i="1"/>
  <c r="J656" i="1" s="1"/>
  <c r="L657" i="1"/>
  <c r="J657" i="1" s="1"/>
  <c r="L658" i="1"/>
  <c r="J658" i="1" s="1"/>
  <c r="L659" i="1"/>
  <c r="J659" i="1" s="1"/>
  <c r="L660" i="1"/>
  <c r="J660" i="1" s="1"/>
  <c r="L661" i="1"/>
  <c r="J661" i="1" s="1"/>
  <c r="L662" i="1"/>
  <c r="J662" i="1" s="1"/>
  <c r="L663" i="1"/>
  <c r="J663" i="1" s="1"/>
  <c r="L664" i="1"/>
  <c r="J664" i="1" s="1"/>
  <c r="L665" i="1"/>
  <c r="J665" i="1" s="1"/>
  <c r="L666" i="1"/>
  <c r="J666" i="1" s="1"/>
  <c r="L667" i="1"/>
  <c r="J667" i="1" s="1"/>
  <c r="L668" i="1"/>
  <c r="J668" i="1" s="1"/>
  <c r="L669" i="1"/>
  <c r="J669" i="1" s="1"/>
  <c r="L670" i="1"/>
  <c r="J670" i="1" s="1"/>
  <c r="L671" i="1"/>
  <c r="J671" i="1" s="1"/>
  <c r="L672" i="1"/>
  <c r="J672" i="1" s="1"/>
  <c r="L673" i="1"/>
  <c r="J673" i="1" s="1"/>
  <c r="L674" i="1"/>
  <c r="J674" i="1" s="1"/>
  <c r="L675" i="1"/>
  <c r="J675" i="1" s="1"/>
  <c r="L676" i="1"/>
  <c r="J676" i="1" s="1"/>
  <c r="L677" i="1"/>
  <c r="J677" i="1" s="1"/>
  <c r="L678" i="1"/>
  <c r="J678" i="1" s="1"/>
  <c r="L679" i="1"/>
  <c r="J679" i="1" s="1"/>
  <c r="L680" i="1"/>
  <c r="J680" i="1" s="1"/>
  <c r="L681" i="1"/>
  <c r="J681" i="1" s="1"/>
  <c r="L682" i="1"/>
  <c r="J682" i="1" s="1"/>
  <c r="L683" i="1"/>
  <c r="J683" i="1" s="1"/>
  <c r="L684" i="1"/>
  <c r="J684" i="1" s="1"/>
  <c r="L685" i="1"/>
  <c r="J685" i="1" s="1"/>
  <c r="L686" i="1"/>
  <c r="J686" i="1" s="1"/>
  <c r="L687" i="1"/>
  <c r="J687" i="1" s="1"/>
  <c r="L688" i="1"/>
  <c r="J688" i="1" s="1"/>
  <c r="L689" i="1"/>
  <c r="J689" i="1" s="1"/>
  <c r="L690" i="1"/>
  <c r="J690" i="1" s="1"/>
  <c r="L691" i="1"/>
  <c r="J691" i="1" s="1"/>
  <c r="L692" i="1"/>
  <c r="J692" i="1" s="1"/>
  <c r="L693" i="1"/>
  <c r="J693" i="1" s="1"/>
  <c r="L694" i="1"/>
  <c r="J694" i="1" s="1"/>
  <c r="L695" i="1"/>
  <c r="J695" i="1" s="1"/>
  <c r="L696" i="1"/>
  <c r="J696" i="1" s="1"/>
  <c r="L697" i="1"/>
  <c r="J697" i="1" s="1"/>
  <c r="L698" i="1"/>
  <c r="J698" i="1" s="1"/>
  <c r="L699" i="1"/>
  <c r="J699" i="1" s="1"/>
  <c r="L700" i="1"/>
  <c r="J700" i="1" s="1"/>
  <c r="L701" i="1"/>
  <c r="J701" i="1" s="1"/>
  <c r="L702" i="1"/>
  <c r="J702" i="1" s="1"/>
  <c r="L703" i="1"/>
  <c r="J703" i="1" s="1"/>
  <c r="L704" i="1"/>
  <c r="J704" i="1" s="1"/>
  <c r="L705" i="1"/>
  <c r="J705" i="1" s="1"/>
  <c r="L706" i="1"/>
  <c r="J706" i="1" s="1"/>
  <c r="L707" i="1"/>
  <c r="J707" i="1" s="1"/>
  <c r="L708" i="1"/>
  <c r="J708" i="1" s="1"/>
  <c r="L709" i="1"/>
  <c r="J709" i="1" s="1"/>
  <c r="L710" i="1"/>
  <c r="J710" i="1" s="1"/>
  <c r="L711" i="1"/>
  <c r="J711" i="1" s="1"/>
  <c r="L712" i="1"/>
  <c r="J712" i="1" s="1"/>
  <c r="L713" i="1"/>
  <c r="J713" i="1" s="1"/>
  <c r="L714" i="1"/>
  <c r="J714" i="1" s="1"/>
  <c r="L715" i="1"/>
  <c r="J715" i="1" s="1"/>
  <c r="L716" i="1"/>
  <c r="J716" i="1" s="1"/>
  <c r="L717" i="1"/>
  <c r="J717" i="1" s="1"/>
  <c r="L718" i="1"/>
  <c r="J718" i="1" s="1"/>
  <c r="L719" i="1"/>
  <c r="J719" i="1" s="1"/>
  <c r="L720" i="1"/>
  <c r="J720" i="1" s="1"/>
  <c r="L721" i="1"/>
  <c r="J721" i="1" s="1"/>
  <c r="L722" i="1"/>
  <c r="J722" i="1" s="1"/>
  <c r="L723" i="1"/>
  <c r="J723" i="1" s="1"/>
  <c r="L724" i="1"/>
  <c r="J724" i="1" s="1"/>
  <c r="L725" i="1"/>
  <c r="J725" i="1" s="1"/>
  <c r="L726" i="1"/>
  <c r="J726" i="1" s="1"/>
  <c r="L727" i="1"/>
  <c r="J727" i="1" s="1"/>
  <c r="L728" i="1"/>
  <c r="J728" i="1" s="1"/>
  <c r="L729" i="1"/>
  <c r="J729" i="1" s="1"/>
  <c r="L730" i="1"/>
  <c r="J730" i="1" s="1"/>
  <c r="L731" i="1"/>
  <c r="J731" i="1" s="1"/>
  <c r="L732" i="1"/>
  <c r="J732" i="1" s="1"/>
  <c r="L733" i="1"/>
  <c r="J733" i="1" s="1"/>
  <c r="L734" i="1"/>
  <c r="J734" i="1" s="1"/>
  <c r="L735" i="1"/>
  <c r="J735" i="1" s="1"/>
  <c r="L736" i="1"/>
  <c r="J736" i="1" s="1"/>
  <c r="L737" i="1"/>
  <c r="J737" i="1" s="1"/>
  <c r="L738" i="1"/>
  <c r="J738" i="1" s="1"/>
  <c r="L739" i="1"/>
  <c r="J739" i="1" s="1"/>
  <c r="L740" i="1"/>
  <c r="J740" i="1" s="1"/>
  <c r="L741" i="1"/>
  <c r="J741" i="1" s="1"/>
  <c r="L742" i="1"/>
  <c r="J742" i="1" s="1"/>
  <c r="L743" i="1"/>
  <c r="J743" i="1" s="1"/>
  <c r="L744" i="1"/>
  <c r="J744" i="1" s="1"/>
  <c r="L745" i="1"/>
  <c r="J745" i="1" s="1"/>
  <c r="L746" i="1"/>
  <c r="J746" i="1" s="1"/>
  <c r="L747" i="1"/>
  <c r="J747" i="1" s="1"/>
  <c r="L748" i="1"/>
  <c r="J748" i="1" s="1"/>
  <c r="L749" i="1"/>
  <c r="J749" i="1" s="1"/>
  <c r="L750" i="1"/>
  <c r="J750" i="1" s="1"/>
  <c r="L751" i="1"/>
  <c r="J751" i="1" s="1"/>
  <c r="L752" i="1"/>
  <c r="J752" i="1" s="1"/>
  <c r="L753" i="1"/>
  <c r="J753" i="1" s="1"/>
  <c r="L754" i="1"/>
  <c r="J754" i="1" s="1"/>
  <c r="L755" i="1"/>
  <c r="J755" i="1" s="1"/>
  <c r="L756" i="1"/>
  <c r="J756" i="1" s="1"/>
  <c r="L757" i="1"/>
  <c r="J757" i="1" s="1"/>
  <c r="L758" i="1"/>
  <c r="J758" i="1" s="1"/>
  <c r="L759" i="1"/>
  <c r="J759" i="1" s="1"/>
  <c r="L760" i="1"/>
  <c r="J760" i="1" s="1"/>
  <c r="L761" i="1"/>
  <c r="J761" i="1" s="1"/>
  <c r="L762" i="1"/>
  <c r="J762" i="1" s="1"/>
  <c r="L763" i="1"/>
  <c r="J763" i="1" s="1"/>
  <c r="L764" i="1"/>
  <c r="J764" i="1" s="1"/>
  <c r="L765" i="1"/>
  <c r="J765" i="1" s="1"/>
  <c r="L766" i="1"/>
  <c r="J766" i="1" s="1"/>
  <c r="L767" i="1"/>
  <c r="J767" i="1" s="1"/>
  <c r="L768" i="1"/>
  <c r="J768" i="1" s="1"/>
  <c r="L769" i="1"/>
  <c r="J769" i="1" s="1"/>
  <c r="L770" i="1"/>
  <c r="J770" i="1" s="1"/>
  <c r="L771" i="1"/>
  <c r="J771" i="1" s="1"/>
  <c r="L772" i="1"/>
  <c r="J772" i="1" s="1"/>
  <c r="L773" i="1"/>
  <c r="J773" i="1" s="1"/>
  <c r="L774" i="1"/>
  <c r="J774" i="1" s="1"/>
  <c r="L775" i="1"/>
  <c r="J775" i="1" s="1"/>
  <c r="L776" i="1"/>
  <c r="J776" i="1" s="1"/>
  <c r="L777" i="1"/>
  <c r="J777" i="1" s="1"/>
  <c r="L778" i="1"/>
  <c r="J778" i="1" s="1"/>
  <c r="L779" i="1"/>
  <c r="J779" i="1" s="1"/>
  <c r="L780" i="1"/>
  <c r="J780" i="1" s="1"/>
  <c r="L781" i="1"/>
  <c r="J781" i="1" s="1"/>
  <c r="L782" i="1"/>
  <c r="J782" i="1" s="1"/>
  <c r="L783" i="1"/>
  <c r="J783" i="1" s="1"/>
  <c r="L784" i="1"/>
  <c r="J784" i="1" s="1"/>
  <c r="L785" i="1"/>
  <c r="J785" i="1" s="1"/>
  <c r="L786" i="1"/>
  <c r="J786" i="1" s="1"/>
  <c r="L787" i="1"/>
  <c r="J787" i="1" s="1"/>
  <c r="L788" i="1"/>
  <c r="J788" i="1" s="1"/>
  <c r="L789" i="1"/>
  <c r="J789" i="1" s="1"/>
  <c r="L790" i="1"/>
  <c r="J790" i="1" s="1"/>
  <c r="L791" i="1"/>
  <c r="J791" i="1" s="1"/>
  <c r="L792" i="1"/>
  <c r="J792" i="1" s="1"/>
  <c r="L793" i="1"/>
  <c r="J793" i="1" s="1"/>
  <c r="L794" i="1"/>
  <c r="J794" i="1" s="1"/>
  <c r="L795" i="1"/>
  <c r="J795" i="1" s="1"/>
  <c r="L796" i="1"/>
  <c r="J796" i="1" s="1"/>
  <c r="L797" i="1"/>
  <c r="J797" i="1" s="1"/>
  <c r="L798" i="1"/>
  <c r="J798" i="1" s="1"/>
  <c r="L799" i="1"/>
  <c r="J799" i="1" s="1"/>
  <c r="L800" i="1"/>
  <c r="J800" i="1" s="1"/>
  <c r="L801" i="1"/>
  <c r="J801" i="1" s="1"/>
  <c r="L802" i="1"/>
  <c r="J802" i="1" s="1"/>
  <c r="L803" i="1"/>
  <c r="J803" i="1" s="1"/>
  <c r="L804" i="1"/>
  <c r="J804" i="1" s="1"/>
  <c r="L805" i="1"/>
  <c r="J805" i="1" s="1"/>
  <c r="L806" i="1"/>
  <c r="J806" i="1" s="1"/>
  <c r="L807" i="1"/>
  <c r="J807" i="1" s="1"/>
  <c r="L808" i="1"/>
  <c r="J808" i="1" s="1"/>
  <c r="L809" i="1"/>
  <c r="J809" i="1" s="1"/>
  <c r="L810" i="1"/>
  <c r="J810" i="1" s="1"/>
  <c r="L811" i="1"/>
  <c r="J811" i="1" s="1"/>
  <c r="L812" i="1"/>
  <c r="J812" i="1" s="1"/>
  <c r="L813" i="1"/>
  <c r="J813" i="1" s="1"/>
  <c r="L814" i="1"/>
  <c r="J814" i="1" s="1"/>
  <c r="L815" i="1"/>
  <c r="J815" i="1" s="1"/>
  <c r="L816" i="1"/>
  <c r="J816" i="1" s="1"/>
  <c r="L817" i="1"/>
  <c r="J817" i="1" s="1"/>
  <c r="L818" i="1"/>
  <c r="J818" i="1" s="1"/>
  <c r="L819" i="1"/>
  <c r="J819" i="1" s="1"/>
  <c r="L820" i="1"/>
  <c r="J820" i="1" s="1"/>
  <c r="L821" i="1"/>
  <c r="J821" i="1" s="1"/>
  <c r="L822" i="1"/>
  <c r="J822" i="1" s="1"/>
  <c r="L823" i="1"/>
  <c r="J823" i="1" s="1"/>
  <c r="L824" i="1"/>
  <c r="J824" i="1" s="1"/>
  <c r="L825" i="1"/>
  <c r="J825" i="1" s="1"/>
  <c r="L826" i="1"/>
  <c r="J826" i="1" s="1"/>
  <c r="L827" i="1"/>
  <c r="J827" i="1" s="1"/>
  <c r="L828" i="1"/>
  <c r="J828" i="1" s="1"/>
  <c r="L829" i="1"/>
  <c r="J829" i="1" s="1"/>
  <c r="L830" i="1"/>
  <c r="J830" i="1" s="1"/>
  <c r="L831" i="1"/>
  <c r="J831" i="1" s="1"/>
  <c r="L832" i="1"/>
  <c r="J832" i="1" s="1"/>
  <c r="L833" i="1"/>
  <c r="J833" i="1" s="1"/>
  <c r="L834" i="1"/>
  <c r="J834" i="1" s="1"/>
  <c r="L835" i="1"/>
  <c r="J835" i="1" s="1"/>
  <c r="L836" i="1"/>
  <c r="J836" i="1" s="1"/>
  <c r="L837" i="1"/>
  <c r="J837" i="1" s="1"/>
  <c r="L838" i="1"/>
  <c r="J838" i="1" s="1"/>
  <c r="L839" i="1"/>
  <c r="J839" i="1" s="1"/>
  <c r="L840" i="1"/>
  <c r="J840" i="1" s="1"/>
  <c r="L841" i="1"/>
  <c r="J841" i="1" s="1"/>
  <c r="L842" i="1"/>
  <c r="J842" i="1" s="1"/>
  <c r="L843" i="1"/>
  <c r="J843" i="1" s="1"/>
  <c r="L844" i="1"/>
  <c r="J844" i="1" s="1"/>
  <c r="L845" i="1"/>
  <c r="J845" i="1" s="1"/>
  <c r="L846" i="1"/>
  <c r="J846" i="1" s="1"/>
  <c r="L847" i="1"/>
  <c r="J847" i="1" s="1"/>
  <c r="L848" i="1"/>
  <c r="J848" i="1" s="1"/>
  <c r="L849" i="1"/>
  <c r="J849" i="1" s="1"/>
  <c r="L850" i="1"/>
  <c r="J850" i="1" s="1"/>
  <c r="L851" i="1"/>
  <c r="J851" i="1" s="1"/>
  <c r="L852" i="1"/>
  <c r="J852" i="1" s="1"/>
  <c r="L853" i="1"/>
  <c r="J853" i="1" s="1"/>
  <c r="L854" i="1"/>
  <c r="J854" i="1" s="1"/>
  <c r="L855" i="1"/>
  <c r="J855" i="1" s="1"/>
  <c r="L856" i="1"/>
  <c r="J856" i="1" s="1"/>
  <c r="L857" i="1"/>
  <c r="J857" i="1" s="1"/>
  <c r="L858" i="1"/>
  <c r="J858" i="1" s="1"/>
  <c r="L859" i="1"/>
  <c r="J859" i="1" s="1"/>
  <c r="L860" i="1"/>
  <c r="J860" i="1" s="1"/>
  <c r="L861" i="1"/>
  <c r="J861" i="1" s="1"/>
  <c r="L862" i="1"/>
  <c r="J862" i="1" s="1"/>
  <c r="L863" i="1"/>
  <c r="J863" i="1" s="1"/>
  <c r="L864" i="1"/>
  <c r="J864" i="1" s="1"/>
  <c r="L865" i="1"/>
  <c r="J865" i="1" s="1"/>
  <c r="L866" i="1"/>
  <c r="J866" i="1" s="1"/>
  <c r="L867" i="1"/>
  <c r="J867" i="1" s="1"/>
  <c r="L868" i="1"/>
  <c r="J868" i="1" s="1"/>
  <c r="L869" i="1"/>
  <c r="J869" i="1" s="1"/>
  <c r="L870" i="1"/>
  <c r="J870" i="1" s="1"/>
  <c r="L871" i="1"/>
  <c r="J871" i="1" s="1"/>
  <c r="L872" i="1"/>
  <c r="J872" i="1" s="1"/>
  <c r="L873" i="1"/>
  <c r="J873" i="1" s="1"/>
  <c r="L874" i="1"/>
  <c r="J874" i="1" s="1"/>
  <c r="L875" i="1"/>
  <c r="J875" i="1" s="1"/>
  <c r="L876" i="1"/>
  <c r="J876" i="1" s="1"/>
  <c r="L877" i="1"/>
  <c r="J877" i="1" s="1"/>
  <c r="L878" i="1"/>
  <c r="J878" i="1" s="1"/>
  <c r="L879" i="1"/>
  <c r="J879" i="1" s="1"/>
  <c r="L880" i="1"/>
  <c r="J880" i="1" s="1"/>
  <c r="L881" i="1"/>
  <c r="J881" i="1" s="1"/>
  <c r="L882" i="1"/>
  <c r="J882" i="1" s="1"/>
  <c r="L883" i="1"/>
  <c r="J883" i="1" s="1"/>
  <c r="L884" i="1"/>
  <c r="J884" i="1" s="1"/>
  <c r="L885" i="1"/>
  <c r="J885" i="1" s="1"/>
  <c r="L886" i="1"/>
  <c r="J886" i="1" s="1"/>
  <c r="L887" i="1"/>
  <c r="J887" i="1" s="1"/>
  <c r="L888" i="1"/>
  <c r="J888" i="1" s="1"/>
  <c r="L889" i="1"/>
  <c r="J889" i="1" s="1"/>
  <c r="L890" i="1"/>
  <c r="J890" i="1" s="1"/>
  <c r="L891" i="1"/>
  <c r="J891" i="1" s="1"/>
  <c r="L892" i="1"/>
  <c r="J892" i="1" s="1"/>
  <c r="L893" i="1"/>
  <c r="J893" i="1" s="1"/>
  <c r="L894" i="1"/>
  <c r="J894" i="1" s="1"/>
  <c r="L895" i="1"/>
  <c r="J895" i="1" s="1"/>
  <c r="L896" i="1"/>
  <c r="J896" i="1" s="1"/>
  <c r="L897" i="1"/>
  <c r="J897" i="1" s="1"/>
  <c r="L898" i="1"/>
  <c r="J898" i="1" s="1"/>
  <c r="L899" i="1"/>
  <c r="J899" i="1" s="1"/>
  <c r="L900" i="1"/>
  <c r="J900" i="1" s="1"/>
  <c r="L901" i="1"/>
  <c r="J901" i="1" s="1"/>
  <c r="L902" i="1"/>
  <c r="J902" i="1" s="1"/>
  <c r="L903" i="1"/>
  <c r="J903" i="1" s="1"/>
  <c r="L904" i="1"/>
  <c r="J904" i="1" s="1"/>
  <c r="L905" i="1"/>
  <c r="J905" i="1" s="1"/>
  <c r="L906" i="1"/>
  <c r="J906" i="1" s="1"/>
  <c r="L907" i="1"/>
  <c r="J907" i="1" s="1"/>
  <c r="L908" i="1"/>
  <c r="J908" i="1" s="1"/>
  <c r="L909" i="1"/>
  <c r="J909" i="1" s="1"/>
  <c r="L910" i="1"/>
  <c r="J910" i="1" s="1"/>
  <c r="L911" i="1"/>
  <c r="J911" i="1" s="1"/>
  <c r="L912" i="1"/>
  <c r="J912" i="1" s="1"/>
  <c r="L913" i="1"/>
  <c r="J913" i="1" s="1"/>
  <c r="L914" i="1"/>
  <c r="J914" i="1" s="1"/>
  <c r="L915" i="1"/>
  <c r="J915" i="1" s="1"/>
  <c r="L916" i="1"/>
  <c r="J916" i="1" s="1"/>
  <c r="L917" i="1"/>
  <c r="J917" i="1" s="1"/>
  <c r="L918" i="1"/>
  <c r="J918" i="1" s="1"/>
  <c r="L919" i="1"/>
  <c r="J919" i="1" s="1"/>
  <c r="L920" i="1"/>
  <c r="J920" i="1" s="1"/>
  <c r="L921" i="1"/>
  <c r="J921" i="1" s="1"/>
  <c r="L922" i="1"/>
  <c r="J922" i="1" s="1"/>
  <c r="L923" i="1"/>
  <c r="J923" i="1" s="1"/>
  <c r="L924" i="1"/>
  <c r="J924" i="1" s="1"/>
  <c r="L925" i="1"/>
  <c r="J925" i="1" s="1"/>
  <c r="L926" i="1"/>
  <c r="J926" i="1" s="1"/>
  <c r="L927" i="1"/>
  <c r="J927" i="1" s="1"/>
  <c r="L928" i="1"/>
  <c r="J928" i="1" s="1"/>
  <c r="L929" i="1"/>
  <c r="J929" i="1" s="1"/>
  <c r="L930" i="1"/>
  <c r="J930" i="1" s="1"/>
  <c r="L931" i="1"/>
  <c r="J931" i="1" s="1"/>
  <c r="L932" i="1"/>
  <c r="J932" i="1" s="1"/>
  <c r="L933" i="1"/>
  <c r="J933" i="1" s="1"/>
  <c r="L934" i="1"/>
  <c r="J934" i="1" s="1"/>
  <c r="L935" i="1"/>
  <c r="J935" i="1" s="1"/>
  <c r="L936" i="1"/>
  <c r="J936" i="1" s="1"/>
  <c r="L937" i="1"/>
  <c r="J937" i="1" s="1"/>
  <c r="L938" i="1"/>
  <c r="J938" i="1" s="1"/>
  <c r="L939" i="1"/>
  <c r="J939" i="1" s="1"/>
  <c r="L940" i="1"/>
  <c r="J940" i="1" s="1"/>
  <c r="L941" i="1"/>
  <c r="J941" i="1" s="1"/>
  <c r="L942" i="1"/>
  <c r="J942" i="1" s="1"/>
  <c r="L943" i="1"/>
  <c r="J943" i="1" s="1"/>
  <c r="L944" i="1"/>
  <c r="J944" i="1" s="1"/>
  <c r="L945" i="1"/>
  <c r="J945" i="1" s="1"/>
  <c r="L946" i="1"/>
  <c r="J946" i="1" s="1"/>
  <c r="L947" i="1"/>
  <c r="J947" i="1" s="1"/>
  <c r="L948" i="1"/>
  <c r="J948" i="1" s="1"/>
  <c r="L949" i="1"/>
  <c r="J949" i="1" s="1"/>
  <c r="L950" i="1"/>
  <c r="J950" i="1" s="1"/>
  <c r="L951" i="1"/>
  <c r="J951" i="1" s="1"/>
  <c r="L952" i="1"/>
  <c r="J952" i="1" s="1"/>
  <c r="L953" i="1"/>
  <c r="J953" i="1" s="1"/>
  <c r="L954" i="1"/>
  <c r="J954" i="1" s="1"/>
  <c r="L955" i="1"/>
  <c r="J955" i="1" s="1"/>
  <c r="L956" i="1"/>
  <c r="J956" i="1" s="1"/>
  <c r="L957" i="1"/>
  <c r="J957" i="1" s="1"/>
  <c r="L958" i="1"/>
  <c r="J958" i="1" s="1"/>
  <c r="L959" i="1"/>
  <c r="J959" i="1" s="1"/>
  <c r="L960" i="1"/>
  <c r="J960" i="1" s="1"/>
  <c r="L961" i="1"/>
  <c r="J961" i="1" s="1"/>
  <c r="L962" i="1"/>
  <c r="J962" i="1" s="1"/>
  <c r="L963" i="1"/>
  <c r="J963" i="1" s="1"/>
  <c r="L964" i="1"/>
  <c r="J964" i="1" s="1"/>
  <c r="L965" i="1"/>
  <c r="J965" i="1" s="1"/>
  <c r="L966" i="1"/>
  <c r="J966" i="1" s="1"/>
  <c r="L967" i="1"/>
  <c r="J967" i="1" s="1"/>
  <c r="L968" i="1"/>
  <c r="J968" i="1" s="1"/>
  <c r="L969" i="1"/>
  <c r="J969" i="1" s="1"/>
  <c r="L970" i="1"/>
  <c r="J970" i="1" s="1"/>
  <c r="L971" i="1"/>
  <c r="J971" i="1" s="1"/>
  <c r="L972" i="1"/>
  <c r="J972" i="1" s="1"/>
  <c r="L973" i="1"/>
  <c r="J973" i="1" s="1"/>
  <c r="L974" i="1"/>
  <c r="J974" i="1" s="1"/>
  <c r="L975" i="1"/>
  <c r="J975" i="1" s="1"/>
  <c r="L976" i="1"/>
  <c r="J976" i="1" s="1"/>
  <c r="L977" i="1"/>
  <c r="J977" i="1" s="1"/>
  <c r="L978" i="1"/>
  <c r="J978" i="1" s="1"/>
  <c r="L979" i="1"/>
  <c r="J979" i="1" s="1"/>
  <c r="L980" i="1"/>
  <c r="J980" i="1" s="1"/>
  <c r="L981" i="1"/>
  <c r="J981" i="1" s="1"/>
  <c r="L982" i="1"/>
  <c r="J982" i="1" s="1"/>
  <c r="L983" i="1"/>
  <c r="J983" i="1" s="1"/>
  <c r="L984" i="1"/>
  <c r="J984" i="1" s="1"/>
  <c r="L985" i="1"/>
  <c r="J985" i="1" s="1"/>
  <c r="L986" i="1"/>
  <c r="J986" i="1" s="1"/>
  <c r="L987" i="1"/>
  <c r="J987" i="1" s="1"/>
  <c r="L988" i="1"/>
  <c r="J988" i="1" s="1"/>
  <c r="L989" i="1"/>
  <c r="J989" i="1" s="1"/>
  <c r="L990" i="1"/>
  <c r="J990" i="1" s="1"/>
  <c r="L991" i="1"/>
  <c r="J991" i="1" s="1"/>
  <c r="L992" i="1"/>
  <c r="J992" i="1" s="1"/>
  <c r="L993" i="1"/>
  <c r="J993" i="1" s="1"/>
  <c r="L994" i="1"/>
  <c r="J994" i="1" s="1"/>
  <c r="L995" i="1"/>
  <c r="J995" i="1" s="1"/>
  <c r="L996" i="1"/>
  <c r="J996" i="1" s="1"/>
  <c r="L997" i="1"/>
  <c r="J997" i="1" s="1"/>
  <c r="L998" i="1"/>
  <c r="J998" i="1" s="1"/>
  <c r="L999" i="1"/>
  <c r="J999" i="1" s="1"/>
  <c r="L1000" i="1"/>
  <c r="J1000" i="1" s="1"/>
  <c r="L1001" i="1"/>
  <c r="J1001"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8BBB4A-373B-43B6-B4A8-812A357B6216}"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C70B87DD-946D-44BF-9D4F-0B4B27386429}" keepAlive="1" name="Query - Append1 (2)" description="Connection to the 'Append1 (2)' query in the workbook." type="5" refreshedVersion="8" background="1" saveData="1">
    <dbPr connection="Provider=Microsoft.Mashup.OleDb.1;Data Source=$Workbook$;Location=&quot;Append1 (2)&quot;;Extended Properties=&quot;&quot;" command="SELECT * FROM [Append1 (2)]"/>
  </connection>
  <connection id="3" xr16:uid="{3103BBA4-CBD9-4295-84C6-0EB8C4BBA248}" keepAlive="1" name="Query - dataset_1" description="Connection to the 'dataset_1' query in the workbook." type="5" refreshedVersion="0" background="1">
    <dbPr connection="Provider=Microsoft.Mashup.OleDb.1;Data Source=$Workbook$;Location=dataset_1;Extended Properties=&quot;&quot;" command="SELECT * FROM [dataset_1]"/>
  </connection>
  <connection id="4" xr16:uid="{5FA59214-AA5E-4B66-8EEA-2C3E8D465623}" keepAlive="1" name="Query - dataset_1 (2)" description="Connection to the 'dataset_1 (2)' query in the workbook." type="5" refreshedVersion="0" background="1">
    <dbPr connection="Provider=Microsoft.Mashup.OleDb.1;Data Source=$Workbook$;Location=&quot;dataset_1 (2)&quot;;Extended Properties=&quot;&quot;" command="SELECT * FROM [dataset_1 (2)]"/>
  </connection>
  <connection id="5" xr16:uid="{369EACE8-DBD8-45C1-B938-B0A14C092125}" keepAlive="1" name="Query - dataset_2" description="Connection to the 'dataset_2' query in the workbook." type="5" refreshedVersion="0" background="1">
    <dbPr connection="Provider=Microsoft.Mashup.OleDb.1;Data Source=$Workbook$;Location=dataset_2;Extended Properties=&quot;&quot;" command="SELECT * FROM [dataset_2]"/>
  </connection>
  <connection id="6" xr16:uid="{24830EDE-D009-4372-B3ED-50B2FB9C4CEE}" keepAlive="1" name="Query - dataset_2 (2)" description="Connection to the 'dataset_2 (2)' query in the workbook." type="5" refreshedVersion="0" background="1">
    <dbPr connection="Provider=Microsoft.Mashup.OleDb.1;Data Source=$Workbook$;Location=&quot;dataset_2 (2)&quot;;Extended Properties=&quot;&quot;" command="SELECT * FROM [dataset_2 (2)]"/>
  </connection>
  <connection id="7" xr16:uid="{7D5D7D0F-8449-4B78-9F4D-312AB79EE596}" keepAlive="1" name="Query - dataset_3" description="Connection to the 'dataset_3' query in the workbook." type="5" refreshedVersion="0" background="1">
    <dbPr connection="Provider=Microsoft.Mashup.OleDb.1;Data Source=$Workbook$;Location=dataset_3;Extended Properties=&quot;&quot;" command="SELECT * FROM [dataset_3]"/>
  </connection>
  <connection id="8" xr16:uid="{31F2D42A-A779-4D9E-AE20-64608A63C3C9}" keepAlive="1" name="Query - dataset_3 (2)" description="Connection to the 'dataset_3 (2)' query in the workbook." type="5" refreshedVersion="0" background="1">
    <dbPr connection="Provider=Microsoft.Mashup.OleDb.1;Data Source=$Workbook$;Location=&quot;dataset_3 (2)&quot;;Extended Properties=&quot;&quot;" command="SELECT * FROM [dataset_3 (2)]"/>
  </connection>
  <connection id="9" xr16:uid="{EE280D5A-805C-4749-A5E7-FC00B9CCFD23}"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10" xr16:uid="{15BBE4E2-BA2E-4D72-A570-0F9AB35B62AA}" keepAlive="1" name="Query - Merge1 (2)" description="Connection to the 'Merge1 (2)' query in the workbook." type="5" refreshedVersion="0" background="1">
    <dbPr connection="Provider=Microsoft.Mashup.OleDb.1;Data Source=$Workbook$;Location=&quot;Merge1 (2)&quot;;Extended Properties=&quot;&quot;" command="SELECT * FROM [Merge1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<sst xmlns="http://schemas.openxmlformats.org/spreadsheetml/2006/main" count="57" uniqueCount="41">
  <si>
    <t>Instant</t>
  </si>
  <si>
    <t>Entry Date</t>
  </si>
  <si>
    <t>Season</t>
  </si>
  <si>
    <t>Year</t>
  </si>
  <si>
    <t>Month</t>
  </si>
  <si>
    <t>Hour</t>
  </si>
  <si>
    <t>Holiday</t>
  </si>
  <si>
    <t>Week Days</t>
  </si>
  <si>
    <t>Weather situation</t>
  </si>
  <si>
    <t>Atmospheric Temperature</t>
  </si>
  <si>
    <t>Humidity</t>
  </si>
  <si>
    <t>Wind Speed</t>
  </si>
  <si>
    <t>Casual</t>
  </si>
  <si>
    <t>Registered</t>
  </si>
  <si>
    <t>Count</t>
  </si>
  <si>
    <t>Normalized Temperature</t>
  </si>
  <si>
    <t>Actual Temperature</t>
  </si>
  <si>
    <t>Actual Humidity</t>
  </si>
  <si>
    <t xml:space="preserve">Actual Windspeed </t>
  </si>
  <si>
    <t>Humidity condition</t>
  </si>
  <si>
    <t>Grand Total</t>
  </si>
  <si>
    <t>Sum of Count</t>
  </si>
  <si>
    <t>Row Labels</t>
  </si>
  <si>
    <t>Winter</t>
  </si>
  <si>
    <t>Jan</t>
  </si>
  <si>
    <t>Sum of Registered</t>
  </si>
  <si>
    <t>Extreme Cold</t>
  </si>
  <si>
    <t>Cold</t>
  </si>
  <si>
    <t>Hour Wise count</t>
  </si>
  <si>
    <t>Sum of Casual</t>
  </si>
  <si>
    <t>Sunday</t>
  </si>
  <si>
    <t>Monday</t>
  </si>
  <si>
    <t>Tuesday</t>
  </si>
  <si>
    <t>Wednesday</t>
  </si>
  <si>
    <t>Thursday</t>
  </si>
  <si>
    <t>Friday</t>
  </si>
  <si>
    <t>Saturday</t>
  </si>
  <si>
    <t>Weekday</t>
  </si>
  <si>
    <t>Weekend</t>
  </si>
  <si>
    <t>Sum of Wind Speed</t>
  </si>
  <si>
    <t>Months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</si>
</sst>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rgb="FF000000"/>
      <name val="Calibri"/>
      <family val="2"/>
      <scheme val="minor"/>
    </font>
    <font>
      <sz val="10"/>
      <color rgb="FF000000"/>
      <name val="Arial Unicode MS"/>
      <family val="2"/>
    </font>
    <font>
      <sz val="11"/>
      <color rgb="FF00000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3" fillId="0" borderId="0" xfId="0" applyFont="1" applyAlignment="1">
      <alignment horizontal="center"/>
    </xf>
    <xf numFmtId="1" fontId="2" fillId="0" borderId="0" xfId="0" applyNumberFormat="1" applyFont="1" applyAlignment="1">
      <alignment horizontal="center"/>
    </xf>
    <xf numFmtId="1" fontId="0" fillId="0" borderId="0" xfId="0" applyNumberFormat="1" applyAlignment="1">
      <alignment horizontal="center"/>
    </xf>
    <xf numFmtId="1" fontId="0" fillId="0" borderId="0" xfId="0" applyNumberFormat="1"/>
    <xf numFmtId="9" fontId="2" fillId="0" borderId="0" xfId="1" applyFont="1" applyAlignment="1">
      <alignment horizontal="center"/>
    </xf>
    <xf numFmtId="9" fontId="0" fillId="0" borderId="0" xfId="0" applyNumberFormat="1" applyAlignment="1">
      <alignment horizontal="center"/>
    </xf>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20" fontId="0" fillId="0" borderId="0" xfId="0" applyNumberFormat="1" applyAlignment="1">
      <alignment horizontal="left"/>
    </xf>
    <xf numFmtId="0" fontId="0" fillId="2" borderId="0" xfId="0" applyFill="1" applyAlignment="1">
      <alignment horizontal="center"/>
    </xf>
    <xf numFmtId="9" fontId="4" fillId="0" borderId="0" xfId="1" applyFont="1" applyAlignment="1">
      <alignment horizontal="center"/>
    </xf>
    <xf numFmtId="0" fontId="4" fillId="0" borderId="0" xfId="0" applyFont="1" applyAlignment="1">
      <alignment horizontal="center"/>
    </xf>
    <xf numFmtId="1" fontId="4" fillId="0" borderId="0" xfId="0" applyNumberFormat="1" applyFont="1" applyAlignment="1">
      <alignment horizontal="center"/>
    </xf>
    <xf numFmtId="0" fontId="0" fillId="0" borderId="0" xfId="0" applyFont="1"/>
  </cellXfs>
  <cellStyles count="2">
    <cellStyle name="Normal" xfId="0" builtinId="0"/>
    <cellStyle name="Percent" xfId="1" builtinId="5"/>
  </cellStyles>
  <dxfs count="23">
    <dxf>
      <font>
        <strike val="0"/>
        <outline val="0"/>
        <shadow val="0"/>
        <u val="none"/>
        <vertAlign val="baseline"/>
        <sz val="1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DATA.xlsx]Hourly!PivotTable2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953708925643749E-2"/>
          <c:y val="0.17491582283646587"/>
          <c:w val="0.80940339829034302"/>
          <c:h val="0.59794763445399213"/>
        </c:manualLayout>
      </c:layout>
      <c:lineChart>
        <c:grouping val="stacked"/>
        <c:varyColors val="0"/>
        <c:ser>
          <c:idx val="0"/>
          <c:order val="0"/>
          <c:tx>
            <c:strRef>
              <c:f>Hourly!$B$3</c:f>
              <c:strCache>
                <c:ptCount val="1"/>
                <c:pt idx="0">
                  <c:v>Total</c:v>
                </c:pt>
              </c:strCache>
            </c:strRef>
          </c:tx>
          <c:spPr>
            <a:ln w="28575" cap="rnd">
              <a:solidFill>
                <a:schemeClr val="accent1"/>
              </a:solidFill>
              <a:round/>
            </a:ln>
            <a:effectLst/>
          </c:spPr>
          <c:marker>
            <c:symbol val="none"/>
          </c:marker>
          <c:cat>
            <c:strRef>
              <c:f>Hourly!$A$4:$A$1004</c:f>
              <c:strCache>
                <c:ptCount val="1000"/>
                <c:pt idx="0">
                  <c:v>0:00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0:00</c:v>
                </c:pt>
                <c:pt idx="25">
                  <c:v>1:00</c:v>
                </c:pt>
                <c:pt idx="26">
                  <c:v>2:00</c:v>
                </c:pt>
                <c:pt idx="27">
                  <c:v>3:00</c:v>
                </c:pt>
                <c:pt idx="28">
                  <c:v>4:00</c:v>
                </c:pt>
                <c:pt idx="29">
                  <c:v>5:00</c:v>
                </c:pt>
                <c:pt idx="30">
                  <c:v>6:00</c:v>
                </c:pt>
                <c:pt idx="31">
                  <c:v>7:00</c:v>
                </c:pt>
                <c:pt idx="32">
                  <c:v>8:00</c:v>
                </c:pt>
                <c:pt idx="33">
                  <c:v>9:00</c:v>
                </c:pt>
                <c:pt idx="34">
                  <c:v>10:00</c:v>
                </c:pt>
                <c:pt idx="35">
                  <c:v>11:00</c:v>
                </c:pt>
                <c:pt idx="36">
                  <c:v>12:00</c:v>
                </c:pt>
                <c:pt idx="37">
                  <c:v>13:00</c:v>
                </c:pt>
                <c:pt idx="38">
                  <c:v>14:00</c:v>
                </c:pt>
                <c:pt idx="39">
                  <c:v>15:00</c:v>
                </c:pt>
                <c:pt idx="40">
                  <c:v>16:00</c:v>
                </c:pt>
                <c:pt idx="41">
                  <c:v>17:00</c:v>
                </c:pt>
                <c:pt idx="42">
                  <c:v>18:00</c:v>
                </c:pt>
                <c:pt idx="43">
                  <c:v>19:00</c:v>
                </c:pt>
                <c:pt idx="44">
                  <c:v>20:00</c:v>
                </c:pt>
                <c:pt idx="45">
                  <c:v>21:00</c:v>
                </c:pt>
                <c:pt idx="46">
                  <c:v>22:00</c:v>
                </c:pt>
                <c:pt idx="47">
                  <c:v>23:00</c:v>
                </c:pt>
                <c:pt idx="48">
                  <c:v>0:00</c:v>
                </c:pt>
                <c:pt idx="49">
                  <c:v>1:00</c:v>
                </c:pt>
                <c:pt idx="50">
                  <c:v>2:00</c:v>
                </c:pt>
                <c:pt idx="51">
                  <c:v>3:00</c:v>
                </c:pt>
                <c:pt idx="52">
                  <c:v>4:00</c:v>
                </c:pt>
                <c:pt idx="53">
                  <c:v>5:00</c:v>
                </c:pt>
                <c:pt idx="54">
                  <c:v>6:00</c:v>
                </c:pt>
                <c:pt idx="55">
                  <c:v>7:00</c:v>
                </c:pt>
                <c:pt idx="56">
                  <c:v>8:00</c:v>
                </c:pt>
                <c:pt idx="57">
                  <c:v>9:00</c:v>
                </c:pt>
                <c:pt idx="58">
                  <c:v>10:00</c:v>
                </c:pt>
                <c:pt idx="59">
                  <c:v>11:00</c:v>
                </c:pt>
                <c:pt idx="60">
                  <c:v>12:00</c:v>
                </c:pt>
                <c:pt idx="61">
                  <c:v>13:00</c:v>
                </c:pt>
                <c:pt idx="62">
                  <c:v>14:00</c:v>
                </c:pt>
                <c:pt idx="63">
                  <c:v>15:00</c:v>
                </c:pt>
                <c:pt idx="64">
                  <c:v>16:00</c:v>
                </c:pt>
                <c:pt idx="65">
                  <c:v>17:00</c:v>
                </c:pt>
                <c:pt idx="66">
                  <c:v>18:00</c:v>
                </c:pt>
                <c:pt idx="67">
                  <c:v>19:00</c:v>
                </c:pt>
                <c:pt idx="68">
                  <c:v>20:00</c:v>
                </c:pt>
                <c:pt idx="69">
                  <c:v>21:00</c:v>
                </c:pt>
                <c:pt idx="70">
                  <c:v>22:00</c:v>
                </c:pt>
                <c:pt idx="71">
                  <c:v>23:00</c:v>
                </c:pt>
                <c:pt idx="72">
                  <c:v>0:00</c:v>
                </c:pt>
                <c:pt idx="73">
                  <c:v>1:00</c:v>
                </c:pt>
                <c:pt idx="74">
                  <c:v>2:00</c:v>
                </c:pt>
                <c:pt idx="75">
                  <c:v>3:00</c:v>
                </c:pt>
                <c:pt idx="76">
                  <c:v>4:00</c:v>
                </c:pt>
                <c:pt idx="77">
                  <c:v>5:00</c:v>
                </c:pt>
                <c:pt idx="78">
                  <c:v>6:00</c:v>
                </c:pt>
                <c:pt idx="79">
                  <c:v>7:00</c:v>
                </c:pt>
                <c:pt idx="80">
                  <c:v>8:00</c:v>
                </c:pt>
                <c:pt idx="81">
                  <c:v>9:00</c:v>
                </c:pt>
                <c:pt idx="82">
                  <c:v>10:00</c:v>
                </c:pt>
                <c:pt idx="83">
                  <c:v>11:00</c:v>
                </c:pt>
                <c:pt idx="84">
                  <c:v>12:00</c:v>
                </c:pt>
                <c:pt idx="85">
                  <c:v>13:00</c:v>
                </c:pt>
                <c:pt idx="86">
                  <c:v>14:00</c:v>
                </c:pt>
                <c:pt idx="87">
                  <c:v>15:00</c:v>
                </c:pt>
                <c:pt idx="88">
                  <c:v>16:00</c:v>
                </c:pt>
                <c:pt idx="89">
                  <c:v>17:00</c:v>
                </c:pt>
                <c:pt idx="90">
                  <c:v>18:00</c:v>
                </c:pt>
                <c:pt idx="91">
                  <c:v>19:00</c:v>
                </c:pt>
                <c:pt idx="92">
                  <c:v>20:00</c:v>
                </c:pt>
                <c:pt idx="93">
                  <c:v>21:00</c:v>
                </c:pt>
                <c:pt idx="94">
                  <c:v>22:00</c:v>
                </c:pt>
                <c:pt idx="95">
                  <c:v>23:00</c:v>
                </c:pt>
                <c:pt idx="96">
                  <c:v>0:00</c:v>
                </c:pt>
                <c:pt idx="97">
                  <c:v>1:00</c:v>
                </c:pt>
                <c:pt idx="98">
                  <c:v>2:00</c:v>
                </c:pt>
                <c:pt idx="99">
                  <c:v>3:00</c:v>
                </c:pt>
                <c:pt idx="100">
                  <c:v>4:00</c:v>
                </c:pt>
                <c:pt idx="101">
                  <c:v>5:00</c:v>
                </c:pt>
                <c:pt idx="102">
                  <c:v>6:00</c:v>
                </c:pt>
                <c:pt idx="103">
                  <c:v>7:00</c:v>
                </c:pt>
                <c:pt idx="104">
                  <c:v>8:00</c:v>
                </c:pt>
                <c:pt idx="105">
                  <c:v>9:00</c:v>
                </c:pt>
                <c:pt idx="106">
                  <c:v>10:00</c:v>
                </c:pt>
                <c:pt idx="107">
                  <c:v>11:00</c:v>
                </c:pt>
                <c:pt idx="108">
                  <c:v>12:00</c:v>
                </c:pt>
                <c:pt idx="109">
                  <c:v>13:00</c:v>
                </c:pt>
                <c:pt idx="110">
                  <c:v>14:00</c:v>
                </c:pt>
                <c:pt idx="111">
                  <c:v>15:00</c:v>
                </c:pt>
                <c:pt idx="112">
                  <c:v>16:00</c:v>
                </c:pt>
                <c:pt idx="113">
                  <c:v>17:00</c:v>
                </c:pt>
                <c:pt idx="114">
                  <c:v>18:00</c:v>
                </c:pt>
                <c:pt idx="115">
                  <c:v>19:00</c:v>
                </c:pt>
                <c:pt idx="116">
                  <c:v>20:00</c:v>
                </c:pt>
                <c:pt idx="117">
                  <c:v>21:00</c:v>
                </c:pt>
                <c:pt idx="118">
                  <c:v>22:00</c:v>
                </c:pt>
                <c:pt idx="119">
                  <c:v>23:00</c:v>
                </c:pt>
                <c:pt idx="120">
                  <c:v>0:00</c:v>
                </c:pt>
                <c:pt idx="121">
                  <c:v>1:00</c:v>
                </c:pt>
                <c:pt idx="122">
                  <c:v>2:00</c:v>
                </c:pt>
                <c:pt idx="123">
                  <c:v>3:00</c:v>
                </c:pt>
                <c:pt idx="124">
                  <c:v>4:00</c:v>
                </c:pt>
                <c:pt idx="125">
                  <c:v>5:00</c:v>
                </c:pt>
                <c:pt idx="126">
                  <c:v>6:00</c:v>
                </c:pt>
                <c:pt idx="127">
                  <c:v>7:00</c:v>
                </c:pt>
                <c:pt idx="128">
                  <c:v>8:00</c:v>
                </c:pt>
                <c:pt idx="129">
                  <c:v>9:00</c:v>
                </c:pt>
                <c:pt idx="130">
                  <c:v>10:00</c:v>
                </c:pt>
                <c:pt idx="131">
                  <c:v>11:00</c:v>
                </c:pt>
                <c:pt idx="132">
                  <c:v>12:00</c:v>
                </c:pt>
                <c:pt idx="133">
                  <c:v>13:00</c:v>
                </c:pt>
                <c:pt idx="134">
                  <c:v>14:00</c:v>
                </c:pt>
                <c:pt idx="135">
                  <c:v>15:00</c:v>
                </c:pt>
                <c:pt idx="136">
                  <c:v>16:00</c:v>
                </c:pt>
                <c:pt idx="137">
                  <c:v>17:00</c:v>
                </c:pt>
                <c:pt idx="138">
                  <c:v>18:00</c:v>
                </c:pt>
                <c:pt idx="139">
                  <c:v>19:00</c:v>
                </c:pt>
                <c:pt idx="140">
                  <c:v>20:00</c:v>
                </c:pt>
                <c:pt idx="141">
                  <c:v>21:00</c:v>
                </c:pt>
                <c:pt idx="142">
                  <c:v>22:00</c:v>
                </c:pt>
                <c:pt idx="143">
                  <c:v>23:00</c:v>
                </c:pt>
                <c:pt idx="144">
                  <c:v>0:00</c:v>
                </c:pt>
                <c:pt idx="145">
                  <c:v>1:00</c:v>
                </c:pt>
                <c:pt idx="146">
                  <c:v>2:00</c:v>
                </c:pt>
                <c:pt idx="147">
                  <c:v>3:00</c:v>
                </c:pt>
                <c:pt idx="148">
                  <c:v>4:00</c:v>
                </c:pt>
                <c:pt idx="149">
                  <c:v>5:00</c:v>
                </c:pt>
                <c:pt idx="150">
                  <c:v>6:00</c:v>
                </c:pt>
                <c:pt idx="151">
                  <c:v>7:00</c:v>
                </c:pt>
                <c:pt idx="152">
                  <c:v>8:00</c:v>
                </c:pt>
                <c:pt idx="153">
                  <c:v>9:00</c:v>
                </c:pt>
                <c:pt idx="154">
                  <c:v>10:00</c:v>
                </c:pt>
                <c:pt idx="155">
                  <c:v>11:00</c:v>
                </c:pt>
                <c:pt idx="156">
                  <c:v>12:00</c:v>
                </c:pt>
                <c:pt idx="157">
                  <c:v>13:00</c:v>
                </c:pt>
                <c:pt idx="158">
                  <c:v>14:00</c:v>
                </c:pt>
                <c:pt idx="159">
                  <c:v>15:00</c:v>
                </c:pt>
                <c:pt idx="160">
                  <c:v>16:00</c:v>
                </c:pt>
                <c:pt idx="161">
                  <c:v>17:00</c:v>
                </c:pt>
                <c:pt idx="162">
                  <c:v>18:00</c:v>
                </c:pt>
                <c:pt idx="163">
                  <c:v>19:00</c:v>
                </c:pt>
                <c:pt idx="164">
                  <c:v>20:00</c:v>
                </c:pt>
                <c:pt idx="165">
                  <c:v>21:00</c:v>
                </c:pt>
                <c:pt idx="166">
                  <c:v>22:00</c:v>
                </c:pt>
                <c:pt idx="167">
                  <c:v>23:00</c:v>
                </c:pt>
                <c:pt idx="168">
                  <c:v>0:00</c:v>
                </c:pt>
                <c:pt idx="169">
                  <c:v>1:00</c:v>
                </c:pt>
                <c:pt idx="170">
                  <c:v>2:00</c:v>
                </c:pt>
                <c:pt idx="171">
                  <c:v>3:00</c:v>
                </c:pt>
                <c:pt idx="172">
                  <c:v>4:00</c:v>
                </c:pt>
                <c:pt idx="173">
                  <c:v>5:00</c:v>
                </c:pt>
                <c:pt idx="174">
                  <c:v>6:00</c:v>
                </c:pt>
                <c:pt idx="175">
                  <c:v>7:00</c:v>
                </c:pt>
                <c:pt idx="176">
                  <c:v>8:00</c:v>
                </c:pt>
                <c:pt idx="177">
                  <c:v>9:00</c:v>
                </c:pt>
                <c:pt idx="178">
                  <c:v>10:00</c:v>
                </c:pt>
                <c:pt idx="179">
                  <c:v>11:00</c:v>
                </c:pt>
                <c:pt idx="180">
                  <c:v>12:00</c:v>
                </c:pt>
                <c:pt idx="181">
                  <c:v>13:00</c:v>
                </c:pt>
                <c:pt idx="182">
                  <c:v>14:00</c:v>
                </c:pt>
                <c:pt idx="183">
                  <c:v>15:00</c:v>
                </c:pt>
                <c:pt idx="184">
                  <c:v>16:00</c:v>
                </c:pt>
                <c:pt idx="185">
                  <c:v>17:00</c:v>
                </c:pt>
                <c:pt idx="186">
                  <c:v>18:00</c:v>
                </c:pt>
                <c:pt idx="187">
                  <c:v>19:00</c:v>
                </c:pt>
                <c:pt idx="188">
                  <c:v>20:00</c:v>
                </c:pt>
                <c:pt idx="189">
                  <c:v>21:00</c:v>
                </c:pt>
                <c:pt idx="190">
                  <c:v>22:00</c:v>
                </c:pt>
                <c:pt idx="191">
                  <c:v>23:00</c:v>
                </c:pt>
                <c:pt idx="192">
                  <c:v>0:00</c:v>
                </c:pt>
                <c:pt idx="193">
                  <c:v>1:00</c:v>
                </c:pt>
                <c:pt idx="194">
                  <c:v>2:00</c:v>
                </c:pt>
                <c:pt idx="195">
                  <c:v>3:00</c:v>
                </c:pt>
                <c:pt idx="196">
                  <c:v>4:00</c:v>
                </c:pt>
                <c:pt idx="197">
                  <c:v>5:00</c:v>
                </c:pt>
                <c:pt idx="198">
                  <c:v>6:00</c:v>
                </c:pt>
                <c:pt idx="199">
                  <c:v>7:00</c:v>
                </c:pt>
                <c:pt idx="200">
                  <c:v>8:00</c:v>
                </c:pt>
                <c:pt idx="201">
                  <c:v>9:00</c:v>
                </c:pt>
                <c:pt idx="202">
                  <c:v>10:00</c:v>
                </c:pt>
                <c:pt idx="203">
                  <c:v>11:00</c:v>
                </c:pt>
                <c:pt idx="204">
                  <c:v>12:00</c:v>
                </c:pt>
                <c:pt idx="205">
                  <c:v>13:00</c:v>
                </c:pt>
                <c:pt idx="206">
                  <c:v>14:00</c:v>
                </c:pt>
                <c:pt idx="207">
                  <c:v>15:00</c:v>
                </c:pt>
                <c:pt idx="208">
                  <c:v>16:00</c:v>
                </c:pt>
                <c:pt idx="209">
                  <c:v>17:00</c:v>
                </c:pt>
                <c:pt idx="210">
                  <c:v>18:00</c:v>
                </c:pt>
                <c:pt idx="211">
                  <c:v>19:00</c:v>
                </c:pt>
                <c:pt idx="212">
                  <c:v>20:00</c:v>
                </c:pt>
                <c:pt idx="213">
                  <c:v>21:00</c:v>
                </c:pt>
                <c:pt idx="214">
                  <c:v>22:00</c:v>
                </c:pt>
                <c:pt idx="215">
                  <c:v>23:00</c:v>
                </c:pt>
                <c:pt idx="216">
                  <c:v>0:00</c:v>
                </c:pt>
                <c:pt idx="217">
                  <c:v>1:00</c:v>
                </c:pt>
                <c:pt idx="218">
                  <c:v>2:00</c:v>
                </c:pt>
                <c:pt idx="219">
                  <c:v>3:00</c:v>
                </c:pt>
                <c:pt idx="220">
                  <c:v>4:00</c:v>
                </c:pt>
                <c:pt idx="221">
                  <c:v>5:00</c:v>
                </c:pt>
                <c:pt idx="222">
                  <c:v>6:00</c:v>
                </c:pt>
                <c:pt idx="223">
                  <c:v>7:00</c:v>
                </c:pt>
                <c:pt idx="224">
                  <c:v>8:00</c:v>
                </c:pt>
                <c:pt idx="225">
                  <c:v>9:00</c:v>
                </c:pt>
                <c:pt idx="226">
                  <c:v>10:00</c:v>
                </c:pt>
                <c:pt idx="227">
                  <c:v>11:00</c:v>
                </c:pt>
                <c:pt idx="228">
                  <c:v>12:00</c:v>
                </c:pt>
                <c:pt idx="229">
                  <c:v>13:00</c:v>
                </c:pt>
                <c:pt idx="230">
                  <c:v>14:00</c:v>
                </c:pt>
                <c:pt idx="231">
                  <c:v>15:00</c:v>
                </c:pt>
                <c:pt idx="232">
                  <c:v>16:00</c:v>
                </c:pt>
                <c:pt idx="233">
                  <c:v>17:00</c:v>
                </c:pt>
                <c:pt idx="234">
                  <c:v>18:00</c:v>
                </c:pt>
                <c:pt idx="235">
                  <c:v>19:00</c:v>
                </c:pt>
                <c:pt idx="236">
                  <c:v>20:00</c:v>
                </c:pt>
                <c:pt idx="237">
                  <c:v>21:00</c:v>
                </c:pt>
                <c:pt idx="238">
                  <c:v>22:00</c:v>
                </c:pt>
                <c:pt idx="239">
                  <c:v>23:00</c:v>
                </c:pt>
                <c:pt idx="240">
                  <c:v>0:00</c:v>
                </c:pt>
                <c:pt idx="241">
                  <c:v>1:00</c:v>
                </c:pt>
                <c:pt idx="242">
                  <c:v>2:00</c:v>
                </c:pt>
                <c:pt idx="243">
                  <c:v>3:00</c:v>
                </c:pt>
                <c:pt idx="244">
                  <c:v>4:00</c:v>
                </c:pt>
                <c:pt idx="245">
                  <c:v>5:00</c:v>
                </c:pt>
                <c:pt idx="246">
                  <c:v>6:00</c:v>
                </c:pt>
                <c:pt idx="247">
                  <c:v>7:00</c:v>
                </c:pt>
                <c:pt idx="248">
                  <c:v>8:00</c:v>
                </c:pt>
                <c:pt idx="249">
                  <c:v>9:00</c:v>
                </c:pt>
                <c:pt idx="250">
                  <c:v>10:00</c:v>
                </c:pt>
                <c:pt idx="251">
                  <c:v>11:00</c:v>
                </c:pt>
                <c:pt idx="252">
                  <c:v>12:00</c:v>
                </c:pt>
                <c:pt idx="253">
                  <c:v>13:00</c:v>
                </c:pt>
                <c:pt idx="254">
                  <c:v>14:00</c:v>
                </c:pt>
                <c:pt idx="255">
                  <c:v>15:00</c:v>
                </c:pt>
                <c:pt idx="256">
                  <c:v>16:00</c:v>
                </c:pt>
                <c:pt idx="257">
                  <c:v>17:00</c:v>
                </c:pt>
                <c:pt idx="258">
                  <c:v>18:00</c:v>
                </c:pt>
                <c:pt idx="259">
                  <c:v>19:00</c:v>
                </c:pt>
                <c:pt idx="260">
                  <c:v>20:00</c:v>
                </c:pt>
                <c:pt idx="261">
                  <c:v>21:00</c:v>
                </c:pt>
                <c:pt idx="262">
                  <c:v>22:00</c:v>
                </c:pt>
                <c:pt idx="263">
                  <c:v>23:00</c:v>
                </c:pt>
                <c:pt idx="264">
                  <c:v>0:00</c:v>
                </c:pt>
                <c:pt idx="265">
                  <c:v>1:00</c:v>
                </c:pt>
                <c:pt idx="266">
                  <c:v>2:00</c:v>
                </c:pt>
                <c:pt idx="267">
                  <c:v>3:00</c:v>
                </c:pt>
                <c:pt idx="268">
                  <c:v>4:00</c:v>
                </c:pt>
                <c:pt idx="269">
                  <c:v>5:00</c:v>
                </c:pt>
                <c:pt idx="270">
                  <c:v>6:00</c:v>
                </c:pt>
                <c:pt idx="271">
                  <c:v>7:00</c:v>
                </c:pt>
                <c:pt idx="272">
                  <c:v>8:00</c:v>
                </c:pt>
                <c:pt idx="273">
                  <c:v>9:00</c:v>
                </c:pt>
                <c:pt idx="274">
                  <c:v>10:00</c:v>
                </c:pt>
                <c:pt idx="275">
                  <c:v>11:00</c:v>
                </c:pt>
                <c:pt idx="276">
                  <c:v>12:00</c:v>
                </c:pt>
                <c:pt idx="277">
                  <c:v>13:00</c:v>
                </c:pt>
                <c:pt idx="278">
                  <c:v>14:00</c:v>
                </c:pt>
                <c:pt idx="279">
                  <c:v>15:00</c:v>
                </c:pt>
                <c:pt idx="280">
                  <c:v>16:00</c:v>
                </c:pt>
                <c:pt idx="281">
                  <c:v>17:00</c:v>
                </c:pt>
                <c:pt idx="282">
                  <c:v>18:00</c:v>
                </c:pt>
                <c:pt idx="283">
                  <c:v>19:00</c:v>
                </c:pt>
                <c:pt idx="284">
                  <c:v>20:00</c:v>
                </c:pt>
                <c:pt idx="285">
                  <c:v>21:00</c:v>
                </c:pt>
                <c:pt idx="286">
                  <c:v>22:00</c:v>
                </c:pt>
                <c:pt idx="287">
                  <c:v>23:00</c:v>
                </c:pt>
                <c:pt idx="288">
                  <c:v>0:00</c:v>
                </c:pt>
                <c:pt idx="289">
                  <c:v>1:00</c:v>
                </c:pt>
                <c:pt idx="290">
                  <c:v>2:00</c:v>
                </c:pt>
                <c:pt idx="291">
                  <c:v>3:00</c:v>
                </c:pt>
                <c:pt idx="292">
                  <c:v>4:00</c:v>
                </c:pt>
                <c:pt idx="293">
                  <c:v>5:00</c:v>
                </c:pt>
                <c:pt idx="294">
                  <c:v>6:00</c:v>
                </c:pt>
                <c:pt idx="295">
                  <c:v>7:00</c:v>
                </c:pt>
                <c:pt idx="296">
                  <c:v>8:00</c:v>
                </c:pt>
                <c:pt idx="297">
                  <c:v>9:00</c:v>
                </c:pt>
                <c:pt idx="298">
                  <c:v>10:00</c:v>
                </c:pt>
                <c:pt idx="299">
                  <c:v>11:00</c:v>
                </c:pt>
                <c:pt idx="300">
                  <c:v>12:00</c:v>
                </c:pt>
                <c:pt idx="301">
                  <c:v>13:00</c:v>
                </c:pt>
                <c:pt idx="302">
                  <c:v>14:00</c:v>
                </c:pt>
                <c:pt idx="303">
                  <c:v>15:00</c:v>
                </c:pt>
                <c:pt idx="304">
                  <c:v>16:00</c:v>
                </c:pt>
                <c:pt idx="305">
                  <c:v>17:00</c:v>
                </c:pt>
                <c:pt idx="306">
                  <c:v>18:00</c:v>
                </c:pt>
                <c:pt idx="307">
                  <c:v>19:00</c:v>
                </c:pt>
                <c:pt idx="308">
                  <c:v>20:00</c:v>
                </c:pt>
                <c:pt idx="309">
                  <c:v>21:00</c:v>
                </c:pt>
                <c:pt idx="310">
                  <c:v>22:00</c:v>
                </c:pt>
                <c:pt idx="311">
                  <c:v>23:00</c:v>
                </c:pt>
                <c:pt idx="312">
                  <c:v>0:00</c:v>
                </c:pt>
                <c:pt idx="313">
                  <c:v>1:00</c:v>
                </c:pt>
                <c:pt idx="314">
                  <c:v>2:00</c:v>
                </c:pt>
                <c:pt idx="315">
                  <c:v>3:00</c:v>
                </c:pt>
                <c:pt idx="316">
                  <c:v>4:00</c:v>
                </c:pt>
                <c:pt idx="317">
                  <c:v>5:00</c:v>
                </c:pt>
                <c:pt idx="318">
                  <c:v>6:00</c:v>
                </c:pt>
                <c:pt idx="319">
                  <c:v>7:00</c:v>
                </c:pt>
                <c:pt idx="320">
                  <c:v>8:00</c:v>
                </c:pt>
                <c:pt idx="321">
                  <c:v>9:00</c:v>
                </c:pt>
                <c:pt idx="322">
                  <c:v>10:00</c:v>
                </c:pt>
                <c:pt idx="323">
                  <c:v>11:00</c:v>
                </c:pt>
                <c:pt idx="324">
                  <c:v>12:00</c:v>
                </c:pt>
                <c:pt idx="325">
                  <c:v>13:00</c:v>
                </c:pt>
                <c:pt idx="326">
                  <c:v>14:00</c:v>
                </c:pt>
                <c:pt idx="327">
                  <c:v>15:00</c:v>
                </c:pt>
                <c:pt idx="328">
                  <c:v>16:00</c:v>
                </c:pt>
                <c:pt idx="329">
                  <c:v>17:00</c:v>
                </c:pt>
                <c:pt idx="330">
                  <c:v>18:00</c:v>
                </c:pt>
                <c:pt idx="331">
                  <c:v>19:00</c:v>
                </c:pt>
                <c:pt idx="332">
                  <c:v>20:00</c:v>
                </c:pt>
                <c:pt idx="333">
                  <c:v>21:00</c:v>
                </c:pt>
                <c:pt idx="334">
                  <c:v>22:00</c:v>
                </c:pt>
                <c:pt idx="335">
                  <c:v>23:00</c:v>
                </c:pt>
                <c:pt idx="336">
                  <c:v>0:00</c:v>
                </c:pt>
                <c:pt idx="337">
                  <c:v>1:00</c:v>
                </c:pt>
                <c:pt idx="338">
                  <c:v>2:00</c:v>
                </c:pt>
                <c:pt idx="339">
                  <c:v>3:00</c:v>
                </c:pt>
                <c:pt idx="340">
                  <c:v>4:00</c:v>
                </c:pt>
                <c:pt idx="341">
                  <c:v>5:00</c:v>
                </c:pt>
                <c:pt idx="342">
                  <c:v>6:00</c:v>
                </c:pt>
                <c:pt idx="343">
                  <c:v>7:00</c:v>
                </c:pt>
                <c:pt idx="344">
                  <c:v>8:00</c:v>
                </c:pt>
                <c:pt idx="345">
                  <c:v>9:00</c:v>
                </c:pt>
                <c:pt idx="346">
                  <c:v>10:00</c:v>
                </c:pt>
                <c:pt idx="347">
                  <c:v>11:00</c:v>
                </c:pt>
                <c:pt idx="348">
                  <c:v>12:00</c:v>
                </c:pt>
                <c:pt idx="349">
                  <c:v>13:00</c:v>
                </c:pt>
                <c:pt idx="350">
                  <c:v>14:00</c:v>
                </c:pt>
                <c:pt idx="351">
                  <c:v>15:00</c:v>
                </c:pt>
                <c:pt idx="352">
                  <c:v>16:00</c:v>
                </c:pt>
                <c:pt idx="353">
                  <c:v>17:00</c:v>
                </c:pt>
                <c:pt idx="354">
                  <c:v>18:00</c:v>
                </c:pt>
                <c:pt idx="355">
                  <c:v>19:00</c:v>
                </c:pt>
                <c:pt idx="356">
                  <c:v>20:00</c:v>
                </c:pt>
                <c:pt idx="357">
                  <c:v>21:00</c:v>
                </c:pt>
                <c:pt idx="358">
                  <c:v>22:00</c:v>
                </c:pt>
                <c:pt idx="359">
                  <c:v>23:00</c:v>
                </c:pt>
                <c:pt idx="360">
                  <c:v>0:00</c:v>
                </c:pt>
                <c:pt idx="361">
                  <c:v>1:00</c:v>
                </c:pt>
                <c:pt idx="362">
                  <c:v>2:00</c:v>
                </c:pt>
                <c:pt idx="363">
                  <c:v>3:00</c:v>
                </c:pt>
                <c:pt idx="364">
                  <c:v>4:00</c:v>
                </c:pt>
                <c:pt idx="365">
                  <c:v>5:00</c:v>
                </c:pt>
                <c:pt idx="366">
                  <c:v>6:00</c:v>
                </c:pt>
                <c:pt idx="367">
                  <c:v>7:00</c:v>
                </c:pt>
                <c:pt idx="368">
                  <c:v>8:00</c:v>
                </c:pt>
                <c:pt idx="369">
                  <c:v>9:00</c:v>
                </c:pt>
                <c:pt idx="370">
                  <c:v>10:00</c:v>
                </c:pt>
                <c:pt idx="371">
                  <c:v>11:00</c:v>
                </c:pt>
                <c:pt idx="372">
                  <c:v>12:00</c:v>
                </c:pt>
                <c:pt idx="373">
                  <c:v>13:00</c:v>
                </c:pt>
                <c:pt idx="374">
                  <c:v>14:00</c:v>
                </c:pt>
                <c:pt idx="375">
                  <c:v>15:00</c:v>
                </c:pt>
                <c:pt idx="376">
                  <c:v>16:00</c:v>
                </c:pt>
                <c:pt idx="377">
                  <c:v>17:00</c:v>
                </c:pt>
                <c:pt idx="378">
                  <c:v>18:00</c:v>
                </c:pt>
                <c:pt idx="379">
                  <c:v>19:00</c:v>
                </c:pt>
                <c:pt idx="380">
                  <c:v>20:00</c:v>
                </c:pt>
                <c:pt idx="381">
                  <c:v>21:00</c:v>
                </c:pt>
                <c:pt idx="382">
                  <c:v>22:00</c:v>
                </c:pt>
                <c:pt idx="383">
                  <c:v>23:00</c:v>
                </c:pt>
                <c:pt idx="384">
                  <c:v>0:00</c:v>
                </c:pt>
                <c:pt idx="385">
                  <c:v>1:00</c:v>
                </c:pt>
                <c:pt idx="386">
                  <c:v>2:00</c:v>
                </c:pt>
                <c:pt idx="387">
                  <c:v>3:00</c:v>
                </c:pt>
                <c:pt idx="388">
                  <c:v>4:00</c:v>
                </c:pt>
                <c:pt idx="389">
                  <c:v>5:00</c:v>
                </c:pt>
                <c:pt idx="390">
                  <c:v>6:00</c:v>
                </c:pt>
                <c:pt idx="391">
                  <c:v>7:00</c:v>
                </c:pt>
                <c:pt idx="392">
                  <c:v>8:00</c:v>
                </c:pt>
                <c:pt idx="393">
                  <c:v>9:00</c:v>
                </c:pt>
                <c:pt idx="394">
                  <c:v>10:00</c:v>
                </c:pt>
                <c:pt idx="395">
                  <c:v>11:00</c:v>
                </c:pt>
                <c:pt idx="396">
                  <c:v>12:00</c:v>
                </c:pt>
                <c:pt idx="397">
                  <c:v>13:00</c:v>
                </c:pt>
                <c:pt idx="398">
                  <c:v>14:00</c:v>
                </c:pt>
                <c:pt idx="399">
                  <c:v>15:00</c:v>
                </c:pt>
                <c:pt idx="400">
                  <c:v>16:00</c:v>
                </c:pt>
                <c:pt idx="401">
                  <c:v>17:00</c:v>
                </c:pt>
                <c:pt idx="402">
                  <c:v>18:00</c:v>
                </c:pt>
                <c:pt idx="403">
                  <c:v>19:00</c:v>
                </c:pt>
                <c:pt idx="404">
                  <c:v>20:00</c:v>
                </c:pt>
                <c:pt idx="405">
                  <c:v>21:00</c:v>
                </c:pt>
                <c:pt idx="406">
                  <c:v>22:00</c:v>
                </c:pt>
                <c:pt idx="407">
                  <c:v>23:00</c:v>
                </c:pt>
                <c:pt idx="408">
                  <c:v>0:00</c:v>
                </c:pt>
                <c:pt idx="409">
                  <c:v>1:00</c:v>
                </c:pt>
                <c:pt idx="410">
                  <c:v>2:00</c:v>
                </c:pt>
                <c:pt idx="411">
                  <c:v>3:00</c:v>
                </c:pt>
                <c:pt idx="412">
                  <c:v>4:00</c:v>
                </c:pt>
                <c:pt idx="413">
                  <c:v>5:00</c:v>
                </c:pt>
                <c:pt idx="414">
                  <c:v>6:00</c:v>
                </c:pt>
                <c:pt idx="415">
                  <c:v>7:00</c:v>
                </c:pt>
                <c:pt idx="416">
                  <c:v>8:00</c:v>
                </c:pt>
                <c:pt idx="417">
                  <c:v>9:00</c:v>
                </c:pt>
                <c:pt idx="418">
                  <c:v>10:00</c:v>
                </c:pt>
                <c:pt idx="419">
                  <c:v>11:00</c:v>
                </c:pt>
                <c:pt idx="420">
                  <c:v>12:00</c:v>
                </c:pt>
                <c:pt idx="421">
                  <c:v>13:00</c:v>
                </c:pt>
                <c:pt idx="422">
                  <c:v>14:00</c:v>
                </c:pt>
                <c:pt idx="423">
                  <c:v>15:00</c:v>
                </c:pt>
                <c:pt idx="424">
                  <c:v>16:00</c:v>
                </c:pt>
                <c:pt idx="425">
                  <c:v>17:00</c:v>
                </c:pt>
                <c:pt idx="426">
                  <c:v>18:00</c:v>
                </c:pt>
                <c:pt idx="427">
                  <c:v>19:00</c:v>
                </c:pt>
                <c:pt idx="428">
                  <c:v>20:00</c:v>
                </c:pt>
                <c:pt idx="429">
                  <c:v>21:00</c:v>
                </c:pt>
                <c:pt idx="430">
                  <c:v>22:00</c:v>
                </c:pt>
                <c:pt idx="431">
                  <c:v>23:00</c:v>
                </c:pt>
                <c:pt idx="432">
                  <c:v>0:00</c:v>
                </c:pt>
                <c:pt idx="433">
                  <c:v>1:00</c:v>
                </c:pt>
                <c:pt idx="434">
                  <c:v>2:00</c:v>
                </c:pt>
                <c:pt idx="435">
                  <c:v>3:00</c:v>
                </c:pt>
                <c:pt idx="436">
                  <c:v>4:00</c:v>
                </c:pt>
                <c:pt idx="437">
                  <c:v>5:00</c:v>
                </c:pt>
                <c:pt idx="438">
                  <c:v>6:00</c:v>
                </c:pt>
                <c:pt idx="439">
                  <c:v>7:00</c:v>
                </c:pt>
                <c:pt idx="440">
                  <c:v>8:00</c:v>
                </c:pt>
                <c:pt idx="441">
                  <c:v>9:00</c:v>
                </c:pt>
                <c:pt idx="442">
                  <c:v>10:00</c:v>
                </c:pt>
                <c:pt idx="443">
                  <c:v>11:00</c:v>
                </c:pt>
                <c:pt idx="444">
                  <c:v>12:00</c:v>
                </c:pt>
                <c:pt idx="445">
                  <c:v>13:00</c:v>
                </c:pt>
                <c:pt idx="446">
                  <c:v>14:00</c:v>
                </c:pt>
                <c:pt idx="447">
                  <c:v>15:00</c:v>
                </c:pt>
                <c:pt idx="448">
                  <c:v>16:00</c:v>
                </c:pt>
                <c:pt idx="449">
                  <c:v>17:00</c:v>
                </c:pt>
                <c:pt idx="450">
                  <c:v>18:00</c:v>
                </c:pt>
                <c:pt idx="451">
                  <c:v>19:00</c:v>
                </c:pt>
                <c:pt idx="452">
                  <c:v>20:00</c:v>
                </c:pt>
                <c:pt idx="453">
                  <c:v>21:00</c:v>
                </c:pt>
                <c:pt idx="454">
                  <c:v>22:00</c:v>
                </c:pt>
                <c:pt idx="455">
                  <c:v>23:00</c:v>
                </c:pt>
                <c:pt idx="456">
                  <c:v>0:00</c:v>
                </c:pt>
                <c:pt idx="457">
                  <c:v>1:00</c:v>
                </c:pt>
                <c:pt idx="458">
                  <c:v>2:00</c:v>
                </c:pt>
                <c:pt idx="459">
                  <c:v>3:00</c:v>
                </c:pt>
                <c:pt idx="460">
                  <c:v>4:00</c:v>
                </c:pt>
                <c:pt idx="461">
                  <c:v>5:00</c:v>
                </c:pt>
                <c:pt idx="462">
                  <c:v>6:00</c:v>
                </c:pt>
                <c:pt idx="463">
                  <c:v>7:00</c:v>
                </c:pt>
                <c:pt idx="464">
                  <c:v>8:00</c:v>
                </c:pt>
                <c:pt idx="465">
                  <c:v>9:00</c:v>
                </c:pt>
                <c:pt idx="466">
                  <c:v>10:00</c:v>
                </c:pt>
                <c:pt idx="467">
                  <c:v>11:00</c:v>
                </c:pt>
                <c:pt idx="468">
                  <c:v>12:00</c:v>
                </c:pt>
                <c:pt idx="469">
                  <c:v>13:00</c:v>
                </c:pt>
                <c:pt idx="470">
                  <c:v>14:00</c:v>
                </c:pt>
                <c:pt idx="471">
                  <c:v>15:00</c:v>
                </c:pt>
                <c:pt idx="472">
                  <c:v>16:00</c:v>
                </c:pt>
                <c:pt idx="473">
                  <c:v>17:00</c:v>
                </c:pt>
                <c:pt idx="474">
                  <c:v>18:00</c:v>
                </c:pt>
                <c:pt idx="475">
                  <c:v>19:00</c:v>
                </c:pt>
                <c:pt idx="476">
                  <c:v>20:00</c:v>
                </c:pt>
                <c:pt idx="477">
                  <c:v>21:00</c:v>
                </c:pt>
                <c:pt idx="478">
                  <c:v>22:00</c:v>
                </c:pt>
                <c:pt idx="479">
                  <c:v>23:00</c:v>
                </c:pt>
                <c:pt idx="480">
                  <c:v>0:00</c:v>
                </c:pt>
                <c:pt idx="481">
                  <c:v>1:00</c:v>
                </c:pt>
                <c:pt idx="482">
                  <c:v>2:00</c:v>
                </c:pt>
                <c:pt idx="483">
                  <c:v>3:00</c:v>
                </c:pt>
                <c:pt idx="484">
                  <c:v>4:00</c:v>
                </c:pt>
                <c:pt idx="485">
                  <c:v>5:00</c:v>
                </c:pt>
                <c:pt idx="486">
                  <c:v>6:00</c:v>
                </c:pt>
                <c:pt idx="487">
                  <c:v>7:00</c:v>
                </c:pt>
                <c:pt idx="488">
                  <c:v>8:00</c:v>
                </c:pt>
                <c:pt idx="489">
                  <c:v>9:00</c:v>
                </c:pt>
                <c:pt idx="490">
                  <c:v>10:00</c:v>
                </c:pt>
                <c:pt idx="491">
                  <c:v>11:00</c:v>
                </c:pt>
                <c:pt idx="492">
                  <c:v>12:00</c:v>
                </c:pt>
                <c:pt idx="493">
                  <c:v>13:00</c:v>
                </c:pt>
                <c:pt idx="494">
                  <c:v>14:00</c:v>
                </c:pt>
                <c:pt idx="495">
                  <c:v>15:00</c:v>
                </c:pt>
                <c:pt idx="496">
                  <c:v>16:00</c:v>
                </c:pt>
                <c:pt idx="497">
                  <c:v>17:00</c:v>
                </c:pt>
                <c:pt idx="498">
                  <c:v>18:00</c:v>
                </c:pt>
                <c:pt idx="499">
                  <c:v>19:00</c:v>
                </c:pt>
                <c:pt idx="500">
                  <c:v>20:00</c:v>
                </c:pt>
                <c:pt idx="501">
                  <c:v>21:00</c:v>
                </c:pt>
                <c:pt idx="502">
                  <c:v>22:00</c:v>
                </c:pt>
                <c:pt idx="503">
                  <c:v>23:00</c:v>
                </c:pt>
                <c:pt idx="504">
                  <c:v>0:00</c:v>
                </c:pt>
                <c:pt idx="505">
                  <c:v>1:00</c:v>
                </c:pt>
                <c:pt idx="506">
                  <c:v>2:00</c:v>
                </c:pt>
                <c:pt idx="507">
                  <c:v>3:00</c:v>
                </c:pt>
                <c:pt idx="508">
                  <c:v>4:00</c:v>
                </c:pt>
                <c:pt idx="509">
                  <c:v>5:00</c:v>
                </c:pt>
                <c:pt idx="510">
                  <c:v>6:00</c:v>
                </c:pt>
                <c:pt idx="511">
                  <c:v>7:00</c:v>
                </c:pt>
                <c:pt idx="512">
                  <c:v>8:00</c:v>
                </c:pt>
                <c:pt idx="513">
                  <c:v>9:00</c:v>
                </c:pt>
                <c:pt idx="514">
                  <c:v>10:00</c:v>
                </c:pt>
                <c:pt idx="515">
                  <c:v>11:00</c:v>
                </c:pt>
                <c:pt idx="516">
                  <c:v>12:00</c:v>
                </c:pt>
                <c:pt idx="517">
                  <c:v>13:00</c:v>
                </c:pt>
                <c:pt idx="518">
                  <c:v>14:00</c:v>
                </c:pt>
                <c:pt idx="519">
                  <c:v>15:00</c:v>
                </c:pt>
                <c:pt idx="520">
                  <c:v>16:00</c:v>
                </c:pt>
                <c:pt idx="521">
                  <c:v>17:00</c:v>
                </c:pt>
                <c:pt idx="522">
                  <c:v>18:00</c:v>
                </c:pt>
                <c:pt idx="523">
                  <c:v>19:00</c:v>
                </c:pt>
                <c:pt idx="524">
                  <c:v>20:00</c:v>
                </c:pt>
                <c:pt idx="525">
                  <c:v>21:00</c:v>
                </c:pt>
                <c:pt idx="526">
                  <c:v>22:00</c:v>
                </c:pt>
                <c:pt idx="527">
                  <c:v>23:00</c:v>
                </c:pt>
                <c:pt idx="528">
                  <c:v>0:00</c:v>
                </c:pt>
                <c:pt idx="529">
                  <c:v>1:00</c:v>
                </c:pt>
                <c:pt idx="530">
                  <c:v>2:00</c:v>
                </c:pt>
                <c:pt idx="531">
                  <c:v>3:00</c:v>
                </c:pt>
                <c:pt idx="532">
                  <c:v>4:00</c:v>
                </c:pt>
                <c:pt idx="533">
                  <c:v>5:00</c:v>
                </c:pt>
                <c:pt idx="534">
                  <c:v>6:00</c:v>
                </c:pt>
                <c:pt idx="535">
                  <c:v>7:00</c:v>
                </c:pt>
                <c:pt idx="536">
                  <c:v>8:00</c:v>
                </c:pt>
                <c:pt idx="537">
                  <c:v>9:00</c:v>
                </c:pt>
                <c:pt idx="538">
                  <c:v>10:00</c:v>
                </c:pt>
                <c:pt idx="539">
                  <c:v>11:00</c:v>
                </c:pt>
                <c:pt idx="540">
                  <c:v>12:00</c:v>
                </c:pt>
                <c:pt idx="541">
                  <c:v>13:00</c:v>
                </c:pt>
                <c:pt idx="542">
                  <c:v>14:00</c:v>
                </c:pt>
                <c:pt idx="543">
                  <c:v>15:00</c:v>
                </c:pt>
                <c:pt idx="544">
                  <c:v>16:00</c:v>
                </c:pt>
                <c:pt idx="545">
                  <c:v>17:00</c:v>
                </c:pt>
                <c:pt idx="546">
                  <c:v>18:00</c:v>
                </c:pt>
                <c:pt idx="547">
                  <c:v>19:00</c:v>
                </c:pt>
                <c:pt idx="548">
                  <c:v>20:00</c:v>
                </c:pt>
                <c:pt idx="549">
                  <c:v>21:00</c:v>
                </c:pt>
                <c:pt idx="550">
                  <c:v>22:00</c:v>
                </c:pt>
                <c:pt idx="551">
                  <c:v>23:00</c:v>
                </c:pt>
                <c:pt idx="552">
                  <c:v>0:00</c:v>
                </c:pt>
                <c:pt idx="553">
                  <c:v>1:00</c:v>
                </c:pt>
                <c:pt idx="554">
                  <c:v>2:00</c:v>
                </c:pt>
                <c:pt idx="555">
                  <c:v>3:00</c:v>
                </c:pt>
                <c:pt idx="556">
                  <c:v>4:00</c:v>
                </c:pt>
                <c:pt idx="557">
                  <c:v>5:00</c:v>
                </c:pt>
                <c:pt idx="558">
                  <c:v>6:00</c:v>
                </c:pt>
                <c:pt idx="559">
                  <c:v>7:00</c:v>
                </c:pt>
                <c:pt idx="560">
                  <c:v>8:00</c:v>
                </c:pt>
                <c:pt idx="561">
                  <c:v>9:00</c:v>
                </c:pt>
                <c:pt idx="562">
                  <c:v>10:00</c:v>
                </c:pt>
                <c:pt idx="563">
                  <c:v>11:00</c:v>
                </c:pt>
                <c:pt idx="564">
                  <c:v>12:00</c:v>
                </c:pt>
                <c:pt idx="565">
                  <c:v>13:00</c:v>
                </c:pt>
                <c:pt idx="566">
                  <c:v>14:00</c:v>
                </c:pt>
                <c:pt idx="567">
                  <c:v>15:00</c:v>
                </c:pt>
                <c:pt idx="568">
                  <c:v>16:00</c:v>
                </c:pt>
                <c:pt idx="569">
                  <c:v>17:00</c:v>
                </c:pt>
                <c:pt idx="570">
                  <c:v>18:00</c:v>
                </c:pt>
                <c:pt idx="571">
                  <c:v>19:00</c:v>
                </c:pt>
                <c:pt idx="572">
                  <c:v>20:00</c:v>
                </c:pt>
                <c:pt idx="573">
                  <c:v>21:00</c:v>
                </c:pt>
                <c:pt idx="574">
                  <c:v>22:00</c:v>
                </c:pt>
                <c:pt idx="575">
                  <c:v>23:00</c:v>
                </c:pt>
                <c:pt idx="576">
                  <c:v>0:00</c:v>
                </c:pt>
                <c:pt idx="577">
                  <c:v>1:00</c:v>
                </c:pt>
                <c:pt idx="578">
                  <c:v>2:00</c:v>
                </c:pt>
                <c:pt idx="579">
                  <c:v>3:00</c:v>
                </c:pt>
                <c:pt idx="580">
                  <c:v>4:00</c:v>
                </c:pt>
                <c:pt idx="581">
                  <c:v>5:00</c:v>
                </c:pt>
                <c:pt idx="582">
                  <c:v>6:00</c:v>
                </c:pt>
                <c:pt idx="583">
                  <c:v>7:00</c:v>
                </c:pt>
                <c:pt idx="584">
                  <c:v>8:00</c:v>
                </c:pt>
                <c:pt idx="585">
                  <c:v>9:00</c:v>
                </c:pt>
                <c:pt idx="586">
                  <c:v>10:00</c:v>
                </c:pt>
                <c:pt idx="587">
                  <c:v>11:00</c:v>
                </c:pt>
                <c:pt idx="588">
                  <c:v>12:00</c:v>
                </c:pt>
                <c:pt idx="589">
                  <c:v>13:00</c:v>
                </c:pt>
                <c:pt idx="590">
                  <c:v>14:00</c:v>
                </c:pt>
                <c:pt idx="591">
                  <c:v>15:00</c:v>
                </c:pt>
                <c:pt idx="592">
                  <c:v>16:00</c:v>
                </c:pt>
                <c:pt idx="593">
                  <c:v>17:00</c:v>
                </c:pt>
                <c:pt idx="594">
                  <c:v>18:00</c:v>
                </c:pt>
                <c:pt idx="595">
                  <c:v>19:00</c:v>
                </c:pt>
                <c:pt idx="596">
                  <c:v>20:00</c:v>
                </c:pt>
                <c:pt idx="597">
                  <c:v>21:00</c:v>
                </c:pt>
                <c:pt idx="598">
                  <c:v>22:00</c:v>
                </c:pt>
                <c:pt idx="599">
                  <c:v>23:00</c:v>
                </c:pt>
                <c:pt idx="600">
                  <c:v>0:00</c:v>
                </c:pt>
                <c:pt idx="601">
                  <c:v>1:00</c:v>
                </c:pt>
                <c:pt idx="602">
                  <c:v>2:00</c:v>
                </c:pt>
                <c:pt idx="603">
                  <c:v>3:00</c:v>
                </c:pt>
                <c:pt idx="604">
                  <c:v>4:00</c:v>
                </c:pt>
                <c:pt idx="605">
                  <c:v>5:00</c:v>
                </c:pt>
                <c:pt idx="606">
                  <c:v>6:00</c:v>
                </c:pt>
                <c:pt idx="607">
                  <c:v>7:00</c:v>
                </c:pt>
                <c:pt idx="608">
                  <c:v>8:00</c:v>
                </c:pt>
                <c:pt idx="609">
                  <c:v>9:00</c:v>
                </c:pt>
                <c:pt idx="610">
                  <c:v>10:00</c:v>
                </c:pt>
                <c:pt idx="611">
                  <c:v>11:00</c:v>
                </c:pt>
                <c:pt idx="612">
                  <c:v>12:00</c:v>
                </c:pt>
                <c:pt idx="613">
                  <c:v>13:00</c:v>
                </c:pt>
                <c:pt idx="614">
                  <c:v>14:00</c:v>
                </c:pt>
                <c:pt idx="615">
                  <c:v>15:00</c:v>
                </c:pt>
                <c:pt idx="616">
                  <c:v>16:00</c:v>
                </c:pt>
                <c:pt idx="617">
                  <c:v>17:00</c:v>
                </c:pt>
                <c:pt idx="618">
                  <c:v>18:00</c:v>
                </c:pt>
                <c:pt idx="619">
                  <c:v>19:00</c:v>
                </c:pt>
                <c:pt idx="620">
                  <c:v>20:00</c:v>
                </c:pt>
                <c:pt idx="621">
                  <c:v>21:00</c:v>
                </c:pt>
                <c:pt idx="622">
                  <c:v>22:00</c:v>
                </c:pt>
                <c:pt idx="623">
                  <c:v>23:00</c:v>
                </c:pt>
                <c:pt idx="624">
                  <c:v>0:00</c:v>
                </c:pt>
                <c:pt idx="625">
                  <c:v>1:00</c:v>
                </c:pt>
                <c:pt idx="626">
                  <c:v>2:00</c:v>
                </c:pt>
                <c:pt idx="627">
                  <c:v>3:00</c:v>
                </c:pt>
                <c:pt idx="628">
                  <c:v>4:00</c:v>
                </c:pt>
                <c:pt idx="629">
                  <c:v>5:00</c:v>
                </c:pt>
                <c:pt idx="630">
                  <c:v>6:00</c:v>
                </c:pt>
                <c:pt idx="631">
                  <c:v>7:00</c:v>
                </c:pt>
                <c:pt idx="632">
                  <c:v>8:00</c:v>
                </c:pt>
                <c:pt idx="633">
                  <c:v>9:00</c:v>
                </c:pt>
                <c:pt idx="634">
                  <c:v>10:00</c:v>
                </c:pt>
                <c:pt idx="635">
                  <c:v>11:00</c:v>
                </c:pt>
                <c:pt idx="636">
                  <c:v>12:00</c:v>
                </c:pt>
                <c:pt idx="637">
                  <c:v>13:00</c:v>
                </c:pt>
                <c:pt idx="638">
                  <c:v>14:00</c:v>
                </c:pt>
                <c:pt idx="639">
                  <c:v>15:00</c:v>
                </c:pt>
                <c:pt idx="640">
                  <c:v>16:00</c:v>
                </c:pt>
                <c:pt idx="641">
                  <c:v>17:00</c:v>
                </c:pt>
                <c:pt idx="642">
                  <c:v>18:00</c:v>
                </c:pt>
                <c:pt idx="643">
                  <c:v>19:00</c:v>
                </c:pt>
                <c:pt idx="644">
                  <c:v>20:00</c:v>
                </c:pt>
                <c:pt idx="645">
                  <c:v>21:00</c:v>
                </c:pt>
                <c:pt idx="646">
                  <c:v>22:00</c:v>
                </c:pt>
                <c:pt idx="647">
                  <c:v>23:00</c:v>
                </c:pt>
                <c:pt idx="648">
                  <c:v>0:00</c:v>
                </c:pt>
                <c:pt idx="649">
                  <c:v>1:00</c:v>
                </c:pt>
                <c:pt idx="650">
                  <c:v>2:00</c:v>
                </c:pt>
                <c:pt idx="651">
                  <c:v>3:00</c:v>
                </c:pt>
                <c:pt idx="652">
                  <c:v>4:00</c:v>
                </c:pt>
                <c:pt idx="653">
                  <c:v>5:00</c:v>
                </c:pt>
                <c:pt idx="654">
                  <c:v>6:00</c:v>
                </c:pt>
                <c:pt idx="655">
                  <c:v>7:00</c:v>
                </c:pt>
                <c:pt idx="656">
                  <c:v>8:00</c:v>
                </c:pt>
                <c:pt idx="657">
                  <c:v>9:00</c:v>
                </c:pt>
                <c:pt idx="658">
                  <c:v>10:00</c:v>
                </c:pt>
                <c:pt idx="659">
                  <c:v>11:00</c:v>
                </c:pt>
                <c:pt idx="660">
                  <c:v>12:00</c:v>
                </c:pt>
                <c:pt idx="661">
                  <c:v>13:00</c:v>
                </c:pt>
                <c:pt idx="662">
                  <c:v>14:00</c:v>
                </c:pt>
                <c:pt idx="663">
                  <c:v>15:00</c:v>
                </c:pt>
                <c:pt idx="664">
                  <c:v>16:00</c:v>
                </c:pt>
                <c:pt idx="665">
                  <c:v>17:00</c:v>
                </c:pt>
                <c:pt idx="666">
                  <c:v>18:00</c:v>
                </c:pt>
                <c:pt idx="667">
                  <c:v>19:00</c:v>
                </c:pt>
                <c:pt idx="668">
                  <c:v>20:00</c:v>
                </c:pt>
                <c:pt idx="669">
                  <c:v>21:00</c:v>
                </c:pt>
                <c:pt idx="670">
                  <c:v>22:00</c:v>
                </c:pt>
                <c:pt idx="671">
                  <c:v>23:00</c:v>
                </c:pt>
                <c:pt idx="672">
                  <c:v>0:00</c:v>
                </c:pt>
                <c:pt idx="673">
                  <c:v>1:00</c:v>
                </c:pt>
                <c:pt idx="674">
                  <c:v>2:00</c:v>
                </c:pt>
                <c:pt idx="675">
                  <c:v>3:00</c:v>
                </c:pt>
                <c:pt idx="676">
                  <c:v>4:00</c:v>
                </c:pt>
                <c:pt idx="677">
                  <c:v>5:00</c:v>
                </c:pt>
                <c:pt idx="678">
                  <c:v>6:00</c:v>
                </c:pt>
                <c:pt idx="679">
                  <c:v>7:00</c:v>
                </c:pt>
                <c:pt idx="680">
                  <c:v>8:00</c:v>
                </c:pt>
                <c:pt idx="681">
                  <c:v>9:00</c:v>
                </c:pt>
                <c:pt idx="682">
                  <c:v>10:00</c:v>
                </c:pt>
                <c:pt idx="683">
                  <c:v>11:00</c:v>
                </c:pt>
                <c:pt idx="684">
                  <c:v>12:00</c:v>
                </c:pt>
                <c:pt idx="685">
                  <c:v>13:00</c:v>
                </c:pt>
                <c:pt idx="686">
                  <c:v>14:00</c:v>
                </c:pt>
                <c:pt idx="687">
                  <c:v>15:00</c:v>
                </c:pt>
                <c:pt idx="688">
                  <c:v>16:00</c:v>
                </c:pt>
                <c:pt idx="689">
                  <c:v>17:00</c:v>
                </c:pt>
                <c:pt idx="690">
                  <c:v>18:00</c:v>
                </c:pt>
                <c:pt idx="691">
                  <c:v>19:00</c:v>
                </c:pt>
                <c:pt idx="692">
                  <c:v>20:00</c:v>
                </c:pt>
                <c:pt idx="693">
                  <c:v>21:00</c:v>
                </c:pt>
                <c:pt idx="694">
                  <c:v>22:00</c:v>
                </c:pt>
                <c:pt idx="695">
                  <c:v>23:00</c:v>
                </c:pt>
                <c:pt idx="696">
                  <c:v>0:00</c:v>
                </c:pt>
                <c:pt idx="697">
                  <c:v>1:00</c:v>
                </c:pt>
                <c:pt idx="698">
                  <c:v>2:00</c:v>
                </c:pt>
                <c:pt idx="699">
                  <c:v>3:00</c:v>
                </c:pt>
                <c:pt idx="700">
                  <c:v>4:00</c:v>
                </c:pt>
                <c:pt idx="701">
                  <c:v>5:00</c:v>
                </c:pt>
                <c:pt idx="702">
                  <c:v>6:00</c:v>
                </c:pt>
                <c:pt idx="703">
                  <c:v>7:00</c:v>
                </c:pt>
                <c:pt idx="704">
                  <c:v>8:00</c:v>
                </c:pt>
                <c:pt idx="705">
                  <c:v>9:00</c:v>
                </c:pt>
                <c:pt idx="706">
                  <c:v>10:00</c:v>
                </c:pt>
                <c:pt idx="707">
                  <c:v>11:00</c:v>
                </c:pt>
                <c:pt idx="708">
                  <c:v>12:00</c:v>
                </c:pt>
                <c:pt idx="709">
                  <c:v>13:00</c:v>
                </c:pt>
                <c:pt idx="710">
                  <c:v>14:00</c:v>
                </c:pt>
                <c:pt idx="711">
                  <c:v>15:00</c:v>
                </c:pt>
                <c:pt idx="712">
                  <c:v>16:00</c:v>
                </c:pt>
                <c:pt idx="713">
                  <c:v>17:00</c:v>
                </c:pt>
                <c:pt idx="714">
                  <c:v>18:00</c:v>
                </c:pt>
                <c:pt idx="715">
                  <c:v>19:00</c:v>
                </c:pt>
                <c:pt idx="716">
                  <c:v>20:00</c:v>
                </c:pt>
                <c:pt idx="717">
                  <c:v>21:00</c:v>
                </c:pt>
                <c:pt idx="718">
                  <c:v>22:00</c:v>
                </c:pt>
                <c:pt idx="719">
                  <c:v>23:00</c:v>
                </c:pt>
                <c:pt idx="720">
                  <c:v>0:00</c:v>
                </c:pt>
                <c:pt idx="721">
                  <c:v>1:00</c:v>
                </c:pt>
                <c:pt idx="722">
                  <c:v>2:00</c:v>
                </c:pt>
                <c:pt idx="723">
                  <c:v>3:00</c:v>
                </c:pt>
                <c:pt idx="724">
                  <c:v>4:00</c:v>
                </c:pt>
                <c:pt idx="725">
                  <c:v>5:00</c:v>
                </c:pt>
                <c:pt idx="726">
                  <c:v>6:00</c:v>
                </c:pt>
                <c:pt idx="727">
                  <c:v>7:00</c:v>
                </c:pt>
                <c:pt idx="728">
                  <c:v>8:00</c:v>
                </c:pt>
                <c:pt idx="729">
                  <c:v>9:00</c:v>
                </c:pt>
                <c:pt idx="730">
                  <c:v>10:00</c:v>
                </c:pt>
                <c:pt idx="731">
                  <c:v>11:00</c:v>
                </c:pt>
                <c:pt idx="732">
                  <c:v>12:00</c:v>
                </c:pt>
                <c:pt idx="733">
                  <c:v>13:00</c:v>
                </c:pt>
                <c:pt idx="734">
                  <c:v>14:00</c:v>
                </c:pt>
                <c:pt idx="735">
                  <c:v>15:00</c:v>
                </c:pt>
                <c:pt idx="736">
                  <c:v>16:00</c:v>
                </c:pt>
                <c:pt idx="737">
                  <c:v>17:00</c:v>
                </c:pt>
                <c:pt idx="738">
                  <c:v>18:00</c:v>
                </c:pt>
                <c:pt idx="739">
                  <c:v>19:00</c:v>
                </c:pt>
                <c:pt idx="740">
                  <c:v>20:00</c:v>
                </c:pt>
                <c:pt idx="741">
                  <c:v>21:00</c:v>
                </c:pt>
                <c:pt idx="742">
                  <c:v>22:00</c:v>
                </c:pt>
                <c:pt idx="743">
                  <c:v>23:00</c:v>
                </c:pt>
                <c:pt idx="744">
                  <c:v>0:00</c:v>
                </c:pt>
                <c:pt idx="745">
                  <c:v>1:00</c:v>
                </c:pt>
                <c:pt idx="746">
                  <c:v>2:00</c:v>
                </c:pt>
                <c:pt idx="747">
                  <c:v>3:00</c:v>
                </c:pt>
                <c:pt idx="748">
                  <c:v>4:00</c:v>
                </c:pt>
                <c:pt idx="749">
                  <c:v>5:00</c:v>
                </c:pt>
                <c:pt idx="750">
                  <c:v>6:00</c:v>
                </c:pt>
                <c:pt idx="751">
                  <c:v>7:00</c:v>
                </c:pt>
                <c:pt idx="752">
                  <c:v>8:00</c:v>
                </c:pt>
                <c:pt idx="753">
                  <c:v>9:00</c:v>
                </c:pt>
                <c:pt idx="754">
                  <c:v>10:00</c:v>
                </c:pt>
                <c:pt idx="755">
                  <c:v>11:00</c:v>
                </c:pt>
                <c:pt idx="756">
                  <c:v>12:00</c:v>
                </c:pt>
                <c:pt idx="757">
                  <c:v>13:00</c:v>
                </c:pt>
                <c:pt idx="758">
                  <c:v>14:00</c:v>
                </c:pt>
                <c:pt idx="759">
                  <c:v>15:00</c:v>
                </c:pt>
                <c:pt idx="760">
                  <c:v>16:00</c:v>
                </c:pt>
                <c:pt idx="761">
                  <c:v>17:00</c:v>
                </c:pt>
                <c:pt idx="762">
                  <c:v>18:00</c:v>
                </c:pt>
                <c:pt idx="763">
                  <c:v>19:00</c:v>
                </c:pt>
                <c:pt idx="764">
                  <c:v>20:00</c:v>
                </c:pt>
                <c:pt idx="765">
                  <c:v>21:00</c:v>
                </c:pt>
                <c:pt idx="766">
                  <c:v>22:00</c:v>
                </c:pt>
                <c:pt idx="767">
                  <c:v>23:00</c:v>
                </c:pt>
                <c:pt idx="768">
                  <c:v>0:00</c:v>
                </c:pt>
                <c:pt idx="769">
                  <c:v>1:00</c:v>
                </c:pt>
                <c:pt idx="770">
                  <c:v>2:00</c:v>
                </c:pt>
                <c:pt idx="771">
                  <c:v>3:00</c:v>
                </c:pt>
                <c:pt idx="772">
                  <c:v>4:00</c:v>
                </c:pt>
                <c:pt idx="773">
                  <c:v>5:00</c:v>
                </c:pt>
                <c:pt idx="774">
                  <c:v>6:00</c:v>
                </c:pt>
                <c:pt idx="775">
                  <c:v>7:00</c:v>
                </c:pt>
                <c:pt idx="776">
                  <c:v>8:00</c:v>
                </c:pt>
                <c:pt idx="777">
                  <c:v>9:00</c:v>
                </c:pt>
                <c:pt idx="778">
                  <c:v>10:00</c:v>
                </c:pt>
                <c:pt idx="779">
                  <c:v>11:00</c:v>
                </c:pt>
                <c:pt idx="780">
                  <c:v>12:00</c:v>
                </c:pt>
                <c:pt idx="781">
                  <c:v>13:00</c:v>
                </c:pt>
                <c:pt idx="782">
                  <c:v>14:00</c:v>
                </c:pt>
                <c:pt idx="783">
                  <c:v>15:00</c:v>
                </c:pt>
                <c:pt idx="784">
                  <c:v>16:00</c:v>
                </c:pt>
                <c:pt idx="785">
                  <c:v>17:00</c:v>
                </c:pt>
                <c:pt idx="786">
                  <c:v>18:00</c:v>
                </c:pt>
                <c:pt idx="787">
                  <c:v>19:00</c:v>
                </c:pt>
                <c:pt idx="788">
                  <c:v>20:00</c:v>
                </c:pt>
                <c:pt idx="789">
                  <c:v>21:00</c:v>
                </c:pt>
                <c:pt idx="790">
                  <c:v>22:00</c:v>
                </c:pt>
                <c:pt idx="791">
                  <c:v>23:00</c:v>
                </c:pt>
                <c:pt idx="792">
                  <c:v>0:00</c:v>
                </c:pt>
                <c:pt idx="793">
                  <c:v>1:00</c:v>
                </c:pt>
                <c:pt idx="794">
                  <c:v>2:00</c:v>
                </c:pt>
                <c:pt idx="795">
                  <c:v>3:00</c:v>
                </c:pt>
                <c:pt idx="796">
                  <c:v>4:00</c:v>
                </c:pt>
                <c:pt idx="797">
                  <c:v>5:00</c:v>
                </c:pt>
                <c:pt idx="798">
                  <c:v>6:00</c:v>
                </c:pt>
                <c:pt idx="799">
                  <c:v>7:00</c:v>
                </c:pt>
                <c:pt idx="800">
                  <c:v>8:00</c:v>
                </c:pt>
                <c:pt idx="801">
                  <c:v>9:00</c:v>
                </c:pt>
                <c:pt idx="802">
                  <c:v>10:00</c:v>
                </c:pt>
                <c:pt idx="803">
                  <c:v>11:00</c:v>
                </c:pt>
                <c:pt idx="804">
                  <c:v>12:00</c:v>
                </c:pt>
                <c:pt idx="805">
                  <c:v>13:00</c:v>
                </c:pt>
                <c:pt idx="806">
                  <c:v>14:00</c:v>
                </c:pt>
                <c:pt idx="807">
                  <c:v>15:00</c:v>
                </c:pt>
                <c:pt idx="808">
                  <c:v>16:00</c:v>
                </c:pt>
                <c:pt idx="809">
                  <c:v>17:00</c:v>
                </c:pt>
                <c:pt idx="810">
                  <c:v>18:00</c:v>
                </c:pt>
                <c:pt idx="811">
                  <c:v>19:00</c:v>
                </c:pt>
                <c:pt idx="812">
                  <c:v>20:00</c:v>
                </c:pt>
                <c:pt idx="813">
                  <c:v>21:00</c:v>
                </c:pt>
                <c:pt idx="814">
                  <c:v>22:00</c:v>
                </c:pt>
                <c:pt idx="815">
                  <c:v>23:00</c:v>
                </c:pt>
                <c:pt idx="816">
                  <c:v>0:00</c:v>
                </c:pt>
                <c:pt idx="817">
                  <c:v>1:00</c:v>
                </c:pt>
                <c:pt idx="818">
                  <c:v>2:00</c:v>
                </c:pt>
                <c:pt idx="819">
                  <c:v>3:00</c:v>
                </c:pt>
                <c:pt idx="820">
                  <c:v>4:00</c:v>
                </c:pt>
                <c:pt idx="821">
                  <c:v>5:00</c:v>
                </c:pt>
                <c:pt idx="822">
                  <c:v>6:00</c:v>
                </c:pt>
                <c:pt idx="823">
                  <c:v>7:00</c:v>
                </c:pt>
                <c:pt idx="824">
                  <c:v>8:00</c:v>
                </c:pt>
                <c:pt idx="825">
                  <c:v>9:00</c:v>
                </c:pt>
                <c:pt idx="826">
                  <c:v>10:00</c:v>
                </c:pt>
                <c:pt idx="827">
                  <c:v>11:00</c:v>
                </c:pt>
                <c:pt idx="828">
                  <c:v>12:00</c:v>
                </c:pt>
                <c:pt idx="829">
                  <c:v>13:00</c:v>
                </c:pt>
                <c:pt idx="830">
                  <c:v>14:00</c:v>
                </c:pt>
                <c:pt idx="831">
                  <c:v>15:00</c:v>
                </c:pt>
                <c:pt idx="832">
                  <c:v>16:00</c:v>
                </c:pt>
                <c:pt idx="833">
                  <c:v>17:00</c:v>
                </c:pt>
                <c:pt idx="834">
                  <c:v>18:00</c:v>
                </c:pt>
                <c:pt idx="835">
                  <c:v>19:00</c:v>
                </c:pt>
                <c:pt idx="836">
                  <c:v>20:00</c:v>
                </c:pt>
                <c:pt idx="837">
                  <c:v>21:00</c:v>
                </c:pt>
                <c:pt idx="838">
                  <c:v>22:00</c:v>
                </c:pt>
                <c:pt idx="839">
                  <c:v>23:00</c:v>
                </c:pt>
                <c:pt idx="840">
                  <c:v>0:00</c:v>
                </c:pt>
                <c:pt idx="841">
                  <c:v>1:00</c:v>
                </c:pt>
                <c:pt idx="842">
                  <c:v>2:00</c:v>
                </c:pt>
                <c:pt idx="843">
                  <c:v>3:00</c:v>
                </c:pt>
                <c:pt idx="844">
                  <c:v>4:00</c:v>
                </c:pt>
                <c:pt idx="845">
                  <c:v>5:00</c:v>
                </c:pt>
                <c:pt idx="846">
                  <c:v>6:00</c:v>
                </c:pt>
                <c:pt idx="847">
                  <c:v>7:00</c:v>
                </c:pt>
                <c:pt idx="848">
                  <c:v>8:00</c:v>
                </c:pt>
                <c:pt idx="849">
                  <c:v>9:00</c:v>
                </c:pt>
                <c:pt idx="850">
                  <c:v>10:00</c:v>
                </c:pt>
                <c:pt idx="851">
                  <c:v>11:00</c:v>
                </c:pt>
                <c:pt idx="852">
                  <c:v>12:00</c:v>
                </c:pt>
                <c:pt idx="853">
                  <c:v>13:00</c:v>
                </c:pt>
                <c:pt idx="854">
                  <c:v>14:00</c:v>
                </c:pt>
                <c:pt idx="855">
                  <c:v>15:00</c:v>
                </c:pt>
                <c:pt idx="856">
                  <c:v>16:00</c:v>
                </c:pt>
                <c:pt idx="857">
                  <c:v>17:00</c:v>
                </c:pt>
                <c:pt idx="858">
                  <c:v>18:00</c:v>
                </c:pt>
                <c:pt idx="859">
                  <c:v>19:00</c:v>
                </c:pt>
                <c:pt idx="860">
                  <c:v>20:00</c:v>
                </c:pt>
                <c:pt idx="861">
                  <c:v>21:00</c:v>
                </c:pt>
                <c:pt idx="862">
                  <c:v>22:00</c:v>
                </c:pt>
                <c:pt idx="863">
                  <c:v>23:00</c:v>
                </c:pt>
                <c:pt idx="864">
                  <c:v>0:00</c:v>
                </c:pt>
                <c:pt idx="865">
                  <c:v>1:00</c:v>
                </c:pt>
                <c:pt idx="866">
                  <c:v>2:00</c:v>
                </c:pt>
                <c:pt idx="867">
                  <c:v>3:00</c:v>
                </c:pt>
                <c:pt idx="868">
                  <c:v>4:00</c:v>
                </c:pt>
                <c:pt idx="869">
                  <c:v>5:00</c:v>
                </c:pt>
                <c:pt idx="870">
                  <c:v>6:00</c:v>
                </c:pt>
                <c:pt idx="871">
                  <c:v>7:00</c:v>
                </c:pt>
                <c:pt idx="872">
                  <c:v>8:00</c:v>
                </c:pt>
                <c:pt idx="873">
                  <c:v>9:00</c:v>
                </c:pt>
                <c:pt idx="874">
                  <c:v>10:00</c:v>
                </c:pt>
                <c:pt idx="875">
                  <c:v>11:00</c:v>
                </c:pt>
                <c:pt idx="876">
                  <c:v>12:00</c:v>
                </c:pt>
                <c:pt idx="877">
                  <c:v>13:00</c:v>
                </c:pt>
                <c:pt idx="878">
                  <c:v>14:00</c:v>
                </c:pt>
                <c:pt idx="879">
                  <c:v>15:00</c:v>
                </c:pt>
                <c:pt idx="880">
                  <c:v>16:00</c:v>
                </c:pt>
                <c:pt idx="881">
                  <c:v>17:00</c:v>
                </c:pt>
                <c:pt idx="882">
                  <c:v>18:00</c:v>
                </c:pt>
                <c:pt idx="883">
                  <c:v>19:00</c:v>
                </c:pt>
                <c:pt idx="884">
                  <c:v>20:00</c:v>
                </c:pt>
                <c:pt idx="885">
                  <c:v>21:00</c:v>
                </c:pt>
                <c:pt idx="886">
                  <c:v>22:00</c:v>
                </c:pt>
                <c:pt idx="887">
                  <c:v>23:00</c:v>
                </c:pt>
                <c:pt idx="888">
                  <c:v>0:00</c:v>
                </c:pt>
                <c:pt idx="889">
                  <c:v>1:00</c:v>
                </c:pt>
                <c:pt idx="890">
                  <c:v>2:00</c:v>
                </c:pt>
                <c:pt idx="891">
                  <c:v>3:00</c:v>
                </c:pt>
                <c:pt idx="892">
                  <c:v>4:00</c:v>
                </c:pt>
                <c:pt idx="893">
                  <c:v>5:00</c:v>
                </c:pt>
                <c:pt idx="894">
                  <c:v>6:00</c:v>
                </c:pt>
                <c:pt idx="895">
                  <c:v>7:00</c:v>
                </c:pt>
                <c:pt idx="896">
                  <c:v>8:00</c:v>
                </c:pt>
                <c:pt idx="897">
                  <c:v>9:00</c:v>
                </c:pt>
                <c:pt idx="898">
                  <c:v>10:00</c:v>
                </c:pt>
                <c:pt idx="899">
                  <c:v>11:00</c:v>
                </c:pt>
                <c:pt idx="900">
                  <c:v>12:00</c:v>
                </c:pt>
                <c:pt idx="901">
                  <c:v>13:00</c:v>
                </c:pt>
                <c:pt idx="902">
                  <c:v>14:00</c:v>
                </c:pt>
                <c:pt idx="903">
                  <c:v>15:00</c:v>
                </c:pt>
                <c:pt idx="904">
                  <c:v>16:00</c:v>
                </c:pt>
                <c:pt idx="905">
                  <c:v>17:00</c:v>
                </c:pt>
                <c:pt idx="906">
                  <c:v>18:00</c:v>
                </c:pt>
                <c:pt idx="907">
                  <c:v>19:00</c:v>
                </c:pt>
                <c:pt idx="908">
                  <c:v>20:00</c:v>
                </c:pt>
                <c:pt idx="909">
                  <c:v>21:00</c:v>
                </c:pt>
                <c:pt idx="910">
                  <c:v>22:00</c:v>
                </c:pt>
                <c:pt idx="911">
                  <c:v>23:00</c:v>
                </c:pt>
                <c:pt idx="912">
                  <c:v>0:00</c:v>
                </c:pt>
                <c:pt idx="913">
                  <c:v>1:00</c:v>
                </c:pt>
                <c:pt idx="914">
                  <c:v>2:00</c:v>
                </c:pt>
                <c:pt idx="915">
                  <c:v>3:00</c:v>
                </c:pt>
                <c:pt idx="916">
                  <c:v>4:00</c:v>
                </c:pt>
                <c:pt idx="917">
                  <c:v>5:00</c:v>
                </c:pt>
                <c:pt idx="918">
                  <c:v>6:00</c:v>
                </c:pt>
                <c:pt idx="919">
                  <c:v>7:00</c:v>
                </c:pt>
                <c:pt idx="920">
                  <c:v>8:00</c:v>
                </c:pt>
                <c:pt idx="921">
                  <c:v>9:00</c:v>
                </c:pt>
                <c:pt idx="922">
                  <c:v>10:00</c:v>
                </c:pt>
                <c:pt idx="923">
                  <c:v>11:00</c:v>
                </c:pt>
                <c:pt idx="924">
                  <c:v>12:00</c:v>
                </c:pt>
                <c:pt idx="925">
                  <c:v>13:00</c:v>
                </c:pt>
                <c:pt idx="926">
                  <c:v>14:00</c:v>
                </c:pt>
                <c:pt idx="927">
                  <c:v>15:00</c:v>
                </c:pt>
                <c:pt idx="928">
                  <c:v>16:00</c:v>
                </c:pt>
                <c:pt idx="929">
                  <c:v>17:00</c:v>
                </c:pt>
                <c:pt idx="930">
                  <c:v>18:00</c:v>
                </c:pt>
                <c:pt idx="931">
                  <c:v>19:00</c:v>
                </c:pt>
                <c:pt idx="932">
                  <c:v>20:00</c:v>
                </c:pt>
                <c:pt idx="933">
                  <c:v>21:00</c:v>
                </c:pt>
                <c:pt idx="934">
                  <c:v>22:00</c:v>
                </c:pt>
                <c:pt idx="935">
                  <c:v>23:00</c:v>
                </c:pt>
                <c:pt idx="936">
                  <c:v>0:00</c:v>
                </c:pt>
                <c:pt idx="937">
                  <c:v>1:00</c:v>
                </c:pt>
                <c:pt idx="938">
                  <c:v>2:00</c:v>
                </c:pt>
                <c:pt idx="939">
                  <c:v>3:00</c:v>
                </c:pt>
                <c:pt idx="940">
                  <c:v>4:00</c:v>
                </c:pt>
                <c:pt idx="941">
                  <c:v>5:00</c:v>
                </c:pt>
                <c:pt idx="942">
                  <c:v>6:00</c:v>
                </c:pt>
                <c:pt idx="943">
                  <c:v>7:00</c:v>
                </c:pt>
                <c:pt idx="944">
                  <c:v>8:00</c:v>
                </c:pt>
                <c:pt idx="945">
                  <c:v>9:00</c:v>
                </c:pt>
                <c:pt idx="946">
                  <c:v>10:00</c:v>
                </c:pt>
                <c:pt idx="947">
                  <c:v>11:00</c:v>
                </c:pt>
                <c:pt idx="948">
                  <c:v>12:00</c:v>
                </c:pt>
                <c:pt idx="949">
                  <c:v>13:00</c:v>
                </c:pt>
                <c:pt idx="950">
                  <c:v>14:00</c:v>
                </c:pt>
                <c:pt idx="951">
                  <c:v>15:00</c:v>
                </c:pt>
                <c:pt idx="952">
                  <c:v>16:00</c:v>
                </c:pt>
                <c:pt idx="953">
                  <c:v>17:00</c:v>
                </c:pt>
                <c:pt idx="954">
                  <c:v>18:00</c:v>
                </c:pt>
                <c:pt idx="955">
                  <c:v>19:00</c:v>
                </c:pt>
                <c:pt idx="956">
                  <c:v>20:00</c:v>
                </c:pt>
                <c:pt idx="957">
                  <c:v>21:00</c:v>
                </c:pt>
                <c:pt idx="958">
                  <c:v>22:00</c:v>
                </c:pt>
                <c:pt idx="959">
                  <c:v>23:00</c:v>
                </c:pt>
                <c:pt idx="960">
                  <c:v>0:00</c:v>
                </c:pt>
                <c:pt idx="961">
                  <c:v>1:00</c:v>
                </c:pt>
                <c:pt idx="962">
                  <c:v>2:00</c:v>
                </c:pt>
                <c:pt idx="963">
                  <c:v>3:00</c:v>
                </c:pt>
                <c:pt idx="964">
                  <c:v>4:00</c:v>
                </c:pt>
                <c:pt idx="965">
                  <c:v>5:00</c:v>
                </c:pt>
                <c:pt idx="966">
                  <c:v>6:00</c:v>
                </c:pt>
                <c:pt idx="967">
                  <c:v>7:00</c:v>
                </c:pt>
                <c:pt idx="968">
                  <c:v>8:00</c:v>
                </c:pt>
                <c:pt idx="969">
                  <c:v>9:00</c:v>
                </c:pt>
                <c:pt idx="970">
                  <c:v>10:00</c:v>
                </c:pt>
                <c:pt idx="971">
                  <c:v>11:00</c:v>
                </c:pt>
                <c:pt idx="972">
                  <c:v>12:00</c:v>
                </c:pt>
                <c:pt idx="973">
                  <c:v>13:00</c:v>
                </c:pt>
                <c:pt idx="974">
                  <c:v>14:00</c:v>
                </c:pt>
                <c:pt idx="975">
                  <c:v>15:00</c:v>
                </c:pt>
                <c:pt idx="976">
                  <c:v>16:00</c:v>
                </c:pt>
                <c:pt idx="977">
                  <c:v>17:00</c:v>
                </c:pt>
                <c:pt idx="978">
                  <c:v>18:00</c:v>
                </c:pt>
                <c:pt idx="979">
                  <c:v>19:00</c:v>
                </c:pt>
                <c:pt idx="980">
                  <c:v>20:00</c:v>
                </c:pt>
                <c:pt idx="981">
                  <c:v>21:00</c:v>
                </c:pt>
                <c:pt idx="982">
                  <c:v>22:00</c:v>
                </c:pt>
                <c:pt idx="983">
                  <c:v>23:00</c:v>
                </c:pt>
                <c:pt idx="984">
                  <c:v>0:00</c:v>
                </c:pt>
                <c:pt idx="985">
                  <c:v>1:00</c:v>
                </c:pt>
                <c:pt idx="986">
                  <c:v>2:00</c:v>
                </c:pt>
                <c:pt idx="987">
                  <c:v>3:00</c:v>
                </c:pt>
                <c:pt idx="988">
                  <c:v>4:00</c:v>
                </c:pt>
                <c:pt idx="989">
                  <c:v>5:00</c:v>
                </c:pt>
                <c:pt idx="990">
                  <c:v>6:00</c:v>
                </c:pt>
                <c:pt idx="991">
                  <c:v>7:00</c:v>
                </c:pt>
                <c:pt idx="992">
                  <c:v>8:00</c:v>
                </c:pt>
                <c:pt idx="993">
                  <c:v>9:00</c:v>
                </c:pt>
                <c:pt idx="994">
                  <c:v>10:00</c:v>
                </c:pt>
                <c:pt idx="995">
                  <c:v>11:00</c:v>
                </c:pt>
                <c:pt idx="996">
                  <c:v>12:00</c:v>
                </c:pt>
                <c:pt idx="997">
                  <c:v>13:00</c:v>
                </c:pt>
                <c:pt idx="998">
                  <c:v>14:00</c:v>
                </c:pt>
                <c:pt idx="999">
                  <c:v>15:00</c:v>
                </c:pt>
              </c:strCache>
            </c:strRef>
          </c:cat>
          <c:val>
            <c:numRef>
              <c:f>Hourly!$B$4:$B$1004</c:f>
              <c:numCache>
                <c:formatCode>General</c:formatCode>
                <c:ptCount val="1000"/>
                <c:pt idx="0">
                  <c:v>16</c:v>
                </c:pt>
                <c:pt idx="1">
                  <c:v>40</c:v>
                </c:pt>
                <c:pt idx="2">
                  <c:v>32</c:v>
                </c:pt>
                <c:pt idx="3">
                  <c:v>13</c:v>
                </c:pt>
                <c:pt idx="4">
                  <c:v>1</c:v>
                </c:pt>
                <c:pt idx="5">
                  <c:v>1</c:v>
                </c:pt>
                <c:pt idx="6">
                  <c:v>2</c:v>
                </c:pt>
                <c:pt idx="7">
                  <c:v>3</c:v>
                </c:pt>
                <c:pt idx="8">
                  <c:v>8</c:v>
                </c:pt>
                <c:pt idx="9">
                  <c:v>14</c:v>
                </c:pt>
                <c:pt idx="10">
                  <c:v>36</c:v>
                </c:pt>
                <c:pt idx="11">
                  <c:v>56</c:v>
                </c:pt>
                <c:pt idx="12">
                  <c:v>84</c:v>
                </c:pt>
                <c:pt idx="13">
                  <c:v>94</c:v>
                </c:pt>
                <c:pt idx="14">
                  <c:v>106</c:v>
                </c:pt>
                <c:pt idx="15">
                  <c:v>110</c:v>
                </c:pt>
                <c:pt idx="16">
                  <c:v>93</c:v>
                </c:pt>
                <c:pt idx="17">
                  <c:v>67</c:v>
                </c:pt>
                <c:pt idx="18">
                  <c:v>35</c:v>
                </c:pt>
                <c:pt idx="19">
                  <c:v>37</c:v>
                </c:pt>
                <c:pt idx="20">
                  <c:v>36</c:v>
                </c:pt>
                <c:pt idx="21">
                  <c:v>34</c:v>
                </c:pt>
                <c:pt idx="22">
                  <c:v>28</c:v>
                </c:pt>
                <c:pt idx="23">
                  <c:v>39</c:v>
                </c:pt>
                <c:pt idx="24">
                  <c:v>17</c:v>
                </c:pt>
                <c:pt idx="25">
                  <c:v>17</c:v>
                </c:pt>
                <c:pt idx="26">
                  <c:v>9</c:v>
                </c:pt>
                <c:pt idx="27">
                  <c:v>6</c:v>
                </c:pt>
                <c:pt idx="28">
                  <c:v>3</c:v>
                </c:pt>
                <c:pt idx="29">
                  <c:v>2</c:v>
                </c:pt>
                <c:pt idx="30">
                  <c:v>1</c:v>
                </c:pt>
                <c:pt idx="31">
                  <c:v>8</c:v>
                </c:pt>
                <c:pt idx="32">
                  <c:v>20</c:v>
                </c:pt>
                <c:pt idx="33">
                  <c:v>53</c:v>
                </c:pt>
                <c:pt idx="34">
                  <c:v>70</c:v>
                </c:pt>
                <c:pt idx="35">
                  <c:v>93</c:v>
                </c:pt>
                <c:pt idx="36">
                  <c:v>75</c:v>
                </c:pt>
                <c:pt idx="37">
                  <c:v>59</c:v>
                </c:pt>
                <c:pt idx="38">
                  <c:v>74</c:v>
                </c:pt>
                <c:pt idx="39">
                  <c:v>76</c:v>
                </c:pt>
                <c:pt idx="40">
                  <c:v>65</c:v>
                </c:pt>
                <c:pt idx="41">
                  <c:v>53</c:v>
                </c:pt>
                <c:pt idx="42">
                  <c:v>30</c:v>
                </c:pt>
                <c:pt idx="43">
                  <c:v>22</c:v>
                </c:pt>
                <c:pt idx="44">
                  <c:v>31</c:v>
                </c:pt>
                <c:pt idx="45">
                  <c:v>9</c:v>
                </c:pt>
                <c:pt idx="46">
                  <c:v>8</c:v>
                </c:pt>
                <c:pt idx="47">
                  <c:v>5</c:v>
                </c:pt>
                <c:pt idx="48">
                  <c:v>2</c:v>
                </c:pt>
                <c:pt idx="49">
                  <c:v>1</c:v>
                </c:pt>
                <c:pt idx="50">
                  <c:v>3</c:v>
                </c:pt>
                <c:pt idx="51">
                  <c:v>30</c:v>
                </c:pt>
                <c:pt idx="52">
                  <c:v>64</c:v>
                </c:pt>
                <c:pt idx="53">
                  <c:v>154</c:v>
                </c:pt>
                <c:pt idx="54">
                  <c:v>88</c:v>
                </c:pt>
                <c:pt idx="55">
                  <c:v>44</c:v>
                </c:pt>
                <c:pt idx="56">
                  <c:v>51</c:v>
                </c:pt>
                <c:pt idx="57">
                  <c:v>61</c:v>
                </c:pt>
                <c:pt idx="58">
                  <c:v>61</c:v>
                </c:pt>
                <c:pt idx="59">
                  <c:v>77</c:v>
                </c:pt>
                <c:pt idx="60">
                  <c:v>72</c:v>
                </c:pt>
                <c:pt idx="61">
                  <c:v>76</c:v>
                </c:pt>
                <c:pt idx="62">
                  <c:v>157</c:v>
                </c:pt>
                <c:pt idx="63">
                  <c:v>157</c:v>
                </c:pt>
                <c:pt idx="64">
                  <c:v>110</c:v>
                </c:pt>
                <c:pt idx="65">
                  <c:v>52</c:v>
                </c:pt>
                <c:pt idx="66">
                  <c:v>52</c:v>
                </c:pt>
                <c:pt idx="67">
                  <c:v>20</c:v>
                </c:pt>
                <c:pt idx="68">
                  <c:v>12</c:v>
                </c:pt>
                <c:pt idx="69">
                  <c:v>5</c:v>
                </c:pt>
                <c:pt idx="70">
                  <c:v>2</c:v>
                </c:pt>
                <c:pt idx="71">
                  <c:v>1</c:v>
                </c:pt>
                <c:pt idx="72">
                  <c:v>2</c:v>
                </c:pt>
                <c:pt idx="73">
                  <c:v>4</c:v>
                </c:pt>
                <c:pt idx="74">
                  <c:v>36</c:v>
                </c:pt>
                <c:pt idx="75">
                  <c:v>94</c:v>
                </c:pt>
                <c:pt idx="76">
                  <c:v>179</c:v>
                </c:pt>
                <c:pt idx="77">
                  <c:v>100</c:v>
                </c:pt>
                <c:pt idx="78">
                  <c:v>42</c:v>
                </c:pt>
                <c:pt idx="79">
                  <c:v>57</c:v>
                </c:pt>
                <c:pt idx="80">
                  <c:v>78</c:v>
                </c:pt>
                <c:pt idx="81">
                  <c:v>97</c:v>
                </c:pt>
                <c:pt idx="82">
                  <c:v>63</c:v>
                </c:pt>
                <c:pt idx="83">
                  <c:v>65</c:v>
                </c:pt>
                <c:pt idx="84">
                  <c:v>83</c:v>
                </c:pt>
                <c:pt idx="85">
                  <c:v>212</c:v>
                </c:pt>
                <c:pt idx="86">
                  <c:v>182</c:v>
                </c:pt>
                <c:pt idx="87">
                  <c:v>112</c:v>
                </c:pt>
                <c:pt idx="88">
                  <c:v>54</c:v>
                </c:pt>
                <c:pt idx="89">
                  <c:v>48</c:v>
                </c:pt>
                <c:pt idx="90">
                  <c:v>35</c:v>
                </c:pt>
                <c:pt idx="91">
                  <c:v>11</c:v>
                </c:pt>
                <c:pt idx="92">
                  <c:v>6</c:v>
                </c:pt>
                <c:pt idx="93">
                  <c:v>6</c:v>
                </c:pt>
                <c:pt idx="94">
                  <c:v>2</c:v>
                </c:pt>
                <c:pt idx="95">
                  <c:v>2</c:v>
                </c:pt>
                <c:pt idx="96">
                  <c:v>3</c:v>
                </c:pt>
                <c:pt idx="97">
                  <c:v>33</c:v>
                </c:pt>
                <c:pt idx="98">
                  <c:v>88</c:v>
                </c:pt>
                <c:pt idx="99">
                  <c:v>195</c:v>
                </c:pt>
                <c:pt idx="100">
                  <c:v>115</c:v>
                </c:pt>
                <c:pt idx="101">
                  <c:v>57</c:v>
                </c:pt>
                <c:pt idx="102">
                  <c:v>46</c:v>
                </c:pt>
                <c:pt idx="103">
                  <c:v>79</c:v>
                </c:pt>
                <c:pt idx="104">
                  <c:v>71</c:v>
                </c:pt>
                <c:pt idx="105">
                  <c:v>62</c:v>
                </c:pt>
                <c:pt idx="106">
                  <c:v>62</c:v>
                </c:pt>
                <c:pt idx="107">
                  <c:v>89</c:v>
                </c:pt>
                <c:pt idx="108">
                  <c:v>190</c:v>
                </c:pt>
                <c:pt idx="109">
                  <c:v>169</c:v>
                </c:pt>
                <c:pt idx="110">
                  <c:v>132</c:v>
                </c:pt>
                <c:pt idx="111">
                  <c:v>89</c:v>
                </c:pt>
                <c:pt idx="112">
                  <c:v>43</c:v>
                </c:pt>
                <c:pt idx="113">
                  <c:v>42</c:v>
                </c:pt>
                <c:pt idx="114">
                  <c:v>19</c:v>
                </c:pt>
                <c:pt idx="115">
                  <c:v>11</c:v>
                </c:pt>
                <c:pt idx="116">
                  <c:v>4</c:v>
                </c:pt>
                <c:pt idx="117">
                  <c:v>2</c:v>
                </c:pt>
                <c:pt idx="118">
                  <c:v>1</c:v>
                </c:pt>
                <c:pt idx="119">
                  <c:v>4</c:v>
                </c:pt>
                <c:pt idx="120">
                  <c:v>36</c:v>
                </c:pt>
                <c:pt idx="121">
                  <c:v>95</c:v>
                </c:pt>
                <c:pt idx="122">
                  <c:v>219</c:v>
                </c:pt>
                <c:pt idx="123">
                  <c:v>122</c:v>
                </c:pt>
                <c:pt idx="124">
                  <c:v>45</c:v>
                </c:pt>
                <c:pt idx="125">
                  <c:v>59</c:v>
                </c:pt>
                <c:pt idx="126">
                  <c:v>84</c:v>
                </c:pt>
                <c:pt idx="127">
                  <c:v>67</c:v>
                </c:pt>
                <c:pt idx="128">
                  <c:v>70</c:v>
                </c:pt>
                <c:pt idx="129">
                  <c:v>62</c:v>
                </c:pt>
                <c:pt idx="130">
                  <c:v>86</c:v>
                </c:pt>
                <c:pt idx="131">
                  <c:v>172</c:v>
                </c:pt>
                <c:pt idx="132">
                  <c:v>163</c:v>
                </c:pt>
                <c:pt idx="133">
                  <c:v>112</c:v>
                </c:pt>
                <c:pt idx="134">
                  <c:v>69</c:v>
                </c:pt>
                <c:pt idx="135">
                  <c:v>48</c:v>
                </c:pt>
                <c:pt idx="136">
                  <c:v>52</c:v>
                </c:pt>
                <c:pt idx="137">
                  <c:v>23</c:v>
                </c:pt>
                <c:pt idx="138">
                  <c:v>17</c:v>
                </c:pt>
                <c:pt idx="139">
                  <c:v>7</c:v>
                </c:pt>
                <c:pt idx="140">
                  <c:v>1</c:v>
                </c:pt>
                <c:pt idx="141">
                  <c:v>1</c:v>
                </c:pt>
                <c:pt idx="142">
                  <c:v>5</c:v>
                </c:pt>
                <c:pt idx="143">
                  <c:v>34</c:v>
                </c:pt>
                <c:pt idx="144">
                  <c:v>84</c:v>
                </c:pt>
                <c:pt idx="145">
                  <c:v>210</c:v>
                </c:pt>
                <c:pt idx="146">
                  <c:v>134</c:v>
                </c:pt>
                <c:pt idx="147">
                  <c:v>63</c:v>
                </c:pt>
                <c:pt idx="148">
                  <c:v>67</c:v>
                </c:pt>
                <c:pt idx="149">
                  <c:v>59</c:v>
                </c:pt>
                <c:pt idx="150">
                  <c:v>73</c:v>
                </c:pt>
                <c:pt idx="151">
                  <c:v>50</c:v>
                </c:pt>
                <c:pt idx="152">
                  <c:v>72</c:v>
                </c:pt>
                <c:pt idx="153">
                  <c:v>87</c:v>
                </c:pt>
                <c:pt idx="154">
                  <c:v>187</c:v>
                </c:pt>
                <c:pt idx="155">
                  <c:v>123</c:v>
                </c:pt>
                <c:pt idx="156">
                  <c:v>95</c:v>
                </c:pt>
                <c:pt idx="157">
                  <c:v>51</c:v>
                </c:pt>
                <c:pt idx="158">
                  <c:v>39</c:v>
                </c:pt>
                <c:pt idx="159">
                  <c:v>36</c:v>
                </c:pt>
                <c:pt idx="160">
                  <c:v>15</c:v>
                </c:pt>
                <c:pt idx="161">
                  <c:v>25</c:v>
                </c:pt>
                <c:pt idx="162">
                  <c:v>16</c:v>
                </c:pt>
                <c:pt idx="163">
                  <c:v>16</c:v>
                </c:pt>
                <c:pt idx="164">
                  <c:v>7</c:v>
                </c:pt>
                <c:pt idx="165">
                  <c:v>1</c:v>
                </c:pt>
                <c:pt idx="166">
                  <c:v>5</c:v>
                </c:pt>
                <c:pt idx="167">
                  <c:v>2</c:v>
                </c:pt>
                <c:pt idx="168">
                  <c:v>9</c:v>
                </c:pt>
                <c:pt idx="169">
                  <c:v>15</c:v>
                </c:pt>
                <c:pt idx="170">
                  <c:v>20</c:v>
                </c:pt>
                <c:pt idx="171">
                  <c:v>61</c:v>
                </c:pt>
                <c:pt idx="172">
                  <c:v>62</c:v>
                </c:pt>
                <c:pt idx="173">
                  <c:v>98</c:v>
                </c:pt>
                <c:pt idx="174">
                  <c:v>102</c:v>
                </c:pt>
                <c:pt idx="175">
                  <c:v>95</c:v>
                </c:pt>
                <c:pt idx="176">
                  <c:v>74</c:v>
                </c:pt>
                <c:pt idx="177">
                  <c:v>76</c:v>
                </c:pt>
                <c:pt idx="178">
                  <c:v>69</c:v>
                </c:pt>
                <c:pt idx="179">
                  <c:v>55</c:v>
                </c:pt>
                <c:pt idx="180">
                  <c:v>30</c:v>
                </c:pt>
                <c:pt idx="181">
                  <c:v>28</c:v>
                </c:pt>
                <c:pt idx="182">
                  <c:v>37</c:v>
                </c:pt>
                <c:pt idx="183">
                  <c:v>34</c:v>
                </c:pt>
                <c:pt idx="184">
                  <c:v>22</c:v>
                </c:pt>
                <c:pt idx="185">
                  <c:v>25</c:v>
                </c:pt>
                <c:pt idx="186">
                  <c:v>12</c:v>
                </c:pt>
                <c:pt idx="187">
                  <c:v>11</c:v>
                </c:pt>
                <c:pt idx="188">
                  <c:v>4</c:v>
                </c:pt>
                <c:pt idx="189">
                  <c:v>1</c:v>
                </c:pt>
                <c:pt idx="190">
                  <c:v>1</c:v>
                </c:pt>
                <c:pt idx="191">
                  <c:v>1</c:v>
                </c:pt>
                <c:pt idx="192">
                  <c:v>6</c:v>
                </c:pt>
                <c:pt idx="193">
                  <c:v>10</c:v>
                </c:pt>
                <c:pt idx="194">
                  <c:v>19</c:v>
                </c:pt>
                <c:pt idx="195">
                  <c:v>49</c:v>
                </c:pt>
                <c:pt idx="196">
                  <c:v>49</c:v>
                </c:pt>
                <c:pt idx="197">
                  <c:v>83</c:v>
                </c:pt>
                <c:pt idx="198">
                  <c:v>75</c:v>
                </c:pt>
                <c:pt idx="199">
                  <c:v>72</c:v>
                </c:pt>
                <c:pt idx="200">
                  <c:v>82</c:v>
                </c:pt>
                <c:pt idx="201">
                  <c:v>92</c:v>
                </c:pt>
                <c:pt idx="202">
                  <c:v>62</c:v>
                </c:pt>
                <c:pt idx="203">
                  <c:v>48</c:v>
                </c:pt>
                <c:pt idx="204">
                  <c:v>41</c:v>
                </c:pt>
                <c:pt idx="205">
                  <c:v>38</c:v>
                </c:pt>
                <c:pt idx="206">
                  <c:v>20</c:v>
                </c:pt>
                <c:pt idx="207">
                  <c:v>15</c:v>
                </c:pt>
                <c:pt idx="208">
                  <c:v>6</c:v>
                </c:pt>
                <c:pt idx="209">
                  <c:v>5</c:v>
                </c:pt>
                <c:pt idx="210">
                  <c:v>1</c:v>
                </c:pt>
                <c:pt idx="211">
                  <c:v>3</c:v>
                </c:pt>
                <c:pt idx="212">
                  <c:v>1</c:v>
                </c:pt>
                <c:pt idx="213">
                  <c:v>3</c:v>
                </c:pt>
                <c:pt idx="214">
                  <c:v>3</c:v>
                </c:pt>
                <c:pt idx="215">
                  <c:v>31</c:v>
                </c:pt>
                <c:pt idx="216">
                  <c:v>77</c:v>
                </c:pt>
                <c:pt idx="217">
                  <c:v>188</c:v>
                </c:pt>
                <c:pt idx="218">
                  <c:v>94</c:v>
                </c:pt>
                <c:pt idx="219">
                  <c:v>31</c:v>
                </c:pt>
                <c:pt idx="220">
                  <c:v>30</c:v>
                </c:pt>
                <c:pt idx="221">
                  <c:v>52</c:v>
                </c:pt>
                <c:pt idx="222">
                  <c:v>54</c:v>
                </c:pt>
                <c:pt idx="223">
                  <c:v>47</c:v>
                </c:pt>
                <c:pt idx="224">
                  <c:v>45</c:v>
                </c:pt>
                <c:pt idx="225">
                  <c:v>74</c:v>
                </c:pt>
                <c:pt idx="226">
                  <c:v>178</c:v>
                </c:pt>
                <c:pt idx="227">
                  <c:v>155</c:v>
                </c:pt>
                <c:pt idx="228">
                  <c:v>95</c:v>
                </c:pt>
                <c:pt idx="229">
                  <c:v>74</c:v>
                </c:pt>
                <c:pt idx="230">
                  <c:v>38</c:v>
                </c:pt>
                <c:pt idx="231">
                  <c:v>24</c:v>
                </c:pt>
                <c:pt idx="232">
                  <c:v>18</c:v>
                </c:pt>
                <c:pt idx="233">
                  <c:v>12</c:v>
                </c:pt>
                <c:pt idx="234">
                  <c:v>3</c:v>
                </c:pt>
                <c:pt idx="235">
                  <c:v>3</c:v>
                </c:pt>
                <c:pt idx="236">
                  <c:v>6</c:v>
                </c:pt>
                <c:pt idx="237">
                  <c:v>27</c:v>
                </c:pt>
                <c:pt idx="238">
                  <c:v>99</c:v>
                </c:pt>
                <c:pt idx="239">
                  <c:v>217</c:v>
                </c:pt>
                <c:pt idx="240">
                  <c:v>130</c:v>
                </c:pt>
                <c:pt idx="241">
                  <c:v>54</c:v>
                </c:pt>
                <c:pt idx="242">
                  <c:v>35</c:v>
                </c:pt>
                <c:pt idx="243">
                  <c:v>57</c:v>
                </c:pt>
                <c:pt idx="244">
                  <c:v>52</c:v>
                </c:pt>
                <c:pt idx="245">
                  <c:v>63</c:v>
                </c:pt>
                <c:pt idx="246">
                  <c:v>47</c:v>
                </c:pt>
                <c:pt idx="247">
                  <c:v>76</c:v>
                </c:pt>
                <c:pt idx="248">
                  <c:v>136</c:v>
                </c:pt>
                <c:pt idx="249">
                  <c:v>95</c:v>
                </c:pt>
                <c:pt idx="250">
                  <c:v>51</c:v>
                </c:pt>
                <c:pt idx="251">
                  <c:v>32</c:v>
                </c:pt>
                <c:pt idx="252">
                  <c:v>20</c:v>
                </c:pt>
                <c:pt idx="253">
                  <c:v>29</c:v>
                </c:pt>
                <c:pt idx="254">
                  <c:v>19</c:v>
                </c:pt>
                <c:pt idx="255">
                  <c:v>7</c:v>
                </c:pt>
                <c:pt idx="256">
                  <c:v>6</c:v>
                </c:pt>
                <c:pt idx="257">
                  <c:v>1</c:v>
                </c:pt>
                <c:pt idx="258">
                  <c:v>5</c:v>
                </c:pt>
                <c:pt idx="259">
                  <c:v>16</c:v>
                </c:pt>
                <c:pt idx="260">
                  <c:v>54</c:v>
                </c:pt>
                <c:pt idx="261">
                  <c:v>128</c:v>
                </c:pt>
                <c:pt idx="262">
                  <c:v>81</c:v>
                </c:pt>
                <c:pt idx="263">
                  <c:v>39</c:v>
                </c:pt>
                <c:pt idx="264">
                  <c:v>35</c:v>
                </c:pt>
                <c:pt idx="265">
                  <c:v>55</c:v>
                </c:pt>
                <c:pt idx="266">
                  <c:v>49</c:v>
                </c:pt>
                <c:pt idx="267">
                  <c:v>44</c:v>
                </c:pt>
                <c:pt idx="268">
                  <c:v>49</c:v>
                </c:pt>
                <c:pt idx="269">
                  <c:v>68</c:v>
                </c:pt>
                <c:pt idx="270">
                  <c:v>139</c:v>
                </c:pt>
                <c:pt idx="271">
                  <c:v>137</c:v>
                </c:pt>
                <c:pt idx="272">
                  <c:v>83</c:v>
                </c:pt>
                <c:pt idx="273">
                  <c:v>56</c:v>
                </c:pt>
                <c:pt idx="274">
                  <c:v>57</c:v>
                </c:pt>
                <c:pt idx="275">
                  <c:v>33</c:v>
                </c:pt>
                <c:pt idx="276">
                  <c:v>20</c:v>
                </c:pt>
                <c:pt idx="277">
                  <c:v>7</c:v>
                </c:pt>
                <c:pt idx="278">
                  <c:v>2</c:v>
                </c:pt>
                <c:pt idx="279">
                  <c:v>2</c:v>
                </c:pt>
                <c:pt idx="280">
                  <c:v>3</c:v>
                </c:pt>
                <c:pt idx="281">
                  <c:v>4</c:v>
                </c:pt>
                <c:pt idx="282">
                  <c:v>3</c:v>
                </c:pt>
                <c:pt idx="283">
                  <c:v>28</c:v>
                </c:pt>
                <c:pt idx="284">
                  <c:v>72</c:v>
                </c:pt>
                <c:pt idx="285">
                  <c:v>202</c:v>
                </c:pt>
                <c:pt idx="286">
                  <c:v>139</c:v>
                </c:pt>
                <c:pt idx="287">
                  <c:v>38</c:v>
                </c:pt>
                <c:pt idx="288">
                  <c:v>37</c:v>
                </c:pt>
                <c:pt idx="289">
                  <c:v>52</c:v>
                </c:pt>
                <c:pt idx="290">
                  <c:v>83</c:v>
                </c:pt>
                <c:pt idx="291">
                  <c:v>42</c:v>
                </c:pt>
                <c:pt idx="292">
                  <c:v>60</c:v>
                </c:pt>
                <c:pt idx="293">
                  <c:v>78</c:v>
                </c:pt>
                <c:pt idx="294">
                  <c:v>162</c:v>
                </c:pt>
                <c:pt idx="295">
                  <c:v>144</c:v>
                </c:pt>
                <c:pt idx="296">
                  <c:v>99</c:v>
                </c:pt>
                <c:pt idx="297">
                  <c:v>64</c:v>
                </c:pt>
                <c:pt idx="298">
                  <c:v>40</c:v>
                </c:pt>
                <c:pt idx="299">
                  <c:v>30</c:v>
                </c:pt>
                <c:pt idx="300">
                  <c:v>15</c:v>
                </c:pt>
                <c:pt idx="301">
                  <c:v>14</c:v>
                </c:pt>
                <c:pt idx="302">
                  <c:v>5</c:v>
                </c:pt>
                <c:pt idx="303">
                  <c:v>1</c:v>
                </c:pt>
                <c:pt idx="304">
                  <c:v>1</c:v>
                </c:pt>
                <c:pt idx="305">
                  <c:v>8</c:v>
                </c:pt>
                <c:pt idx="306">
                  <c:v>17</c:v>
                </c:pt>
                <c:pt idx="307">
                  <c:v>70</c:v>
                </c:pt>
                <c:pt idx="308">
                  <c:v>158</c:v>
                </c:pt>
                <c:pt idx="309">
                  <c:v>117</c:v>
                </c:pt>
                <c:pt idx="310">
                  <c:v>44</c:v>
                </c:pt>
                <c:pt idx="311">
                  <c:v>53</c:v>
                </c:pt>
                <c:pt idx="312">
                  <c:v>61</c:v>
                </c:pt>
                <c:pt idx="313">
                  <c:v>77</c:v>
                </c:pt>
                <c:pt idx="314">
                  <c:v>64</c:v>
                </c:pt>
                <c:pt idx="315">
                  <c:v>68</c:v>
                </c:pt>
                <c:pt idx="316">
                  <c:v>90</c:v>
                </c:pt>
                <c:pt idx="317">
                  <c:v>159</c:v>
                </c:pt>
                <c:pt idx="318">
                  <c:v>139</c:v>
                </c:pt>
                <c:pt idx="319">
                  <c:v>92</c:v>
                </c:pt>
                <c:pt idx="320">
                  <c:v>68</c:v>
                </c:pt>
                <c:pt idx="321">
                  <c:v>52</c:v>
                </c:pt>
                <c:pt idx="322">
                  <c:v>36</c:v>
                </c:pt>
                <c:pt idx="323">
                  <c:v>27</c:v>
                </c:pt>
                <c:pt idx="324">
                  <c:v>28</c:v>
                </c:pt>
                <c:pt idx="325">
                  <c:v>20</c:v>
                </c:pt>
                <c:pt idx="326">
                  <c:v>12</c:v>
                </c:pt>
                <c:pt idx="327">
                  <c:v>8</c:v>
                </c:pt>
                <c:pt idx="328">
                  <c:v>5</c:v>
                </c:pt>
                <c:pt idx="329">
                  <c:v>1</c:v>
                </c:pt>
                <c:pt idx="330">
                  <c:v>3</c:v>
                </c:pt>
                <c:pt idx="331">
                  <c:v>10</c:v>
                </c:pt>
                <c:pt idx="332">
                  <c:v>23</c:v>
                </c:pt>
                <c:pt idx="333">
                  <c:v>33</c:v>
                </c:pt>
                <c:pt idx="334">
                  <c:v>59</c:v>
                </c:pt>
                <c:pt idx="335">
                  <c:v>72</c:v>
                </c:pt>
                <c:pt idx="336">
                  <c:v>89</c:v>
                </c:pt>
                <c:pt idx="337">
                  <c:v>101</c:v>
                </c:pt>
                <c:pt idx="338">
                  <c:v>118</c:v>
                </c:pt>
                <c:pt idx="339">
                  <c:v>129</c:v>
                </c:pt>
                <c:pt idx="340">
                  <c:v>128</c:v>
                </c:pt>
                <c:pt idx="341">
                  <c:v>83</c:v>
                </c:pt>
                <c:pt idx="342">
                  <c:v>84</c:v>
                </c:pt>
                <c:pt idx="343">
                  <c:v>74</c:v>
                </c:pt>
                <c:pt idx="344">
                  <c:v>41</c:v>
                </c:pt>
                <c:pt idx="345">
                  <c:v>57</c:v>
                </c:pt>
                <c:pt idx="346">
                  <c:v>26</c:v>
                </c:pt>
                <c:pt idx="347">
                  <c:v>44</c:v>
                </c:pt>
                <c:pt idx="348">
                  <c:v>39</c:v>
                </c:pt>
                <c:pt idx="349">
                  <c:v>23</c:v>
                </c:pt>
                <c:pt idx="350">
                  <c:v>16</c:v>
                </c:pt>
                <c:pt idx="351">
                  <c:v>15</c:v>
                </c:pt>
                <c:pt idx="352">
                  <c:v>1</c:v>
                </c:pt>
                <c:pt idx="353">
                  <c:v>2</c:v>
                </c:pt>
                <c:pt idx="354">
                  <c:v>1</c:v>
                </c:pt>
                <c:pt idx="355">
                  <c:v>3</c:v>
                </c:pt>
                <c:pt idx="356">
                  <c:v>18</c:v>
                </c:pt>
                <c:pt idx="357">
                  <c:v>32</c:v>
                </c:pt>
                <c:pt idx="358">
                  <c:v>79</c:v>
                </c:pt>
                <c:pt idx="359">
                  <c:v>93</c:v>
                </c:pt>
                <c:pt idx="360">
                  <c:v>104</c:v>
                </c:pt>
                <c:pt idx="361">
                  <c:v>118</c:v>
                </c:pt>
                <c:pt idx="362">
                  <c:v>91</c:v>
                </c:pt>
                <c:pt idx="363">
                  <c:v>113</c:v>
                </c:pt>
                <c:pt idx="364">
                  <c:v>99</c:v>
                </c:pt>
                <c:pt idx="365">
                  <c:v>105</c:v>
                </c:pt>
                <c:pt idx="366">
                  <c:v>67</c:v>
                </c:pt>
                <c:pt idx="367">
                  <c:v>61</c:v>
                </c:pt>
                <c:pt idx="368">
                  <c:v>57</c:v>
                </c:pt>
                <c:pt idx="369">
                  <c:v>28</c:v>
                </c:pt>
                <c:pt idx="370">
                  <c:v>21</c:v>
                </c:pt>
                <c:pt idx="371">
                  <c:v>18</c:v>
                </c:pt>
                <c:pt idx="372">
                  <c:v>17</c:v>
                </c:pt>
                <c:pt idx="373">
                  <c:v>16</c:v>
                </c:pt>
                <c:pt idx="374">
                  <c:v>8</c:v>
                </c:pt>
                <c:pt idx="375">
                  <c:v>2</c:v>
                </c:pt>
                <c:pt idx="376">
                  <c:v>3</c:v>
                </c:pt>
                <c:pt idx="377">
                  <c:v>1</c:v>
                </c:pt>
                <c:pt idx="378">
                  <c:v>5</c:v>
                </c:pt>
                <c:pt idx="379">
                  <c:v>13</c:v>
                </c:pt>
                <c:pt idx="380">
                  <c:v>33</c:v>
                </c:pt>
                <c:pt idx="381">
                  <c:v>47</c:v>
                </c:pt>
                <c:pt idx="382">
                  <c:v>57</c:v>
                </c:pt>
                <c:pt idx="383">
                  <c:v>64</c:v>
                </c:pt>
                <c:pt idx="384">
                  <c:v>80</c:v>
                </c:pt>
                <c:pt idx="385">
                  <c:v>93</c:v>
                </c:pt>
                <c:pt idx="386">
                  <c:v>86</c:v>
                </c:pt>
                <c:pt idx="387">
                  <c:v>93</c:v>
                </c:pt>
                <c:pt idx="388">
                  <c:v>82</c:v>
                </c:pt>
                <c:pt idx="389">
                  <c:v>71</c:v>
                </c:pt>
                <c:pt idx="390">
                  <c:v>92</c:v>
                </c:pt>
                <c:pt idx="391">
                  <c:v>60</c:v>
                </c:pt>
                <c:pt idx="392">
                  <c:v>33</c:v>
                </c:pt>
                <c:pt idx="393">
                  <c:v>27</c:v>
                </c:pt>
                <c:pt idx="394">
                  <c:v>13</c:v>
                </c:pt>
                <c:pt idx="395">
                  <c:v>4</c:v>
                </c:pt>
                <c:pt idx="396">
                  <c:v>3</c:v>
                </c:pt>
                <c:pt idx="397">
                  <c:v>22</c:v>
                </c:pt>
                <c:pt idx="398">
                  <c:v>28</c:v>
                </c:pt>
                <c:pt idx="399">
                  <c:v>35</c:v>
                </c:pt>
                <c:pt idx="400">
                  <c:v>61</c:v>
                </c:pt>
                <c:pt idx="401">
                  <c:v>125</c:v>
                </c:pt>
                <c:pt idx="402">
                  <c:v>133</c:v>
                </c:pt>
                <c:pt idx="403">
                  <c:v>99</c:v>
                </c:pt>
                <c:pt idx="404">
                  <c:v>83</c:v>
                </c:pt>
                <c:pt idx="405">
                  <c:v>41</c:v>
                </c:pt>
                <c:pt idx="406">
                  <c:v>33</c:v>
                </c:pt>
                <c:pt idx="407">
                  <c:v>20</c:v>
                </c:pt>
                <c:pt idx="408">
                  <c:v>3</c:v>
                </c:pt>
                <c:pt idx="409">
                  <c:v>7</c:v>
                </c:pt>
                <c:pt idx="410">
                  <c:v>3</c:v>
                </c:pt>
                <c:pt idx="411">
                  <c:v>2</c:v>
                </c:pt>
                <c:pt idx="412">
                  <c:v>7</c:v>
                </c:pt>
                <c:pt idx="413">
                  <c:v>32</c:v>
                </c:pt>
                <c:pt idx="414">
                  <c:v>90</c:v>
                </c:pt>
                <c:pt idx="415">
                  <c:v>197</c:v>
                </c:pt>
                <c:pt idx="416">
                  <c:v>109</c:v>
                </c:pt>
                <c:pt idx="417">
                  <c:v>47</c:v>
                </c:pt>
                <c:pt idx="418">
                  <c:v>52</c:v>
                </c:pt>
                <c:pt idx="419">
                  <c:v>70</c:v>
                </c:pt>
                <c:pt idx="420">
                  <c:v>78</c:v>
                </c:pt>
                <c:pt idx="421">
                  <c:v>75</c:v>
                </c:pt>
                <c:pt idx="422">
                  <c:v>82</c:v>
                </c:pt>
                <c:pt idx="423">
                  <c:v>104</c:v>
                </c:pt>
                <c:pt idx="424">
                  <c:v>197</c:v>
                </c:pt>
                <c:pt idx="425">
                  <c:v>161</c:v>
                </c:pt>
                <c:pt idx="426">
                  <c:v>112</c:v>
                </c:pt>
                <c:pt idx="427">
                  <c:v>76</c:v>
                </c:pt>
                <c:pt idx="428">
                  <c:v>59</c:v>
                </c:pt>
                <c:pt idx="429">
                  <c:v>59</c:v>
                </c:pt>
                <c:pt idx="430">
                  <c:v>28</c:v>
                </c:pt>
                <c:pt idx="431">
                  <c:v>13</c:v>
                </c:pt>
                <c:pt idx="432">
                  <c:v>5</c:v>
                </c:pt>
                <c:pt idx="433">
                  <c:v>2</c:v>
                </c:pt>
                <c:pt idx="434">
                  <c:v>1</c:v>
                </c:pt>
                <c:pt idx="435">
                  <c:v>1</c:v>
                </c:pt>
                <c:pt idx="436">
                  <c:v>6</c:v>
                </c:pt>
                <c:pt idx="437">
                  <c:v>35</c:v>
                </c:pt>
                <c:pt idx="438">
                  <c:v>101</c:v>
                </c:pt>
                <c:pt idx="439">
                  <c:v>249</c:v>
                </c:pt>
                <c:pt idx="440">
                  <c:v>143</c:v>
                </c:pt>
                <c:pt idx="441">
                  <c:v>57</c:v>
                </c:pt>
                <c:pt idx="442">
                  <c:v>68</c:v>
                </c:pt>
                <c:pt idx="443">
                  <c:v>84</c:v>
                </c:pt>
                <c:pt idx="444">
                  <c:v>98</c:v>
                </c:pt>
                <c:pt idx="445">
                  <c:v>81</c:v>
                </c:pt>
                <c:pt idx="446">
                  <c:v>70</c:v>
                </c:pt>
                <c:pt idx="447">
                  <c:v>91</c:v>
                </c:pt>
                <c:pt idx="448">
                  <c:v>215</c:v>
                </c:pt>
                <c:pt idx="449">
                  <c:v>185</c:v>
                </c:pt>
                <c:pt idx="450">
                  <c:v>152</c:v>
                </c:pt>
                <c:pt idx="451">
                  <c:v>126</c:v>
                </c:pt>
                <c:pt idx="452">
                  <c:v>57</c:v>
                </c:pt>
                <c:pt idx="453">
                  <c:v>56</c:v>
                </c:pt>
                <c:pt idx="454">
                  <c:v>31</c:v>
                </c:pt>
                <c:pt idx="455">
                  <c:v>21</c:v>
                </c:pt>
                <c:pt idx="456">
                  <c:v>6</c:v>
                </c:pt>
                <c:pt idx="457">
                  <c:v>2</c:v>
                </c:pt>
                <c:pt idx="458">
                  <c:v>1</c:v>
                </c:pt>
                <c:pt idx="459">
                  <c:v>1</c:v>
                </c:pt>
                <c:pt idx="460">
                  <c:v>5</c:v>
                </c:pt>
                <c:pt idx="461">
                  <c:v>27</c:v>
                </c:pt>
                <c:pt idx="462">
                  <c:v>68</c:v>
                </c:pt>
                <c:pt idx="463">
                  <c:v>217</c:v>
                </c:pt>
                <c:pt idx="464">
                  <c:v>166</c:v>
                </c:pt>
                <c:pt idx="465">
                  <c:v>63</c:v>
                </c:pt>
                <c:pt idx="466">
                  <c:v>59</c:v>
                </c:pt>
                <c:pt idx="467">
                  <c:v>78</c:v>
                </c:pt>
                <c:pt idx="468">
                  <c:v>73</c:v>
                </c:pt>
                <c:pt idx="469">
                  <c:v>62</c:v>
                </c:pt>
                <c:pt idx="470">
                  <c:v>65</c:v>
                </c:pt>
                <c:pt idx="471">
                  <c:v>97</c:v>
                </c:pt>
                <c:pt idx="472">
                  <c:v>161</c:v>
                </c:pt>
                <c:pt idx="473">
                  <c:v>120</c:v>
                </c:pt>
                <c:pt idx="474">
                  <c:v>96</c:v>
                </c:pt>
                <c:pt idx="475">
                  <c:v>53</c:v>
                </c:pt>
                <c:pt idx="476">
                  <c:v>41</c:v>
                </c:pt>
                <c:pt idx="477">
                  <c:v>34</c:v>
                </c:pt>
                <c:pt idx="478">
                  <c:v>27</c:v>
                </c:pt>
                <c:pt idx="479">
                  <c:v>13</c:v>
                </c:pt>
                <c:pt idx="480">
                  <c:v>12</c:v>
                </c:pt>
                <c:pt idx="481">
                  <c:v>11</c:v>
                </c:pt>
                <c:pt idx="482">
                  <c:v>7</c:v>
                </c:pt>
                <c:pt idx="483">
                  <c:v>3</c:v>
                </c:pt>
                <c:pt idx="484">
                  <c:v>2</c:v>
                </c:pt>
                <c:pt idx="485">
                  <c:v>8</c:v>
                </c:pt>
                <c:pt idx="486">
                  <c:v>27</c:v>
                </c:pt>
                <c:pt idx="487">
                  <c:v>40</c:v>
                </c:pt>
                <c:pt idx="488">
                  <c:v>53</c:v>
                </c:pt>
                <c:pt idx="489">
                  <c:v>63</c:v>
                </c:pt>
                <c:pt idx="490">
                  <c:v>70</c:v>
                </c:pt>
                <c:pt idx="491">
                  <c:v>84</c:v>
                </c:pt>
                <c:pt idx="492">
                  <c:v>75</c:v>
                </c:pt>
                <c:pt idx="493">
                  <c:v>103</c:v>
                </c:pt>
                <c:pt idx="494">
                  <c:v>83</c:v>
                </c:pt>
                <c:pt idx="495">
                  <c:v>67</c:v>
                </c:pt>
                <c:pt idx="496">
                  <c:v>54</c:v>
                </c:pt>
                <c:pt idx="497">
                  <c:v>59</c:v>
                </c:pt>
                <c:pt idx="498">
                  <c:v>45</c:v>
                </c:pt>
                <c:pt idx="499">
                  <c:v>39</c:v>
                </c:pt>
                <c:pt idx="500">
                  <c:v>30</c:v>
                </c:pt>
                <c:pt idx="501">
                  <c:v>33</c:v>
                </c:pt>
                <c:pt idx="502">
                  <c:v>22</c:v>
                </c:pt>
                <c:pt idx="503">
                  <c:v>13</c:v>
                </c:pt>
                <c:pt idx="504">
                  <c:v>18</c:v>
                </c:pt>
                <c:pt idx="505">
                  <c:v>5</c:v>
                </c:pt>
                <c:pt idx="506">
                  <c:v>3</c:v>
                </c:pt>
                <c:pt idx="507">
                  <c:v>1</c:v>
                </c:pt>
                <c:pt idx="508">
                  <c:v>2</c:v>
                </c:pt>
                <c:pt idx="509">
                  <c:v>19</c:v>
                </c:pt>
                <c:pt idx="510">
                  <c:v>28</c:v>
                </c:pt>
                <c:pt idx="511">
                  <c:v>58</c:v>
                </c:pt>
                <c:pt idx="512">
                  <c:v>99</c:v>
                </c:pt>
                <c:pt idx="513">
                  <c:v>116</c:v>
                </c:pt>
                <c:pt idx="514">
                  <c:v>87</c:v>
                </c:pt>
                <c:pt idx="515">
                  <c:v>110</c:v>
                </c:pt>
                <c:pt idx="516">
                  <c:v>77</c:v>
                </c:pt>
                <c:pt idx="517">
                  <c:v>65</c:v>
                </c:pt>
                <c:pt idx="518">
                  <c:v>55</c:v>
                </c:pt>
                <c:pt idx="519">
                  <c:v>49</c:v>
                </c:pt>
                <c:pt idx="520">
                  <c:v>50</c:v>
                </c:pt>
                <c:pt idx="521">
                  <c:v>35</c:v>
                </c:pt>
                <c:pt idx="522">
                  <c:v>25</c:v>
                </c:pt>
                <c:pt idx="523">
                  <c:v>28</c:v>
                </c:pt>
                <c:pt idx="524">
                  <c:v>21</c:v>
                </c:pt>
                <c:pt idx="525">
                  <c:v>7</c:v>
                </c:pt>
                <c:pt idx="526">
                  <c:v>1</c:v>
                </c:pt>
                <c:pt idx="527">
                  <c:v>1</c:v>
                </c:pt>
                <c:pt idx="528">
                  <c:v>1</c:v>
                </c:pt>
                <c:pt idx="529">
                  <c:v>5</c:v>
                </c:pt>
                <c:pt idx="530">
                  <c:v>15</c:v>
                </c:pt>
                <c:pt idx="531">
                  <c:v>84</c:v>
                </c:pt>
                <c:pt idx="532">
                  <c:v>177</c:v>
                </c:pt>
                <c:pt idx="533">
                  <c:v>102</c:v>
                </c:pt>
                <c:pt idx="534">
                  <c:v>40</c:v>
                </c:pt>
                <c:pt idx="535">
                  <c:v>46</c:v>
                </c:pt>
                <c:pt idx="536">
                  <c:v>63</c:v>
                </c:pt>
                <c:pt idx="537">
                  <c:v>60</c:v>
                </c:pt>
                <c:pt idx="538">
                  <c:v>45</c:v>
                </c:pt>
                <c:pt idx="539">
                  <c:v>57</c:v>
                </c:pt>
                <c:pt idx="540">
                  <c:v>70</c:v>
                </c:pt>
                <c:pt idx="541">
                  <c:v>184</c:v>
                </c:pt>
                <c:pt idx="542">
                  <c:v>153</c:v>
                </c:pt>
                <c:pt idx="543">
                  <c:v>106</c:v>
                </c:pt>
                <c:pt idx="544">
                  <c:v>81</c:v>
                </c:pt>
                <c:pt idx="545">
                  <c:v>59</c:v>
                </c:pt>
                <c:pt idx="546">
                  <c:v>35</c:v>
                </c:pt>
                <c:pt idx="547">
                  <c:v>24</c:v>
                </c:pt>
                <c:pt idx="548">
                  <c:v>9</c:v>
                </c:pt>
                <c:pt idx="549">
                  <c:v>5</c:v>
                </c:pt>
                <c:pt idx="550">
                  <c:v>2</c:v>
                </c:pt>
                <c:pt idx="551">
                  <c:v>1</c:v>
                </c:pt>
                <c:pt idx="552">
                  <c:v>9</c:v>
                </c:pt>
                <c:pt idx="553">
                  <c:v>36</c:v>
                </c:pt>
                <c:pt idx="554">
                  <c:v>108</c:v>
                </c:pt>
                <c:pt idx="555">
                  <c:v>238</c:v>
                </c:pt>
                <c:pt idx="556">
                  <c:v>144</c:v>
                </c:pt>
                <c:pt idx="557">
                  <c:v>55</c:v>
                </c:pt>
                <c:pt idx="558">
                  <c:v>61</c:v>
                </c:pt>
                <c:pt idx="559">
                  <c:v>106</c:v>
                </c:pt>
                <c:pt idx="560">
                  <c:v>93</c:v>
                </c:pt>
                <c:pt idx="561">
                  <c:v>68</c:v>
                </c:pt>
                <c:pt idx="562">
                  <c:v>84</c:v>
                </c:pt>
                <c:pt idx="563">
                  <c:v>116</c:v>
                </c:pt>
                <c:pt idx="564">
                  <c:v>222</c:v>
                </c:pt>
                <c:pt idx="565">
                  <c:v>225</c:v>
                </c:pt>
                <c:pt idx="566">
                  <c:v>146</c:v>
                </c:pt>
                <c:pt idx="567">
                  <c:v>119</c:v>
                </c:pt>
                <c:pt idx="568">
                  <c:v>45</c:v>
                </c:pt>
                <c:pt idx="569">
                  <c:v>53</c:v>
                </c:pt>
                <c:pt idx="570">
                  <c:v>40</c:v>
                </c:pt>
                <c:pt idx="571">
                  <c:v>17</c:v>
                </c:pt>
                <c:pt idx="572">
                  <c:v>5</c:v>
                </c:pt>
                <c:pt idx="573">
                  <c:v>10</c:v>
                </c:pt>
                <c:pt idx="574">
                  <c:v>1</c:v>
                </c:pt>
                <c:pt idx="575">
                  <c:v>8</c:v>
                </c:pt>
                <c:pt idx="576">
                  <c:v>30</c:v>
                </c:pt>
                <c:pt idx="577">
                  <c:v>72</c:v>
                </c:pt>
                <c:pt idx="578">
                  <c:v>58</c:v>
                </c:pt>
                <c:pt idx="579">
                  <c:v>28</c:v>
                </c:pt>
                <c:pt idx="580">
                  <c:v>41</c:v>
                </c:pt>
                <c:pt idx="581">
                  <c:v>48</c:v>
                </c:pt>
                <c:pt idx="582">
                  <c:v>47</c:v>
                </c:pt>
                <c:pt idx="583">
                  <c:v>36</c:v>
                </c:pt>
                <c:pt idx="584">
                  <c:v>43</c:v>
                </c:pt>
                <c:pt idx="585">
                  <c:v>36</c:v>
                </c:pt>
                <c:pt idx="586">
                  <c:v>26</c:v>
                </c:pt>
                <c:pt idx="587">
                  <c:v>24</c:v>
                </c:pt>
                <c:pt idx="588">
                  <c:v>84</c:v>
                </c:pt>
                <c:pt idx="589">
                  <c:v>104</c:v>
                </c:pt>
                <c:pt idx="590">
                  <c:v>79</c:v>
                </c:pt>
                <c:pt idx="591">
                  <c:v>59</c:v>
                </c:pt>
                <c:pt idx="592">
                  <c:v>38</c:v>
                </c:pt>
                <c:pt idx="593">
                  <c:v>27</c:v>
                </c:pt>
                <c:pt idx="594">
                  <c:v>16</c:v>
                </c:pt>
                <c:pt idx="595">
                  <c:v>9</c:v>
                </c:pt>
                <c:pt idx="596">
                  <c:v>3</c:v>
                </c:pt>
                <c:pt idx="597">
                  <c:v>2</c:v>
                </c:pt>
                <c:pt idx="598">
                  <c:v>1</c:v>
                </c:pt>
                <c:pt idx="599">
                  <c:v>4</c:v>
                </c:pt>
                <c:pt idx="600">
                  <c:v>16</c:v>
                </c:pt>
                <c:pt idx="601">
                  <c:v>60</c:v>
                </c:pt>
                <c:pt idx="602">
                  <c:v>157</c:v>
                </c:pt>
                <c:pt idx="603">
                  <c:v>101</c:v>
                </c:pt>
                <c:pt idx="604">
                  <c:v>49</c:v>
                </c:pt>
                <c:pt idx="605">
                  <c:v>30</c:v>
                </c:pt>
                <c:pt idx="606">
                  <c:v>29</c:v>
                </c:pt>
                <c:pt idx="607">
                  <c:v>31</c:v>
                </c:pt>
                <c:pt idx="608">
                  <c:v>38</c:v>
                </c:pt>
                <c:pt idx="609">
                  <c:v>41</c:v>
                </c:pt>
                <c:pt idx="610">
                  <c:v>80</c:v>
                </c:pt>
                <c:pt idx="611">
                  <c:v>149</c:v>
                </c:pt>
                <c:pt idx="612">
                  <c:v>109</c:v>
                </c:pt>
                <c:pt idx="613">
                  <c:v>89</c:v>
                </c:pt>
                <c:pt idx="614">
                  <c:v>62</c:v>
                </c:pt>
                <c:pt idx="615">
                  <c:v>58</c:v>
                </c:pt>
                <c:pt idx="616">
                  <c:v>26</c:v>
                </c:pt>
                <c:pt idx="617">
                  <c:v>23</c:v>
                </c:pt>
                <c:pt idx="618">
                  <c:v>28</c:v>
                </c:pt>
                <c:pt idx="619">
                  <c:v>20</c:v>
                </c:pt>
                <c:pt idx="620">
                  <c:v>15</c:v>
                </c:pt>
                <c:pt idx="621">
                  <c:v>8</c:v>
                </c:pt>
                <c:pt idx="622">
                  <c:v>3</c:v>
                </c:pt>
                <c:pt idx="623">
                  <c:v>2</c:v>
                </c:pt>
                <c:pt idx="624">
                  <c:v>5</c:v>
                </c:pt>
                <c:pt idx="625">
                  <c:v>34</c:v>
                </c:pt>
                <c:pt idx="626">
                  <c:v>34</c:v>
                </c:pt>
                <c:pt idx="627">
                  <c:v>55</c:v>
                </c:pt>
                <c:pt idx="628">
                  <c:v>64</c:v>
                </c:pt>
                <c:pt idx="629">
                  <c:v>78</c:v>
                </c:pt>
                <c:pt idx="630">
                  <c:v>65</c:v>
                </c:pt>
                <c:pt idx="631">
                  <c:v>99</c:v>
                </c:pt>
                <c:pt idx="632">
                  <c:v>120</c:v>
                </c:pt>
                <c:pt idx="633">
                  <c:v>107</c:v>
                </c:pt>
                <c:pt idx="634">
                  <c:v>91</c:v>
                </c:pt>
                <c:pt idx="635">
                  <c:v>68</c:v>
                </c:pt>
                <c:pt idx="636">
                  <c:v>58</c:v>
                </c:pt>
                <c:pt idx="637">
                  <c:v>43</c:v>
                </c:pt>
                <c:pt idx="638">
                  <c:v>36</c:v>
                </c:pt>
                <c:pt idx="639">
                  <c:v>32</c:v>
                </c:pt>
                <c:pt idx="640">
                  <c:v>33</c:v>
                </c:pt>
                <c:pt idx="641">
                  <c:v>33</c:v>
                </c:pt>
                <c:pt idx="642">
                  <c:v>29</c:v>
                </c:pt>
                <c:pt idx="643">
                  <c:v>11</c:v>
                </c:pt>
                <c:pt idx="644">
                  <c:v>8</c:v>
                </c:pt>
                <c:pt idx="645">
                  <c:v>1</c:v>
                </c:pt>
                <c:pt idx="646">
                  <c:v>3</c:v>
                </c:pt>
                <c:pt idx="647">
                  <c:v>3</c:v>
                </c:pt>
                <c:pt idx="648">
                  <c:v>12</c:v>
                </c:pt>
                <c:pt idx="649">
                  <c:v>38</c:v>
                </c:pt>
                <c:pt idx="650">
                  <c:v>64</c:v>
                </c:pt>
                <c:pt idx="651">
                  <c:v>59</c:v>
                </c:pt>
                <c:pt idx="652">
                  <c:v>97</c:v>
                </c:pt>
                <c:pt idx="653">
                  <c:v>84</c:v>
                </c:pt>
                <c:pt idx="654">
                  <c:v>122</c:v>
                </c:pt>
                <c:pt idx="655">
                  <c:v>109</c:v>
                </c:pt>
                <c:pt idx="656">
                  <c:v>123</c:v>
                </c:pt>
                <c:pt idx="657">
                  <c:v>77</c:v>
                </c:pt>
                <c:pt idx="658">
                  <c:v>65</c:v>
                </c:pt>
                <c:pt idx="659">
                  <c:v>55</c:v>
                </c:pt>
                <c:pt idx="660">
                  <c:v>33</c:v>
                </c:pt>
                <c:pt idx="661">
                  <c:v>28</c:v>
                </c:pt>
                <c:pt idx="662">
                  <c:v>21</c:v>
                </c:pt>
                <c:pt idx="663">
                  <c:v>21</c:v>
                </c:pt>
                <c:pt idx="664">
                  <c:v>7</c:v>
                </c:pt>
                <c:pt idx="665">
                  <c:v>7</c:v>
                </c:pt>
                <c:pt idx="666">
                  <c:v>1</c:v>
                </c:pt>
                <c:pt idx="667">
                  <c:v>2</c:v>
                </c:pt>
                <c:pt idx="668">
                  <c:v>2</c:v>
                </c:pt>
                <c:pt idx="669">
                  <c:v>8</c:v>
                </c:pt>
                <c:pt idx="670">
                  <c:v>37</c:v>
                </c:pt>
                <c:pt idx="671">
                  <c:v>72</c:v>
                </c:pt>
                <c:pt idx="672">
                  <c:v>185</c:v>
                </c:pt>
                <c:pt idx="673">
                  <c:v>112</c:v>
                </c:pt>
                <c:pt idx="674">
                  <c:v>69</c:v>
                </c:pt>
                <c:pt idx="675">
                  <c:v>48</c:v>
                </c:pt>
                <c:pt idx="676">
                  <c:v>68</c:v>
                </c:pt>
                <c:pt idx="677">
                  <c:v>54</c:v>
                </c:pt>
                <c:pt idx="678">
                  <c:v>86</c:v>
                </c:pt>
                <c:pt idx="679">
                  <c:v>44</c:v>
                </c:pt>
                <c:pt idx="680">
                  <c:v>86</c:v>
                </c:pt>
                <c:pt idx="681">
                  <c:v>161</c:v>
                </c:pt>
                <c:pt idx="682">
                  <c:v>156</c:v>
                </c:pt>
                <c:pt idx="683">
                  <c:v>111</c:v>
                </c:pt>
                <c:pt idx="684">
                  <c:v>78</c:v>
                </c:pt>
                <c:pt idx="685">
                  <c:v>56</c:v>
                </c:pt>
                <c:pt idx="686">
                  <c:v>34</c:v>
                </c:pt>
                <c:pt idx="687">
                  <c:v>17</c:v>
                </c:pt>
                <c:pt idx="688">
                  <c:v>8</c:v>
                </c:pt>
                <c:pt idx="689">
                  <c:v>3</c:v>
                </c:pt>
                <c:pt idx="690">
                  <c:v>2</c:v>
                </c:pt>
                <c:pt idx="691">
                  <c:v>2</c:v>
                </c:pt>
                <c:pt idx="692">
                  <c:v>3</c:v>
                </c:pt>
                <c:pt idx="693">
                  <c:v>22</c:v>
                </c:pt>
                <c:pt idx="694">
                  <c:v>52</c:v>
                </c:pt>
                <c:pt idx="695">
                  <c:v>135</c:v>
                </c:pt>
                <c:pt idx="696">
                  <c:v>116</c:v>
                </c:pt>
                <c:pt idx="697">
                  <c:v>47</c:v>
                </c:pt>
                <c:pt idx="698">
                  <c:v>51</c:v>
                </c:pt>
                <c:pt idx="699">
                  <c:v>55</c:v>
                </c:pt>
                <c:pt idx="700">
                  <c:v>52</c:v>
                </c:pt>
                <c:pt idx="701">
                  <c:v>54</c:v>
                </c:pt>
                <c:pt idx="702">
                  <c:v>52</c:v>
                </c:pt>
                <c:pt idx="703">
                  <c:v>64</c:v>
                </c:pt>
                <c:pt idx="704">
                  <c:v>176</c:v>
                </c:pt>
                <c:pt idx="705">
                  <c:v>168</c:v>
                </c:pt>
                <c:pt idx="706">
                  <c:v>108</c:v>
                </c:pt>
                <c:pt idx="707">
                  <c:v>74</c:v>
                </c:pt>
                <c:pt idx="708">
                  <c:v>64</c:v>
                </c:pt>
                <c:pt idx="709">
                  <c:v>36</c:v>
                </c:pt>
                <c:pt idx="710">
                  <c:v>16</c:v>
                </c:pt>
                <c:pt idx="711">
                  <c:v>2</c:v>
                </c:pt>
                <c:pt idx="712">
                  <c:v>3</c:v>
                </c:pt>
                <c:pt idx="713">
                  <c:v>4</c:v>
                </c:pt>
                <c:pt idx="714">
                  <c:v>1</c:v>
                </c:pt>
                <c:pt idx="715">
                  <c:v>1</c:v>
                </c:pt>
                <c:pt idx="716">
                  <c:v>3</c:v>
                </c:pt>
                <c:pt idx="717">
                  <c:v>18</c:v>
                </c:pt>
                <c:pt idx="718">
                  <c:v>49</c:v>
                </c:pt>
                <c:pt idx="719">
                  <c:v>155</c:v>
                </c:pt>
                <c:pt idx="720">
                  <c:v>123</c:v>
                </c:pt>
                <c:pt idx="721">
                  <c:v>61</c:v>
                </c:pt>
                <c:pt idx="722">
                  <c:v>52</c:v>
                </c:pt>
                <c:pt idx="723">
                  <c:v>64</c:v>
                </c:pt>
                <c:pt idx="724">
                  <c:v>75</c:v>
                </c:pt>
                <c:pt idx="725">
                  <c:v>63</c:v>
                </c:pt>
                <c:pt idx="726">
                  <c:v>76</c:v>
                </c:pt>
                <c:pt idx="727">
                  <c:v>103</c:v>
                </c:pt>
                <c:pt idx="728">
                  <c:v>190</c:v>
                </c:pt>
                <c:pt idx="729">
                  <c:v>182</c:v>
                </c:pt>
                <c:pt idx="730">
                  <c:v>91</c:v>
                </c:pt>
                <c:pt idx="731">
                  <c:v>75</c:v>
                </c:pt>
                <c:pt idx="732">
                  <c:v>63</c:v>
                </c:pt>
                <c:pt idx="733">
                  <c:v>40</c:v>
                </c:pt>
                <c:pt idx="734">
                  <c:v>32</c:v>
                </c:pt>
                <c:pt idx="735">
                  <c:v>12</c:v>
                </c:pt>
                <c:pt idx="736">
                  <c:v>5</c:v>
                </c:pt>
                <c:pt idx="737">
                  <c:v>2</c:v>
                </c:pt>
                <c:pt idx="738">
                  <c:v>1</c:v>
                </c:pt>
                <c:pt idx="739">
                  <c:v>2</c:v>
                </c:pt>
                <c:pt idx="740">
                  <c:v>39</c:v>
                </c:pt>
                <c:pt idx="741">
                  <c:v>87</c:v>
                </c:pt>
                <c:pt idx="742">
                  <c:v>188</c:v>
                </c:pt>
                <c:pt idx="743">
                  <c:v>133</c:v>
                </c:pt>
                <c:pt idx="744">
                  <c:v>52</c:v>
                </c:pt>
                <c:pt idx="745">
                  <c:v>64</c:v>
                </c:pt>
                <c:pt idx="746">
                  <c:v>69</c:v>
                </c:pt>
                <c:pt idx="747">
                  <c:v>51</c:v>
                </c:pt>
                <c:pt idx="748">
                  <c:v>47</c:v>
                </c:pt>
                <c:pt idx="749">
                  <c:v>60</c:v>
                </c:pt>
                <c:pt idx="750">
                  <c:v>78</c:v>
                </c:pt>
                <c:pt idx="751">
                  <c:v>175</c:v>
                </c:pt>
                <c:pt idx="752">
                  <c:v>147</c:v>
                </c:pt>
                <c:pt idx="753">
                  <c:v>96</c:v>
                </c:pt>
                <c:pt idx="754">
                  <c:v>109</c:v>
                </c:pt>
                <c:pt idx="755">
                  <c:v>54</c:v>
                </c:pt>
                <c:pt idx="756">
                  <c:v>41</c:v>
                </c:pt>
                <c:pt idx="757">
                  <c:v>38</c:v>
                </c:pt>
                <c:pt idx="758">
                  <c:v>13</c:v>
                </c:pt>
                <c:pt idx="759">
                  <c:v>7</c:v>
                </c:pt>
                <c:pt idx="760">
                  <c:v>1</c:v>
                </c:pt>
                <c:pt idx="761">
                  <c:v>1</c:v>
                </c:pt>
                <c:pt idx="762">
                  <c:v>7</c:v>
                </c:pt>
                <c:pt idx="763">
                  <c:v>28</c:v>
                </c:pt>
                <c:pt idx="764">
                  <c:v>87</c:v>
                </c:pt>
                <c:pt idx="765">
                  <c:v>220</c:v>
                </c:pt>
                <c:pt idx="766">
                  <c:v>127</c:v>
                </c:pt>
                <c:pt idx="767">
                  <c:v>51</c:v>
                </c:pt>
                <c:pt idx="768">
                  <c:v>64</c:v>
                </c:pt>
                <c:pt idx="769">
                  <c:v>86</c:v>
                </c:pt>
                <c:pt idx="770">
                  <c:v>82</c:v>
                </c:pt>
                <c:pt idx="771">
                  <c:v>91</c:v>
                </c:pt>
                <c:pt idx="772">
                  <c:v>90</c:v>
                </c:pt>
                <c:pt idx="773">
                  <c:v>99</c:v>
                </c:pt>
                <c:pt idx="774">
                  <c:v>205</c:v>
                </c:pt>
                <c:pt idx="775">
                  <c:v>155</c:v>
                </c:pt>
                <c:pt idx="776">
                  <c:v>103</c:v>
                </c:pt>
                <c:pt idx="777">
                  <c:v>71</c:v>
                </c:pt>
                <c:pt idx="778">
                  <c:v>43</c:v>
                </c:pt>
                <c:pt idx="779">
                  <c:v>46</c:v>
                </c:pt>
                <c:pt idx="780">
                  <c:v>31</c:v>
                </c:pt>
                <c:pt idx="781">
                  <c:v>39</c:v>
                </c:pt>
                <c:pt idx="782">
                  <c:v>18</c:v>
                </c:pt>
                <c:pt idx="783">
                  <c:v>17</c:v>
                </c:pt>
                <c:pt idx="784">
                  <c:v>11</c:v>
                </c:pt>
                <c:pt idx="785">
                  <c:v>8</c:v>
                </c:pt>
                <c:pt idx="786">
                  <c:v>9</c:v>
                </c:pt>
                <c:pt idx="787">
                  <c:v>4</c:v>
                </c:pt>
                <c:pt idx="788">
                  <c:v>4</c:v>
                </c:pt>
                <c:pt idx="789">
                  <c:v>10</c:v>
                </c:pt>
                <c:pt idx="790">
                  <c:v>20</c:v>
                </c:pt>
                <c:pt idx="791">
                  <c:v>34</c:v>
                </c:pt>
                <c:pt idx="792">
                  <c:v>47</c:v>
                </c:pt>
                <c:pt idx="793">
                  <c:v>52</c:v>
                </c:pt>
                <c:pt idx="794">
                  <c:v>72</c:v>
                </c:pt>
                <c:pt idx="795">
                  <c:v>55</c:v>
                </c:pt>
                <c:pt idx="796">
                  <c:v>60</c:v>
                </c:pt>
                <c:pt idx="797">
                  <c:v>71</c:v>
                </c:pt>
                <c:pt idx="798">
                  <c:v>78</c:v>
                </c:pt>
                <c:pt idx="799">
                  <c:v>83</c:v>
                </c:pt>
                <c:pt idx="800">
                  <c:v>84</c:v>
                </c:pt>
                <c:pt idx="801">
                  <c:v>69</c:v>
                </c:pt>
                <c:pt idx="802">
                  <c:v>56</c:v>
                </c:pt>
                <c:pt idx="803">
                  <c:v>45</c:v>
                </c:pt>
                <c:pt idx="804">
                  <c:v>59</c:v>
                </c:pt>
                <c:pt idx="805">
                  <c:v>39</c:v>
                </c:pt>
                <c:pt idx="806">
                  <c:v>44</c:v>
                </c:pt>
                <c:pt idx="807">
                  <c:v>20</c:v>
                </c:pt>
                <c:pt idx="808">
                  <c:v>13</c:v>
                </c:pt>
                <c:pt idx="809">
                  <c:v>2</c:v>
                </c:pt>
                <c:pt idx="810">
                  <c:v>1</c:v>
                </c:pt>
                <c:pt idx="811">
                  <c:v>1</c:v>
                </c:pt>
                <c:pt idx="812">
                  <c:v>8</c:v>
                </c:pt>
                <c:pt idx="813">
                  <c:v>23</c:v>
                </c:pt>
                <c:pt idx="814">
                  <c:v>45</c:v>
                </c:pt>
                <c:pt idx="815">
                  <c:v>89</c:v>
                </c:pt>
                <c:pt idx="816">
                  <c:v>117</c:v>
                </c:pt>
                <c:pt idx="817">
                  <c:v>174</c:v>
                </c:pt>
                <c:pt idx="818">
                  <c:v>182</c:v>
                </c:pt>
                <c:pt idx="819">
                  <c:v>161</c:v>
                </c:pt>
                <c:pt idx="820">
                  <c:v>182</c:v>
                </c:pt>
                <c:pt idx="821">
                  <c:v>157</c:v>
                </c:pt>
                <c:pt idx="822">
                  <c:v>121</c:v>
                </c:pt>
                <c:pt idx="823">
                  <c:v>78</c:v>
                </c:pt>
                <c:pt idx="824">
                  <c:v>21</c:v>
                </c:pt>
                <c:pt idx="825">
                  <c:v>26</c:v>
                </c:pt>
                <c:pt idx="826">
                  <c:v>27</c:v>
                </c:pt>
                <c:pt idx="827">
                  <c:v>62</c:v>
                </c:pt>
                <c:pt idx="828">
                  <c:v>30</c:v>
                </c:pt>
                <c:pt idx="829">
                  <c:v>15</c:v>
                </c:pt>
                <c:pt idx="830">
                  <c:v>5</c:v>
                </c:pt>
                <c:pt idx="831">
                  <c:v>3</c:v>
                </c:pt>
                <c:pt idx="832">
                  <c:v>1</c:v>
                </c:pt>
                <c:pt idx="833">
                  <c:v>2</c:v>
                </c:pt>
                <c:pt idx="834">
                  <c:v>10</c:v>
                </c:pt>
                <c:pt idx="835">
                  <c:v>30</c:v>
                </c:pt>
                <c:pt idx="836">
                  <c:v>95</c:v>
                </c:pt>
                <c:pt idx="837">
                  <c:v>230</c:v>
                </c:pt>
                <c:pt idx="838">
                  <c:v>118</c:v>
                </c:pt>
                <c:pt idx="839">
                  <c:v>55</c:v>
                </c:pt>
                <c:pt idx="840">
                  <c:v>47</c:v>
                </c:pt>
                <c:pt idx="841">
                  <c:v>66</c:v>
                </c:pt>
                <c:pt idx="842">
                  <c:v>64</c:v>
                </c:pt>
                <c:pt idx="843">
                  <c:v>60</c:v>
                </c:pt>
                <c:pt idx="844">
                  <c:v>50</c:v>
                </c:pt>
                <c:pt idx="845">
                  <c:v>114</c:v>
                </c:pt>
                <c:pt idx="846">
                  <c:v>216</c:v>
                </c:pt>
                <c:pt idx="847">
                  <c:v>175</c:v>
                </c:pt>
                <c:pt idx="848">
                  <c:v>128</c:v>
                </c:pt>
                <c:pt idx="849">
                  <c:v>88</c:v>
                </c:pt>
                <c:pt idx="850">
                  <c:v>78</c:v>
                </c:pt>
                <c:pt idx="851">
                  <c:v>37</c:v>
                </c:pt>
                <c:pt idx="852">
                  <c:v>25</c:v>
                </c:pt>
                <c:pt idx="853">
                  <c:v>10</c:v>
                </c:pt>
                <c:pt idx="854">
                  <c:v>4</c:v>
                </c:pt>
                <c:pt idx="855">
                  <c:v>2</c:v>
                </c:pt>
                <c:pt idx="856">
                  <c:v>1</c:v>
                </c:pt>
                <c:pt idx="857">
                  <c:v>3</c:v>
                </c:pt>
                <c:pt idx="858">
                  <c:v>2</c:v>
                </c:pt>
                <c:pt idx="859">
                  <c:v>39</c:v>
                </c:pt>
                <c:pt idx="860">
                  <c:v>100</c:v>
                </c:pt>
                <c:pt idx="861">
                  <c:v>243</c:v>
                </c:pt>
                <c:pt idx="862">
                  <c:v>135</c:v>
                </c:pt>
                <c:pt idx="863">
                  <c:v>48</c:v>
                </c:pt>
                <c:pt idx="864">
                  <c:v>50</c:v>
                </c:pt>
                <c:pt idx="865">
                  <c:v>65</c:v>
                </c:pt>
                <c:pt idx="866">
                  <c:v>50</c:v>
                </c:pt>
                <c:pt idx="867">
                  <c:v>64</c:v>
                </c:pt>
                <c:pt idx="868">
                  <c:v>51</c:v>
                </c:pt>
                <c:pt idx="869">
                  <c:v>83</c:v>
                </c:pt>
                <c:pt idx="870">
                  <c:v>176</c:v>
                </c:pt>
                <c:pt idx="871">
                  <c:v>152</c:v>
                </c:pt>
                <c:pt idx="872">
                  <c:v>101</c:v>
                </c:pt>
                <c:pt idx="873">
                  <c:v>56</c:v>
                </c:pt>
                <c:pt idx="874">
                  <c:v>54</c:v>
                </c:pt>
                <c:pt idx="875">
                  <c:v>29</c:v>
                </c:pt>
                <c:pt idx="876">
                  <c:v>12</c:v>
                </c:pt>
                <c:pt idx="877">
                  <c:v>17</c:v>
                </c:pt>
                <c:pt idx="878">
                  <c:v>7</c:v>
                </c:pt>
                <c:pt idx="879">
                  <c:v>3</c:v>
                </c:pt>
                <c:pt idx="880">
                  <c:v>2</c:v>
                </c:pt>
                <c:pt idx="881">
                  <c:v>7</c:v>
                </c:pt>
                <c:pt idx="882">
                  <c:v>43</c:v>
                </c:pt>
                <c:pt idx="883">
                  <c:v>99</c:v>
                </c:pt>
                <c:pt idx="884">
                  <c:v>199</c:v>
                </c:pt>
                <c:pt idx="885">
                  <c:v>123</c:v>
                </c:pt>
                <c:pt idx="886">
                  <c:v>59</c:v>
                </c:pt>
                <c:pt idx="887">
                  <c:v>41</c:v>
                </c:pt>
                <c:pt idx="888">
                  <c:v>61</c:v>
                </c:pt>
                <c:pt idx="889">
                  <c:v>69</c:v>
                </c:pt>
                <c:pt idx="890">
                  <c:v>58</c:v>
                </c:pt>
                <c:pt idx="891">
                  <c:v>64</c:v>
                </c:pt>
                <c:pt idx="892">
                  <c:v>79</c:v>
                </c:pt>
                <c:pt idx="893">
                  <c:v>166</c:v>
                </c:pt>
                <c:pt idx="894">
                  <c:v>170</c:v>
                </c:pt>
                <c:pt idx="895">
                  <c:v>88</c:v>
                </c:pt>
                <c:pt idx="896">
                  <c:v>84</c:v>
                </c:pt>
                <c:pt idx="897">
                  <c:v>83</c:v>
                </c:pt>
                <c:pt idx="898">
                  <c:v>46</c:v>
                </c:pt>
                <c:pt idx="899">
                  <c:v>37</c:v>
                </c:pt>
                <c:pt idx="900">
                  <c:v>16</c:v>
                </c:pt>
                <c:pt idx="901">
                  <c:v>7</c:v>
                </c:pt>
                <c:pt idx="902">
                  <c:v>3</c:v>
                </c:pt>
                <c:pt idx="903">
                  <c:v>1</c:v>
                </c:pt>
                <c:pt idx="904">
                  <c:v>6</c:v>
                </c:pt>
                <c:pt idx="905">
                  <c:v>26</c:v>
                </c:pt>
                <c:pt idx="906">
                  <c:v>99</c:v>
                </c:pt>
                <c:pt idx="907">
                  <c:v>178</c:v>
                </c:pt>
                <c:pt idx="908">
                  <c:v>122</c:v>
                </c:pt>
                <c:pt idx="909">
                  <c:v>35</c:v>
                </c:pt>
                <c:pt idx="910">
                  <c:v>45</c:v>
                </c:pt>
                <c:pt idx="911">
                  <c:v>69</c:v>
                </c:pt>
                <c:pt idx="912">
                  <c:v>62</c:v>
                </c:pt>
                <c:pt idx="913">
                  <c:v>48</c:v>
                </c:pt>
                <c:pt idx="914">
                  <c:v>50</c:v>
                </c:pt>
                <c:pt idx="915">
                  <c:v>80</c:v>
                </c:pt>
                <c:pt idx="916">
                  <c:v>165</c:v>
                </c:pt>
                <c:pt idx="917">
                  <c:v>160</c:v>
                </c:pt>
                <c:pt idx="918">
                  <c:v>112</c:v>
                </c:pt>
                <c:pt idx="919">
                  <c:v>97</c:v>
                </c:pt>
                <c:pt idx="920">
                  <c:v>72</c:v>
                </c:pt>
                <c:pt idx="921">
                  <c:v>51</c:v>
                </c:pt>
                <c:pt idx="922">
                  <c:v>34</c:v>
                </c:pt>
                <c:pt idx="923">
                  <c:v>14</c:v>
                </c:pt>
                <c:pt idx="924">
                  <c:v>7</c:v>
                </c:pt>
                <c:pt idx="925">
                  <c:v>3</c:v>
                </c:pt>
                <c:pt idx="926">
                  <c:v>4</c:v>
                </c:pt>
                <c:pt idx="927">
                  <c:v>24</c:v>
                </c:pt>
                <c:pt idx="928">
                  <c:v>74</c:v>
                </c:pt>
                <c:pt idx="929">
                  <c:v>216</c:v>
                </c:pt>
                <c:pt idx="930">
                  <c:v>140</c:v>
                </c:pt>
                <c:pt idx="931">
                  <c:v>44</c:v>
                </c:pt>
                <c:pt idx="932">
                  <c:v>64</c:v>
                </c:pt>
                <c:pt idx="933">
                  <c:v>71</c:v>
                </c:pt>
                <c:pt idx="934">
                  <c:v>110</c:v>
                </c:pt>
                <c:pt idx="935">
                  <c:v>84</c:v>
                </c:pt>
                <c:pt idx="936">
                  <c:v>74</c:v>
                </c:pt>
                <c:pt idx="937">
                  <c:v>125</c:v>
                </c:pt>
                <c:pt idx="938">
                  <c:v>211</c:v>
                </c:pt>
                <c:pt idx="939">
                  <c:v>174</c:v>
                </c:pt>
                <c:pt idx="940">
                  <c:v>101</c:v>
                </c:pt>
                <c:pt idx="941">
                  <c:v>63</c:v>
                </c:pt>
                <c:pt idx="942">
                  <c:v>47</c:v>
                </c:pt>
                <c:pt idx="943">
                  <c:v>43</c:v>
                </c:pt>
                <c:pt idx="944">
                  <c:v>53</c:v>
                </c:pt>
                <c:pt idx="945">
                  <c:v>30</c:v>
                </c:pt>
                <c:pt idx="946">
                  <c:v>24</c:v>
                </c:pt>
                <c:pt idx="947">
                  <c:v>15</c:v>
                </c:pt>
                <c:pt idx="948">
                  <c:v>10</c:v>
                </c:pt>
                <c:pt idx="949">
                  <c:v>4</c:v>
                </c:pt>
                <c:pt idx="950">
                  <c:v>1</c:v>
                </c:pt>
                <c:pt idx="951">
                  <c:v>2</c:v>
                </c:pt>
                <c:pt idx="952">
                  <c:v>11</c:v>
                </c:pt>
                <c:pt idx="953">
                  <c:v>30</c:v>
                </c:pt>
                <c:pt idx="954">
                  <c:v>43</c:v>
                </c:pt>
                <c:pt idx="955">
                  <c:v>84</c:v>
                </c:pt>
                <c:pt idx="956">
                  <c:v>114</c:v>
                </c:pt>
                <c:pt idx="957">
                  <c:v>120</c:v>
                </c:pt>
                <c:pt idx="958">
                  <c:v>135</c:v>
                </c:pt>
                <c:pt idx="959">
                  <c:v>120</c:v>
                </c:pt>
                <c:pt idx="960">
                  <c:v>174</c:v>
                </c:pt>
                <c:pt idx="961">
                  <c:v>145</c:v>
                </c:pt>
                <c:pt idx="962">
                  <c:v>137</c:v>
                </c:pt>
                <c:pt idx="963">
                  <c:v>64</c:v>
                </c:pt>
                <c:pt idx="964">
                  <c:v>41</c:v>
                </c:pt>
                <c:pt idx="965">
                  <c:v>40</c:v>
                </c:pt>
                <c:pt idx="966">
                  <c:v>51</c:v>
                </c:pt>
                <c:pt idx="967">
                  <c:v>45</c:v>
                </c:pt>
                <c:pt idx="968">
                  <c:v>32</c:v>
                </c:pt>
                <c:pt idx="969">
                  <c:v>39</c:v>
                </c:pt>
                <c:pt idx="970">
                  <c:v>24</c:v>
                </c:pt>
                <c:pt idx="971">
                  <c:v>20</c:v>
                </c:pt>
                <c:pt idx="972">
                  <c:v>12</c:v>
                </c:pt>
                <c:pt idx="973">
                  <c:v>2</c:v>
                </c:pt>
                <c:pt idx="974">
                  <c:v>5</c:v>
                </c:pt>
                <c:pt idx="975">
                  <c:v>3</c:v>
                </c:pt>
                <c:pt idx="976">
                  <c:v>12</c:v>
                </c:pt>
                <c:pt idx="977">
                  <c:v>47</c:v>
                </c:pt>
                <c:pt idx="978">
                  <c:v>105</c:v>
                </c:pt>
                <c:pt idx="979">
                  <c:v>112</c:v>
                </c:pt>
                <c:pt idx="980">
                  <c:v>152</c:v>
                </c:pt>
                <c:pt idx="981">
                  <c:v>154</c:v>
                </c:pt>
                <c:pt idx="982">
                  <c:v>161</c:v>
                </c:pt>
                <c:pt idx="983">
                  <c:v>162</c:v>
                </c:pt>
                <c:pt idx="984">
                  <c:v>134</c:v>
                </c:pt>
                <c:pt idx="985">
                  <c:v>125</c:v>
                </c:pt>
                <c:pt idx="986">
                  <c:v>95</c:v>
                </c:pt>
                <c:pt idx="987">
                  <c:v>61</c:v>
                </c:pt>
                <c:pt idx="988">
                  <c:v>47</c:v>
                </c:pt>
                <c:pt idx="989">
                  <c:v>51</c:v>
                </c:pt>
                <c:pt idx="990">
                  <c:v>36</c:v>
                </c:pt>
                <c:pt idx="991">
                  <c:v>30</c:v>
                </c:pt>
                <c:pt idx="992">
                  <c:v>11</c:v>
                </c:pt>
                <c:pt idx="993">
                  <c:v>7</c:v>
                </c:pt>
                <c:pt idx="994">
                  <c:v>2</c:v>
                </c:pt>
                <c:pt idx="995">
                  <c:v>2</c:v>
                </c:pt>
                <c:pt idx="996">
                  <c:v>2</c:v>
                </c:pt>
                <c:pt idx="997">
                  <c:v>3</c:v>
                </c:pt>
                <c:pt idx="998">
                  <c:v>26</c:v>
                </c:pt>
                <c:pt idx="999">
                  <c:v>98</c:v>
                </c:pt>
              </c:numCache>
            </c:numRef>
          </c:val>
          <c:smooth val="0"/>
          <c:extLst>
            <c:ext xmlns:c16="http://schemas.microsoft.com/office/drawing/2014/chart" uri="{C3380CC4-5D6E-409C-BE32-E72D297353CC}">
              <c16:uniqueId val="{00000000-DBCA-4EF6-8F1D-8F4C021E8207}"/>
            </c:ext>
          </c:extLst>
        </c:ser>
        <c:dLbls>
          <c:dLblPos val="ctr"/>
          <c:showLegendKey val="0"/>
          <c:showVal val="0"/>
          <c:showCatName val="0"/>
          <c:showSerName val="0"/>
          <c:showPercent val="0"/>
          <c:showBubbleSize val="0"/>
        </c:dLbls>
        <c:smooth val="0"/>
        <c:axId val="30405615"/>
        <c:axId val="30409935"/>
      </c:lineChart>
      <c:catAx>
        <c:axId val="3040561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9935"/>
        <c:crosses val="autoZero"/>
        <c:auto val="1"/>
        <c:lblAlgn val="ctr"/>
        <c:lblOffset val="100"/>
        <c:noMultiLvlLbl val="0"/>
      </c:catAx>
      <c:valAx>
        <c:axId val="30409935"/>
        <c:scaling>
          <c:orientation val="minMax"/>
        </c:scaling>
        <c:delete val="0"/>
        <c:axPos val="l"/>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DATA.xlsx]Weather Demand!PivotTable5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'Weather Demand'!$B$3</c:f>
              <c:strCache>
                <c:ptCount val="1"/>
                <c:pt idx="0">
                  <c:v>Total</c:v>
                </c:pt>
              </c:strCache>
            </c:strRef>
          </c:tx>
          <c:spPr>
            <a:solidFill>
              <a:schemeClr val="accent1"/>
            </a:solidFill>
            <a:ln>
              <a:noFill/>
            </a:ln>
            <a:effectLst/>
            <a:sp3d/>
          </c:spPr>
          <c:invertIfNegative val="0"/>
          <c:cat>
            <c:multiLvlStrRef>
              <c:f>'Weather Demand'!$A$4:$A$9</c:f>
              <c:multiLvlStrCache>
                <c:ptCount val="3"/>
                <c:lvl>
                  <c:pt idx="0">
                    <c:v>Weekday</c:v>
                  </c:pt>
                  <c:pt idx="1">
                    <c:v>Weekday</c:v>
                  </c:pt>
                  <c:pt idx="2">
                    <c:v>Weekend</c:v>
                  </c:pt>
                </c:lvl>
                <c:lvl>
                  <c:pt idx="0">
                    <c:v>Cold</c:v>
                  </c:pt>
                  <c:pt idx="1">
                    <c:v>Extreme Cold</c:v>
                  </c:pt>
                </c:lvl>
              </c:multiLvlStrCache>
            </c:multiLvlStrRef>
          </c:cat>
          <c:val>
            <c:numRef>
              <c:f>'Weather Demand'!$B$4:$B$9</c:f>
              <c:numCache>
                <c:formatCode>General</c:formatCode>
                <c:ptCount val="3"/>
                <c:pt idx="0">
                  <c:v>16935</c:v>
                </c:pt>
                <c:pt idx="1">
                  <c:v>40369</c:v>
                </c:pt>
                <c:pt idx="2">
                  <c:v>1000</c:v>
                </c:pt>
              </c:numCache>
            </c:numRef>
          </c:val>
          <c:extLst>
            <c:ext xmlns:c16="http://schemas.microsoft.com/office/drawing/2014/chart" uri="{C3380CC4-5D6E-409C-BE32-E72D297353CC}">
              <c16:uniqueId val="{00000000-9BA2-40C8-96D9-C7E6BF82FC90}"/>
            </c:ext>
          </c:extLst>
        </c:ser>
        <c:dLbls>
          <c:showLegendKey val="0"/>
          <c:showVal val="0"/>
          <c:showCatName val="0"/>
          <c:showSerName val="0"/>
          <c:showPercent val="0"/>
          <c:showBubbleSize val="0"/>
        </c:dLbls>
        <c:gapWidth val="150"/>
        <c:shape val="box"/>
        <c:axId val="28688287"/>
        <c:axId val="28685047"/>
        <c:axId val="0"/>
      </c:bar3DChart>
      <c:catAx>
        <c:axId val="28688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85047"/>
        <c:crosses val="autoZero"/>
        <c:auto val="1"/>
        <c:lblAlgn val="ctr"/>
        <c:lblOffset val="100"/>
        <c:noMultiLvlLbl val="0"/>
      </c:catAx>
      <c:valAx>
        <c:axId val="28685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DATA.xlsx]Weekdays !PivotTable7</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'Weekdays '!$B$3</c:f>
              <c:strCache>
                <c:ptCount val="1"/>
                <c:pt idx="0">
                  <c:v>Sum of Casual</c:v>
                </c:pt>
              </c:strCache>
            </c:strRef>
          </c:tx>
          <c:spPr>
            <a:solidFill>
              <a:schemeClr val="accent1"/>
            </a:solidFill>
            <a:ln>
              <a:noFill/>
            </a:ln>
            <a:effectLst/>
            <a:sp3d/>
          </c:spPr>
          <c:invertIfNegative val="0"/>
          <c:cat>
            <c:strRef>
              <c:f>'Weekdays '!$A$4:$A$11</c:f>
              <c:strCache>
                <c:ptCount val="7"/>
                <c:pt idx="0">
                  <c:v>Sunday</c:v>
                </c:pt>
                <c:pt idx="1">
                  <c:v>Monday</c:v>
                </c:pt>
                <c:pt idx="2">
                  <c:v>Tuesday</c:v>
                </c:pt>
                <c:pt idx="3">
                  <c:v>Wednesday</c:v>
                </c:pt>
                <c:pt idx="4">
                  <c:v>Thursday</c:v>
                </c:pt>
                <c:pt idx="5">
                  <c:v>Friday</c:v>
                </c:pt>
                <c:pt idx="6">
                  <c:v>Saturday</c:v>
                </c:pt>
              </c:strCache>
            </c:strRef>
          </c:cat>
          <c:val>
            <c:numRef>
              <c:f>'Weekdays '!$B$4:$B$11</c:f>
              <c:numCache>
                <c:formatCode>General</c:formatCode>
                <c:ptCount val="7"/>
                <c:pt idx="0">
                  <c:v>726</c:v>
                </c:pt>
                <c:pt idx="1">
                  <c:v>406</c:v>
                </c:pt>
                <c:pt idx="2">
                  <c:v>393</c:v>
                </c:pt>
                <c:pt idx="3">
                  <c:v>291</c:v>
                </c:pt>
                <c:pt idx="4">
                  <c:v>285</c:v>
                </c:pt>
                <c:pt idx="5">
                  <c:v>331</c:v>
                </c:pt>
                <c:pt idx="6">
                  <c:v>837</c:v>
                </c:pt>
              </c:numCache>
            </c:numRef>
          </c:val>
          <c:extLst>
            <c:ext xmlns:c16="http://schemas.microsoft.com/office/drawing/2014/chart" uri="{C3380CC4-5D6E-409C-BE32-E72D297353CC}">
              <c16:uniqueId val="{00000000-920E-4035-A108-4EB7A4981797}"/>
            </c:ext>
          </c:extLst>
        </c:ser>
        <c:ser>
          <c:idx val="1"/>
          <c:order val="1"/>
          <c:tx>
            <c:strRef>
              <c:f>'Weekdays '!$C$3</c:f>
              <c:strCache>
                <c:ptCount val="1"/>
                <c:pt idx="0">
                  <c:v>Sum of Registered</c:v>
                </c:pt>
              </c:strCache>
            </c:strRef>
          </c:tx>
          <c:spPr>
            <a:solidFill>
              <a:schemeClr val="accent2"/>
            </a:solidFill>
            <a:ln>
              <a:noFill/>
            </a:ln>
            <a:effectLst/>
            <a:sp3d/>
          </c:spPr>
          <c:invertIfNegative val="0"/>
          <c:cat>
            <c:strRef>
              <c:f>'Weekdays '!$A$4:$A$11</c:f>
              <c:strCache>
                <c:ptCount val="7"/>
                <c:pt idx="0">
                  <c:v>Sunday</c:v>
                </c:pt>
                <c:pt idx="1">
                  <c:v>Monday</c:v>
                </c:pt>
                <c:pt idx="2">
                  <c:v>Tuesday</c:v>
                </c:pt>
                <c:pt idx="3">
                  <c:v>Wednesday</c:v>
                </c:pt>
                <c:pt idx="4">
                  <c:v>Thursday</c:v>
                </c:pt>
                <c:pt idx="5">
                  <c:v>Friday</c:v>
                </c:pt>
                <c:pt idx="6">
                  <c:v>Saturday</c:v>
                </c:pt>
              </c:strCache>
            </c:strRef>
          </c:cat>
          <c:val>
            <c:numRef>
              <c:f>'Weekdays '!$C$4:$C$11</c:f>
              <c:numCache>
                <c:formatCode>General</c:formatCode>
                <c:ptCount val="7"/>
                <c:pt idx="0">
                  <c:v>4183</c:v>
                </c:pt>
                <c:pt idx="1">
                  <c:v>6181</c:v>
                </c:pt>
                <c:pt idx="2">
                  <c:v>6460</c:v>
                </c:pt>
                <c:pt idx="3">
                  <c:v>6153</c:v>
                </c:pt>
                <c:pt idx="4">
                  <c:v>6635</c:v>
                </c:pt>
                <c:pt idx="5">
                  <c:v>5852</c:v>
                </c:pt>
                <c:pt idx="6">
                  <c:v>4434</c:v>
                </c:pt>
              </c:numCache>
            </c:numRef>
          </c:val>
          <c:extLst>
            <c:ext xmlns:c16="http://schemas.microsoft.com/office/drawing/2014/chart" uri="{C3380CC4-5D6E-409C-BE32-E72D297353CC}">
              <c16:uniqueId val="{00000001-920E-4035-A108-4EB7A4981797}"/>
            </c:ext>
          </c:extLst>
        </c:ser>
        <c:dLbls>
          <c:showLegendKey val="0"/>
          <c:showVal val="0"/>
          <c:showCatName val="0"/>
          <c:showSerName val="0"/>
          <c:showPercent val="0"/>
          <c:showBubbleSize val="0"/>
        </c:dLbls>
        <c:gapWidth val="150"/>
        <c:shape val="box"/>
        <c:axId val="130966352"/>
        <c:axId val="1387221144"/>
        <c:axId val="0"/>
      </c:bar3DChart>
      <c:catAx>
        <c:axId val="13096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221144"/>
        <c:crosses val="autoZero"/>
        <c:auto val="1"/>
        <c:lblAlgn val="ctr"/>
        <c:lblOffset val="100"/>
        <c:noMultiLvlLbl val="0"/>
      </c:catAx>
      <c:valAx>
        <c:axId val="1387221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6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DATA.xlsx]Windspeed!PivotTable8</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26328484981044037"/>
          <c:w val="0.64745341207349083"/>
          <c:h val="0.56643955963837866"/>
        </c:manualLayout>
      </c:layout>
      <c:pie3DChart>
        <c:varyColors val="1"/>
        <c:ser>
          <c:idx val="0"/>
          <c:order val="0"/>
          <c:tx>
            <c:strRef>
              <c:f>Windspeed!$B$3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36C0-44B0-B132-4B61C8314356}"/>
              </c:ext>
            </c:extLst>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Windspeed!$A$4:$A$12</c:f>
              <c:multiLvlStrCache>
                <c:ptCount val="7"/>
                <c:lvl>
                  <c:pt idx="0">
                    <c:v>Sunday</c:v>
                  </c:pt>
                  <c:pt idx="1">
                    <c:v>Monday</c:v>
                  </c:pt>
                  <c:pt idx="2">
                    <c:v>Tuesday</c:v>
                  </c:pt>
                  <c:pt idx="3">
                    <c:v>Wednesday</c:v>
                  </c:pt>
                  <c:pt idx="4">
                    <c:v>Thursday</c:v>
                  </c:pt>
                  <c:pt idx="5">
                    <c:v>Friday</c:v>
                  </c:pt>
                  <c:pt idx="6">
                    <c:v>Saturday</c:v>
                  </c:pt>
                </c:lvl>
                <c:lvl>
                  <c:pt idx="0">
                    <c:v>Winter</c:v>
                  </c:pt>
                </c:lvl>
              </c:multiLvlStrCache>
            </c:multiLvlStrRef>
          </c:cat>
          <c:val>
            <c:numRef>
              <c:f>Windspeed!$B$4:$B$12</c:f>
              <c:numCache>
                <c:formatCode>General</c:formatCode>
                <c:ptCount val="7"/>
                <c:pt idx="0">
                  <c:v>26.299000000000014</c:v>
                </c:pt>
                <c:pt idx="1">
                  <c:v>23.611799999999999</c:v>
                </c:pt>
                <c:pt idx="2">
                  <c:v>11.120299999999999</c:v>
                </c:pt>
                <c:pt idx="3">
                  <c:v>20.493399999999994</c:v>
                </c:pt>
                <c:pt idx="4">
                  <c:v>14.896400000000005</c:v>
                </c:pt>
                <c:pt idx="5">
                  <c:v>18.105000000000004</c:v>
                </c:pt>
                <c:pt idx="6">
                  <c:v>21.343800000000012</c:v>
                </c:pt>
              </c:numCache>
            </c:numRef>
          </c:val>
          <c:extLst>
            <c:ext xmlns:c16="http://schemas.microsoft.com/office/drawing/2014/chart" uri="{C3380CC4-5D6E-409C-BE32-E72D297353CC}">
              <c16:uniqueId val="{00000000-36C0-44B0-B132-4B61C8314356}"/>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solidFill>
            <a:schemeClr val="accent1"/>
          </a:solidFill>
          <a:miter lim="800000"/>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544045</xdr:colOff>
      <xdr:row>3</xdr:row>
      <xdr:rowOff>55188</xdr:rowOff>
    </xdr:from>
    <xdr:to>
      <xdr:col>15</xdr:col>
      <xdr:colOff>240927</xdr:colOff>
      <xdr:row>24</xdr:row>
      <xdr:rowOff>183777</xdr:rowOff>
    </xdr:to>
    <xdr:graphicFrame macro="">
      <xdr:nvGraphicFramePr>
        <xdr:cNvPr id="5" name="Chart 4">
          <a:extLst>
            <a:ext uri="{FF2B5EF4-FFF2-40B4-BE49-F238E27FC236}">
              <a16:creationId xmlns:a16="http://schemas.microsoft.com/office/drawing/2014/main" id="{6B451C83-B85E-B9D1-F03E-0909BD735F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387164</xdr:colOff>
      <xdr:row>9</xdr:row>
      <xdr:rowOff>116541</xdr:rowOff>
    </xdr:from>
    <xdr:to>
      <xdr:col>18</xdr:col>
      <xdr:colOff>400611</xdr:colOff>
      <xdr:row>13</xdr:row>
      <xdr:rowOff>168089</xdr:rowOff>
    </xdr:to>
    <mc:AlternateContent xmlns:mc="http://schemas.openxmlformats.org/markup-compatibility/2006">
      <mc:Choice xmlns:a14="http://schemas.microsoft.com/office/drawing/2010/main" Requires="a14">
        <xdr:graphicFrame macro="">
          <xdr:nvGraphicFramePr>
            <xdr:cNvPr id="6" name="Season">
              <a:extLst>
                <a:ext uri="{FF2B5EF4-FFF2-40B4-BE49-F238E27FC236}">
                  <a16:creationId xmlns:a16="http://schemas.microsoft.com/office/drawing/2014/main" id="{37145E72-EC27-EA04-EE56-4D8EA0B8188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1122399" y="1831041"/>
              <a:ext cx="1828800" cy="8135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381560</xdr:colOff>
      <xdr:row>3</xdr:row>
      <xdr:rowOff>88527</xdr:rowOff>
    </xdr:from>
    <xdr:to>
      <xdr:col>18</xdr:col>
      <xdr:colOff>395007</xdr:colOff>
      <xdr:row>9</xdr:row>
      <xdr:rowOff>11206</xdr:rowOff>
    </xdr:to>
    <mc:AlternateContent xmlns:mc="http://schemas.openxmlformats.org/markup-compatibility/2006">
      <mc:Choice xmlns:a14="http://schemas.microsoft.com/office/drawing/2010/main" Requires="a14">
        <xdr:graphicFrame macro="">
          <xdr:nvGraphicFramePr>
            <xdr:cNvPr id="7" name="Month 1">
              <a:extLst>
                <a:ext uri="{FF2B5EF4-FFF2-40B4-BE49-F238E27FC236}">
                  <a16:creationId xmlns:a16="http://schemas.microsoft.com/office/drawing/2014/main" id="{31DB6B14-AED6-8B56-3469-859F352A249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1116795" y="660027"/>
              <a:ext cx="1828800" cy="1065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95251</xdr:colOff>
      <xdr:row>2</xdr:row>
      <xdr:rowOff>14287</xdr:rowOff>
    </xdr:from>
    <xdr:to>
      <xdr:col>9</xdr:col>
      <xdr:colOff>152401</xdr:colOff>
      <xdr:row>14</xdr:row>
      <xdr:rowOff>28575</xdr:rowOff>
    </xdr:to>
    <xdr:graphicFrame macro="">
      <xdr:nvGraphicFramePr>
        <xdr:cNvPr id="2" name="Chart 1">
          <a:extLst>
            <a:ext uri="{FF2B5EF4-FFF2-40B4-BE49-F238E27FC236}">
              <a16:creationId xmlns:a16="http://schemas.microsoft.com/office/drawing/2014/main" id="{9F020A0D-C1E3-DABB-D8C1-0CDF3F67B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238125</xdr:colOff>
      <xdr:row>2</xdr:row>
      <xdr:rowOff>19051</xdr:rowOff>
    </xdr:from>
    <xdr:to>
      <xdr:col>12</xdr:col>
      <xdr:colOff>238125</xdr:colOff>
      <xdr:row>7</xdr:row>
      <xdr:rowOff>47625</xdr:rowOff>
    </xdr:to>
    <mc:AlternateContent xmlns:mc="http://schemas.openxmlformats.org/markup-compatibility/2006">
      <mc:Choice xmlns:a14="http://schemas.microsoft.com/office/drawing/2010/main" Requires="a14">
        <xdr:graphicFrame macro="">
          <xdr:nvGraphicFramePr>
            <xdr:cNvPr id="3" name="Weather situation">
              <a:extLst>
                <a:ext uri="{FF2B5EF4-FFF2-40B4-BE49-F238E27FC236}">
                  <a16:creationId xmlns:a16="http://schemas.microsoft.com/office/drawing/2014/main" id="{E28CF9F3-3429-93EA-ED28-EF02FC3320C8}"/>
                </a:ext>
              </a:extLst>
            </xdr:cNvPr>
            <xdr:cNvGraphicFramePr/>
          </xdr:nvGraphicFramePr>
          <xdr:xfrm>
            <a:off x="0" y="0"/>
            <a:ext cx="0" cy="0"/>
          </xdr:xfrm>
          <a:graphic>
            <a:graphicData uri="http://schemas.microsoft.com/office/drawing/2010/slicer">
              <sle:slicer xmlns:sle="http://schemas.microsoft.com/office/drawing/2010/slicer" name="Weather situation"/>
            </a:graphicData>
          </a:graphic>
        </xdr:graphicFrame>
      </mc:Choice>
      <mc:Fallback>
        <xdr:sp macro="" textlink="">
          <xdr:nvSpPr>
            <xdr:cNvPr id="0" name=""/>
            <xdr:cNvSpPr>
              <a:spLocks noTextEdit="1"/>
            </xdr:cNvSpPr>
          </xdr:nvSpPr>
          <xdr:spPr>
            <a:xfrm>
              <a:off x="6343650" y="400051"/>
              <a:ext cx="1828800" cy="98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238125</xdr:colOff>
      <xdr:row>8</xdr:row>
      <xdr:rowOff>38100</xdr:rowOff>
    </xdr:from>
    <xdr:to>
      <xdr:col>12</xdr:col>
      <xdr:colOff>238125</xdr:colOff>
      <xdr:row>13</xdr:row>
      <xdr:rowOff>47625</xdr:rowOff>
    </xdr:to>
    <mc:AlternateContent xmlns:mc="http://schemas.openxmlformats.org/markup-compatibility/2006">
      <mc:Choice xmlns:a14="http://schemas.microsoft.com/office/drawing/2010/main" Requires="a14">
        <xdr:graphicFrame macro="">
          <xdr:nvGraphicFramePr>
            <xdr:cNvPr id="4" name="Column1">
              <a:extLst>
                <a:ext uri="{FF2B5EF4-FFF2-40B4-BE49-F238E27FC236}">
                  <a16:creationId xmlns:a16="http://schemas.microsoft.com/office/drawing/2014/main" id="{D1E71577-E9B9-C914-00D3-0A720390B5B9}"/>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dr:sp macro="" textlink="">
          <xdr:nvSpPr>
            <xdr:cNvPr id="0" name=""/>
            <xdr:cNvSpPr>
              <a:spLocks noTextEdit="1"/>
            </xdr:cNvSpPr>
          </xdr:nvSpPr>
          <xdr:spPr>
            <a:xfrm>
              <a:off x="6343650" y="1562100"/>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361950</xdr:colOff>
      <xdr:row>2</xdr:row>
      <xdr:rowOff>1</xdr:rowOff>
    </xdr:from>
    <xdr:to>
      <xdr:col>13</xdr:col>
      <xdr:colOff>361950</xdr:colOff>
      <xdr:row>14</xdr:row>
      <xdr:rowOff>114301</xdr:rowOff>
    </xdr:to>
    <mc:AlternateContent xmlns:mc="http://schemas.openxmlformats.org/markup-compatibility/2006">
      <mc:Choice xmlns:a14="http://schemas.microsoft.com/office/drawing/2010/main" Requires="a14">
        <xdr:graphicFrame macro="">
          <xdr:nvGraphicFramePr>
            <xdr:cNvPr id="7" name="Week Days">
              <a:extLst>
                <a:ext uri="{FF2B5EF4-FFF2-40B4-BE49-F238E27FC236}">
                  <a16:creationId xmlns:a16="http://schemas.microsoft.com/office/drawing/2014/main" id="{9504F300-D9D3-A4FC-3F85-FF8C5C19D136}"/>
                </a:ext>
              </a:extLst>
            </xdr:cNvPr>
            <xdr:cNvGraphicFramePr/>
          </xdr:nvGraphicFramePr>
          <xdr:xfrm>
            <a:off x="0" y="0"/>
            <a:ext cx="0" cy="0"/>
          </xdr:xfrm>
          <a:graphic>
            <a:graphicData uri="http://schemas.microsoft.com/office/drawing/2010/slicer">
              <sle:slicer xmlns:sle="http://schemas.microsoft.com/office/drawing/2010/slicer" name="Week Days"/>
            </a:graphicData>
          </a:graphic>
        </xdr:graphicFrame>
      </mc:Choice>
      <mc:Fallback>
        <xdr:sp macro="" textlink="">
          <xdr:nvSpPr>
            <xdr:cNvPr id="0" name=""/>
            <xdr:cNvSpPr>
              <a:spLocks noTextEdit="1"/>
            </xdr:cNvSpPr>
          </xdr:nvSpPr>
          <xdr:spPr>
            <a:xfrm>
              <a:off x="7620000" y="381001"/>
              <a:ext cx="1828800" cy="240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xdr:colOff>
      <xdr:row>2</xdr:row>
      <xdr:rowOff>4762</xdr:rowOff>
    </xdr:from>
    <xdr:to>
      <xdr:col>10</xdr:col>
      <xdr:colOff>333375</xdr:colOff>
      <xdr:row>21</xdr:row>
      <xdr:rowOff>0</xdr:rowOff>
    </xdr:to>
    <xdr:graphicFrame macro="">
      <xdr:nvGraphicFramePr>
        <xdr:cNvPr id="8" name="Chart 7">
          <a:extLst>
            <a:ext uri="{FF2B5EF4-FFF2-40B4-BE49-F238E27FC236}">
              <a16:creationId xmlns:a16="http://schemas.microsoft.com/office/drawing/2014/main" id="{956999DD-95A2-BD64-E8CD-1902B1346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428625</xdr:colOff>
      <xdr:row>1</xdr:row>
      <xdr:rowOff>152401</xdr:rowOff>
    </xdr:from>
    <xdr:to>
      <xdr:col>13</xdr:col>
      <xdr:colOff>390525</xdr:colOff>
      <xdr:row>13</xdr:row>
      <xdr:rowOff>133351</xdr:rowOff>
    </xdr:to>
    <mc:AlternateContent xmlns:mc="http://schemas.openxmlformats.org/markup-compatibility/2006">
      <mc:Choice xmlns:a14="http://schemas.microsoft.com/office/drawing/2010/main" Requires="a14">
        <xdr:graphicFrame macro="">
          <xdr:nvGraphicFramePr>
            <xdr:cNvPr id="3" name="Days (Entry Date)">
              <a:extLst>
                <a:ext uri="{FF2B5EF4-FFF2-40B4-BE49-F238E27FC236}">
                  <a16:creationId xmlns:a16="http://schemas.microsoft.com/office/drawing/2014/main" id="{9259E349-82DD-A9D1-9147-37527162CCAE}"/>
                </a:ext>
              </a:extLst>
            </xdr:cNvPr>
            <xdr:cNvGraphicFramePr/>
          </xdr:nvGraphicFramePr>
          <xdr:xfrm>
            <a:off x="0" y="0"/>
            <a:ext cx="0" cy="0"/>
          </xdr:xfrm>
          <a:graphic>
            <a:graphicData uri="http://schemas.microsoft.com/office/drawing/2010/slicer">
              <sle:slicer xmlns:sle="http://schemas.microsoft.com/office/drawing/2010/slicer" name="Days (Entry Date)"/>
            </a:graphicData>
          </a:graphic>
        </xdr:graphicFrame>
      </mc:Choice>
      <mc:Fallback>
        <xdr:sp macro="" textlink="">
          <xdr:nvSpPr>
            <xdr:cNvPr id="0" name=""/>
            <xdr:cNvSpPr>
              <a:spLocks noTextEdit="1"/>
            </xdr:cNvSpPr>
          </xdr:nvSpPr>
          <xdr:spPr>
            <a:xfrm>
              <a:off x="7029450" y="342901"/>
              <a:ext cx="1828800" cy="226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409575</xdr:colOff>
      <xdr:row>14</xdr:row>
      <xdr:rowOff>38101</xdr:rowOff>
    </xdr:from>
    <xdr:to>
      <xdr:col>13</xdr:col>
      <xdr:colOff>371475</xdr:colOff>
      <xdr:row>20</xdr:row>
      <xdr:rowOff>66675</xdr:rowOff>
    </xdr:to>
    <mc:AlternateContent xmlns:mc="http://schemas.openxmlformats.org/markup-compatibility/2006">
      <mc:Choice xmlns:a14="http://schemas.microsoft.com/office/drawing/2010/main" Requires="a14">
        <xdr:graphicFrame macro="">
          <xdr:nvGraphicFramePr>
            <xdr:cNvPr id="5" name="Months (Entry Date)">
              <a:extLst>
                <a:ext uri="{FF2B5EF4-FFF2-40B4-BE49-F238E27FC236}">
                  <a16:creationId xmlns:a16="http://schemas.microsoft.com/office/drawing/2014/main" id="{6FB920C4-8E29-487C-89C2-04B613A13D0A}"/>
                </a:ext>
              </a:extLst>
            </xdr:cNvPr>
            <xdr:cNvGraphicFramePr/>
          </xdr:nvGraphicFramePr>
          <xdr:xfrm>
            <a:off x="0" y="0"/>
            <a:ext cx="0" cy="0"/>
          </xdr:xfrm>
          <a:graphic>
            <a:graphicData uri="http://schemas.microsoft.com/office/drawing/2010/slicer">
              <sle:slicer xmlns:sle="http://schemas.microsoft.com/office/drawing/2010/slicer" name="Months (Entry Date)"/>
            </a:graphicData>
          </a:graphic>
        </xdr:graphicFrame>
      </mc:Choice>
      <mc:Fallback>
        <xdr:sp macro="" textlink="">
          <xdr:nvSpPr>
            <xdr:cNvPr id="0" name=""/>
            <xdr:cNvSpPr>
              <a:spLocks noTextEdit="1"/>
            </xdr:cNvSpPr>
          </xdr:nvSpPr>
          <xdr:spPr>
            <a:xfrm>
              <a:off x="7010400" y="270510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152400</xdr:colOff>
      <xdr:row>1</xdr:row>
      <xdr:rowOff>166687</xdr:rowOff>
    </xdr:from>
    <xdr:to>
      <xdr:col>9</xdr:col>
      <xdr:colOff>381000</xdr:colOff>
      <xdr:row>16</xdr:row>
      <xdr:rowOff>52387</xdr:rowOff>
    </xdr:to>
    <xdr:graphicFrame macro="">
      <xdr:nvGraphicFramePr>
        <xdr:cNvPr id="6" name="Chart 5">
          <a:extLst>
            <a:ext uri="{FF2B5EF4-FFF2-40B4-BE49-F238E27FC236}">
              <a16:creationId xmlns:a16="http://schemas.microsoft.com/office/drawing/2014/main" id="{3EF630E7-AE5C-A882-3C0E-D898CD748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861.531425925925" createdVersion="8" refreshedVersion="8" minRefreshableVersion="3" recordCount="1000" xr:uid="{D65C90A2-8DFE-4DBD-AD4E-2E72C65537DA}">
  <cacheSource type="worksheet">
    <worksheetSource name="Append1"/>
  </cacheSource>
  <cacheFields count="25">
    <cacheField name="Instant" numFmtId="0">
      <sharedItems containsSemiMixedTypes="0" containsString="0" containsNumber="1" containsInteger="1" minValue="1" maxValue="1000"/>
    </cacheField>
    <cacheField name="Entry Date"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4"/>
    </cacheField>
    <cacheField name="Season" numFmtId="0">
      <sharedItems count="1">
        <s v="Winter"/>
      </sharedItems>
    </cacheField>
    <cacheField name="Year" numFmtId="0">
      <sharedItems/>
    </cacheField>
    <cacheField name="Month" numFmtId="0">
      <sharedItems count="2">
        <s v="Jan"/>
        <s v="Feb"/>
      </sharedItems>
    </cacheField>
    <cacheField name="Hour" numFmtId="20">
      <sharedItems containsSemiMixedTypes="0" containsNonDate="0" containsDate="1" containsString="0" minDate="1899-12-30T00:00:00" maxDate="1900-02-10T00:00:00" count="1000">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d v="1899-12-31T00:00:00"/>
        <d v="1899-12-31T01:00:00"/>
        <d v="1899-12-31T02:00:00"/>
        <d v="1899-12-31T03:00:00"/>
        <d v="1899-12-31T04:00:00"/>
        <d v="1899-12-31T05:00:00"/>
        <d v="1899-12-31T06:00:00"/>
        <d v="1899-12-31T07:00:00"/>
        <d v="1899-12-31T08:00:00"/>
        <d v="1899-12-31T09:00:00"/>
        <d v="1899-12-31T10:00:00"/>
        <d v="1899-12-31T11:00:00"/>
        <d v="1899-12-31T12:00:00"/>
        <d v="1899-12-31T13:00:00"/>
        <d v="1899-12-31T14:00:00"/>
        <d v="1899-12-31T15:00:00"/>
        <d v="1899-12-31T16:00:00"/>
        <d v="1899-12-31T17:00:00"/>
        <d v="1899-12-31T18:00:00"/>
        <d v="1899-12-31T19:00:00"/>
        <d v="1899-12-31T20:00:00"/>
        <d v="1899-12-31T21:00:00"/>
        <d v="1899-12-31T22:00:00"/>
        <d v="1899-12-31T23:00:00"/>
        <d v="1900-01-01T00:00:00"/>
        <d v="1900-01-01T01:00:00"/>
        <d v="1900-01-01T02:00:00"/>
        <d v="1900-01-01T03:00:00"/>
        <d v="1900-01-01T04:00:00"/>
        <d v="1900-01-01T05:00:00"/>
        <d v="1900-01-01T06:00:00"/>
        <d v="1900-01-01T07:00:00"/>
        <d v="1900-01-01T08:00:00"/>
        <d v="1900-01-01T09:00:00"/>
        <d v="1900-01-01T10:00:00"/>
        <d v="1900-01-01T11:00:00"/>
        <d v="1900-01-01T12:00:00"/>
        <d v="1900-01-01T13:00:00"/>
        <d v="1900-01-01T14:00:00"/>
        <d v="1900-01-01T15:00:00"/>
        <d v="1900-01-01T16:00:00"/>
        <d v="1900-01-01T17:00:00"/>
        <d v="1900-01-01T18:00:00"/>
        <d v="1900-01-01T19:00:00"/>
        <d v="1900-01-01T20:00:00"/>
        <d v="1900-01-01T21:00:00"/>
        <d v="1900-01-01T22:00:00"/>
        <d v="1900-01-01T23:00:00"/>
        <d v="1900-01-02T00:00:00"/>
        <d v="1900-01-02T01:00:00"/>
        <d v="1900-01-02T02:00:00"/>
        <d v="1900-01-02T03:00:00"/>
        <d v="1900-01-02T04:00:00"/>
        <d v="1900-01-02T05:00:00"/>
        <d v="1900-01-02T06:00:00"/>
        <d v="1900-01-02T07:00:00"/>
        <d v="1900-01-02T08:00:00"/>
        <d v="1900-01-02T09:00:00"/>
        <d v="1900-01-02T10:00:00"/>
        <d v="1900-01-02T11:00:00"/>
        <d v="1900-01-02T12:00:00"/>
        <d v="1900-01-02T13:00:00"/>
        <d v="1900-01-02T14:00:00"/>
        <d v="1900-01-02T15:00:00"/>
        <d v="1900-01-02T16:00:00"/>
        <d v="1900-01-02T17:00:00"/>
        <d v="1900-01-02T18:00:00"/>
        <d v="1900-01-02T19:00:00"/>
        <d v="1900-01-02T20:00:00"/>
        <d v="1900-01-02T21:00:00"/>
        <d v="1900-01-02T22:00:00"/>
        <d v="1900-01-02T23:00:00"/>
        <d v="1900-01-03T00:00:00"/>
        <d v="1900-01-03T01:00:00"/>
        <d v="1900-01-03T02:00:00"/>
        <d v="1900-01-03T03:00:00"/>
        <d v="1900-01-03T04:00:00"/>
        <d v="1900-01-03T05:00:00"/>
        <d v="1900-01-03T06:00:00"/>
        <d v="1900-01-03T07:00:00"/>
        <d v="1900-01-03T08:00:00"/>
        <d v="1900-01-03T09:00:00"/>
        <d v="1900-01-03T10:00:00"/>
        <d v="1900-01-03T11:00:00"/>
        <d v="1900-01-03T12:00:00"/>
        <d v="1900-01-03T13:00:00"/>
        <d v="1900-01-03T14:00:00"/>
        <d v="1900-01-03T15:00:00"/>
        <d v="1900-01-03T16:00:00"/>
        <d v="1900-01-03T17:00:00"/>
        <d v="1900-01-03T18:00:00"/>
        <d v="1900-01-03T19:00:00"/>
        <d v="1900-01-03T20:00:00"/>
        <d v="1900-01-03T21:00:00"/>
        <d v="1900-01-03T22:00:00"/>
        <d v="1900-01-03T23:00:00"/>
        <d v="1900-01-04T00:00:00"/>
        <d v="1900-01-04T01:00:00"/>
        <d v="1900-01-04T02:00:00"/>
        <d v="1900-01-04T03:00:00"/>
        <d v="1900-01-04T04:00:00"/>
        <d v="1900-01-04T05:00:00"/>
        <d v="1900-01-04T06:00:00"/>
        <d v="1900-01-04T07:00:00"/>
        <d v="1900-01-04T08:00:00"/>
        <d v="1900-01-04T09:00:00"/>
        <d v="1900-01-04T10:00:00"/>
        <d v="1900-01-04T11:00:00"/>
        <d v="1900-01-04T12:00:00"/>
        <d v="1900-01-04T13:00:00"/>
        <d v="1900-01-04T14:00:00"/>
        <d v="1900-01-04T15:00:00"/>
        <d v="1900-01-04T16:00:00"/>
        <d v="1900-01-04T17:00:00"/>
        <d v="1900-01-04T18:00:00"/>
        <d v="1900-01-04T19:00:00"/>
        <d v="1900-01-04T20:00:00"/>
        <d v="1900-01-04T21:00:00"/>
        <d v="1900-01-04T22:00:00"/>
        <d v="1900-01-04T23:00:00"/>
        <d v="1900-01-05T00:00:00"/>
        <d v="1900-01-05T01:00:00"/>
        <d v="1900-01-05T02:00:00"/>
        <d v="1900-01-05T03:00:00"/>
        <d v="1900-01-05T04:00:00"/>
        <d v="1900-01-05T05:00:00"/>
        <d v="1900-01-05T06:00:00"/>
        <d v="1900-01-05T07:00:00"/>
        <d v="1900-01-05T08:00:00"/>
        <d v="1900-01-05T09:00:00"/>
        <d v="1900-01-05T10:00:00"/>
        <d v="1900-01-05T11:00:00"/>
        <d v="1900-01-05T12:00:00"/>
        <d v="1900-01-05T13:00:00"/>
        <d v="1900-01-05T14:00:00"/>
        <d v="1900-01-05T15:00:00"/>
        <d v="1900-01-05T16:00:00"/>
        <d v="1900-01-05T17:00:00"/>
        <d v="1900-01-05T18:00:00"/>
        <d v="1900-01-05T19:00:00"/>
        <d v="1900-01-05T20:00:00"/>
        <d v="1900-01-05T21:00:00"/>
        <d v="1900-01-05T22:00:00"/>
        <d v="1900-01-05T23:00:00"/>
        <d v="1900-01-06T00:00:00"/>
        <d v="1900-01-06T01:00:00"/>
        <d v="1900-01-06T02:00:00"/>
        <d v="1900-01-06T03:00:00"/>
        <d v="1900-01-06T04:00:00"/>
        <d v="1900-01-06T05:00:00"/>
        <d v="1900-01-06T06:00:00"/>
        <d v="1900-01-06T07:00:00"/>
        <d v="1900-01-06T08:00:00"/>
        <d v="1900-01-06T09:00:00"/>
        <d v="1900-01-06T10:00:00"/>
        <d v="1900-01-06T11:00:00"/>
        <d v="1900-01-06T12:00:00"/>
        <d v="1900-01-06T13:00:00"/>
        <d v="1900-01-06T14:00:00"/>
        <d v="1900-01-06T15:00:00"/>
        <d v="1900-01-06T16:00:00"/>
        <d v="1900-01-06T17:00:00"/>
        <d v="1900-01-06T18:00:00"/>
        <d v="1900-01-06T19:00:00"/>
        <d v="1900-01-06T20:00:00"/>
        <d v="1900-01-06T21:00:00"/>
        <d v="1900-01-06T22:00:00"/>
        <d v="1900-01-06T23:00:00"/>
        <d v="1900-01-07T00:00:00"/>
        <d v="1900-01-07T01:00:00"/>
        <d v="1900-01-07T02:00:00"/>
        <d v="1900-01-07T03:00:00"/>
        <d v="1900-01-07T04:00:00"/>
        <d v="1900-01-07T05:00:00"/>
        <d v="1900-01-07T06:00:00"/>
        <d v="1900-01-07T07:00:00"/>
        <d v="1900-01-07T08:00:00"/>
        <d v="1900-01-07T09:00:00"/>
        <d v="1900-01-07T10:00:00"/>
        <d v="1900-01-07T11:00:00"/>
        <d v="1900-01-07T12:00:00"/>
        <d v="1900-01-07T13:00:00"/>
        <d v="1900-01-07T14:00:00"/>
        <d v="1900-01-07T15:00:00"/>
        <d v="1900-01-07T16:00:00"/>
        <d v="1900-01-07T17:00:00"/>
        <d v="1900-01-07T18:00:00"/>
        <d v="1900-01-07T19:00:00"/>
        <d v="1900-01-07T20:00:00"/>
        <d v="1900-01-07T21:00:00"/>
        <d v="1900-01-07T22:00:00"/>
        <d v="1900-01-07T23:00:00"/>
        <d v="1900-01-08T00:00:00"/>
        <d v="1900-01-08T01:00:00"/>
        <d v="1900-01-08T02:00:00"/>
        <d v="1900-01-08T03:00:00"/>
        <d v="1900-01-08T04:00:00"/>
        <d v="1900-01-08T05:00:00"/>
        <d v="1900-01-08T06:00:00"/>
        <d v="1900-01-08T07:00:00"/>
        <d v="1900-01-08T08:00:00"/>
        <d v="1900-01-08T09:00:00"/>
        <d v="1900-01-08T10:00:00"/>
        <d v="1900-01-08T11:00:00"/>
        <d v="1900-01-08T12:00:00"/>
        <d v="1900-01-08T13:00:00"/>
        <d v="1900-01-08T14:00:00"/>
        <d v="1900-01-08T15:00:00"/>
        <d v="1900-01-08T16:00:00"/>
        <d v="1900-01-08T17:00:00"/>
        <d v="1900-01-08T18:00:00"/>
        <d v="1900-01-08T19:00:00"/>
        <d v="1900-01-08T20:00:00"/>
        <d v="1900-01-08T21:00:00"/>
        <d v="1900-01-08T22:00:00"/>
        <d v="1900-01-08T23:00:00"/>
        <d v="1900-01-09T00:00:00"/>
        <d v="1900-01-09T01:00:00"/>
        <d v="1900-01-09T02:00:00"/>
        <d v="1900-01-09T03:00:00"/>
        <d v="1900-01-09T04:00:00"/>
        <d v="1900-01-09T05:00:00"/>
        <d v="1900-01-09T06:00:00"/>
        <d v="1900-01-09T07:00:00"/>
        <d v="1900-01-09T08:00:00"/>
        <d v="1900-01-09T09:00:00"/>
        <d v="1900-01-09T10:00:00"/>
        <d v="1900-01-09T11:00:00"/>
        <d v="1900-01-09T12:00:00"/>
        <d v="1900-01-09T13:00:00"/>
        <d v="1900-01-09T14:00:00"/>
        <d v="1900-01-09T15:00:00"/>
        <d v="1900-01-09T16:00:00"/>
        <d v="1900-01-09T17:00:00"/>
        <d v="1900-01-09T18:00:00"/>
        <d v="1900-01-09T19:00:00"/>
        <d v="1900-01-09T20:00:00"/>
        <d v="1900-01-09T21:00:00"/>
        <d v="1900-01-09T22:00:00"/>
        <d v="1900-01-09T23:00:00"/>
        <d v="1900-01-10T00:00:00"/>
        <d v="1900-01-10T01:00:00"/>
        <d v="1900-01-10T02:00:00"/>
        <d v="1900-01-10T03:00:00"/>
        <d v="1900-01-10T04:00:00"/>
        <d v="1900-01-10T05:00:00"/>
        <d v="1900-01-10T06:00:00"/>
        <d v="1900-01-10T07:00:00"/>
        <d v="1900-01-10T08:00:00"/>
        <d v="1900-01-10T09:00:00"/>
        <d v="1900-01-10T10:00:00"/>
        <d v="1900-01-10T11:00:00"/>
        <d v="1900-01-10T12:00:00"/>
        <d v="1900-01-10T13:00:00"/>
        <d v="1900-01-10T14:00:00"/>
        <d v="1900-01-10T15:00:00"/>
        <d v="1900-01-10T16:00:00"/>
        <d v="1900-01-10T17:00:00"/>
        <d v="1900-01-10T18:00:00"/>
        <d v="1900-01-10T19:00:00"/>
        <d v="1900-01-10T20:00:00"/>
        <d v="1900-01-10T21:00:00"/>
        <d v="1900-01-10T22:00:00"/>
        <d v="1900-01-10T23:00:00"/>
        <d v="1900-01-11T00:00:00"/>
        <d v="1900-01-11T01:00:00"/>
        <d v="1900-01-11T02:00:00"/>
        <d v="1900-01-11T03:00:00"/>
        <d v="1900-01-11T04:00:00"/>
        <d v="1900-01-11T05:00:00"/>
        <d v="1900-01-11T06:00:00"/>
        <d v="1900-01-11T07:00:00"/>
        <d v="1900-01-11T08:00:00"/>
        <d v="1900-01-11T09:00:00"/>
        <d v="1900-01-11T10:00:00"/>
        <d v="1900-01-11T11:00:00"/>
        <d v="1900-01-11T12:00:00"/>
        <d v="1900-01-11T13:00:00"/>
        <d v="1900-01-11T14:00:00"/>
        <d v="1900-01-11T15:00:00"/>
        <d v="1900-01-11T16:00:00"/>
        <d v="1900-01-11T17:00:00"/>
        <d v="1900-01-11T18:00:00"/>
        <d v="1900-01-11T19:00:00"/>
        <d v="1900-01-11T20:00:00"/>
        <d v="1900-01-11T21:00:00"/>
        <d v="1900-01-11T22:00:00"/>
        <d v="1900-01-11T23:00:00"/>
        <d v="1900-01-12T00:00:00"/>
        <d v="1900-01-12T01:00:00"/>
        <d v="1900-01-12T02:00:00"/>
        <d v="1900-01-12T03:00:00"/>
        <d v="1900-01-12T04:00:00"/>
        <d v="1900-01-12T05:00:00"/>
        <d v="1900-01-12T06:00:00"/>
        <d v="1900-01-12T07:00:00"/>
        <d v="1900-01-12T08:00:00"/>
        <d v="1900-01-12T09:00:00"/>
        <d v="1900-01-12T10:00:00"/>
        <d v="1900-01-12T11:00:00"/>
        <d v="1900-01-12T12:00:00"/>
        <d v="1900-01-12T13:00:00"/>
        <d v="1900-01-12T14:00:00"/>
        <d v="1900-01-12T15:00:00"/>
        <d v="1900-01-12T16:00:00"/>
        <d v="1900-01-12T17:00:00"/>
        <d v="1900-01-12T18:00:00"/>
        <d v="1900-01-12T19:00:00"/>
        <d v="1900-01-12T20:00:00"/>
        <d v="1900-01-12T21:00:00"/>
        <d v="1900-01-12T22:00:00"/>
        <d v="1900-01-12T23:00:00"/>
        <d v="1900-01-13T00:00:00"/>
        <d v="1900-01-13T01:00:00"/>
        <d v="1900-01-13T02:00:00"/>
        <d v="1900-01-13T03:00:00"/>
        <d v="1900-01-13T04:00:00"/>
        <d v="1900-01-13T05:00:00"/>
        <d v="1900-01-13T06:00:00"/>
        <d v="1900-01-13T07:00:00"/>
        <d v="1900-01-13T08:00:00"/>
        <d v="1900-01-13T09:00:00"/>
        <d v="1900-01-13T10:00:00"/>
        <d v="1900-01-13T11:00:00"/>
        <d v="1900-01-13T12:00:00"/>
        <d v="1900-01-13T13:00:00"/>
        <d v="1900-01-13T14:00:00"/>
        <d v="1900-01-13T15:00:00"/>
        <d v="1900-01-13T16:00:00"/>
        <d v="1900-01-13T17:00:00"/>
        <d v="1900-01-13T18:00:00"/>
        <d v="1900-01-13T19:00:00"/>
        <d v="1900-01-13T20:00:00"/>
        <d v="1900-01-13T21:00:00"/>
        <d v="1900-01-13T22:00:00"/>
        <d v="1900-01-13T23:00:00"/>
        <d v="1900-01-14T00:00:00"/>
        <d v="1900-01-14T01:00:00"/>
        <d v="1900-01-14T02:00:00"/>
        <d v="1900-01-14T03:00:00"/>
        <d v="1900-01-14T04:00:00"/>
        <d v="1900-01-14T05:00:00"/>
        <d v="1900-01-14T06:00:00"/>
        <d v="1900-01-14T07:00:00"/>
        <d v="1900-01-14T08:00:00"/>
        <d v="1900-01-14T09:00:00"/>
        <d v="1900-01-14T10:00:00"/>
        <d v="1900-01-14T11:00:00"/>
        <d v="1900-01-14T12:00:00"/>
        <d v="1900-01-14T13:00:00"/>
        <d v="1900-01-14T14:00:00"/>
        <d v="1900-01-14T15:00:00"/>
        <d v="1900-01-14T16:00:00"/>
        <d v="1900-01-14T17:00:00"/>
        <d v="1900-01-14T18:00:00"/>
        <d v="1900-01-14T19:00:00"/>
        <d v="1900-01-14T20:00:00"/>
        <d v="1900-01-14T21:00:00"/>
        <d v="1900-01-14T22:00:00"/>
        <d v="1900-01-14T23:00:00"/>
        <d v="1900-01-15T00:00:00"/>
        <d v="1900-01-15T01:00:00"/>
        <d v="1900-01-15T02:00:00"/>
        <d v="1900-01-15T03:00:00"/>
        <d v="1900-01-15T04:00:00"/>
        <d v="1900-01-15T05:00:00"/>
        <d v="1900-01-15T06:00:00"/>
        <d v="1900-01-15T07:00:00"/>
        <d v="1900-01-15T08:00:00"/>
        <d v="1900-01-15T09:00:00"/>
        <d v="1900-01-15T10:00:00"/>
        <d v="1900-01-15T11:00:00"/>
        <d v="1900-01-15T12:00:00"/>
        <d v="1900-01-15T13:00:00"/>
        <d v="1900-01-15T14:00:00"/>
        <d v="1900-01-15T15:00:00"/>
        <d v="1900-01-15T16:00:00"/>
        <d v="1900-01-15T17:00:00"/>
        <d v="1900-01-15T18:00:00"/>
        <d v="1900-01-15T19:00:00"/>
        <d v="1900-01-15T20:00:00"/>
        <d v="1900-01-15T21:00:00"/>
        <d v="1900-01-15T22:00:00"/>
        <d v="1900-01-15T23:00:00"/>
        <d v="1900-01-16T00:00:00"/>
        <d v="1900-01-16T01:00:00"/>
        <d v="1900-01-16T02:00:00"/>
        <d v="1900-01-16T03:00:00"/>
        <d v="1900-01-16T04:00:00"/>
        <d v="1900-01-16T05:00:00"/>
        <d v="1900-01-16T06:00:00"/>
        <d v="1900-01-16T07:00:00"/>
        <d v="1900-01-16T08:00:00"/>
        <d v="1900-01-16T09:00:00"/>
        <d v="1900-01-16T10:00:00"/>
        <d v="1900-01-16T11:00:00"/>
        <d v="1900-01-16T12:00:00"/>
        <d v="1900-01-16T13:00:00"/>
        <d v="1900-01-16T14:00:00"/>
        <d v="1900-01-16T15:00:00"/>
        <d v="1900-01-16T16:00:00"/>
        <d v="1900-01-16T17:00:00"/>
        <d v="1900-01-16T18:00:00"/>
        <d v="1900-01-16T19:00:00"/>
        <d v="1900-01-16T20:00:00"/>
        <d v="1900-01-16T21:00:00"/>
        <d v="1900-01-16T22:00:00"/>
        <d v="1900-01-16T23:00:00"/>
        <d v="1900-01-17T00:00:00"/>
        <d v="1900-01-17T01:00:00"/>
        <d v="1900-01-17T02:00:00"/>
        <d v="1900-01-17T03:00:00"/>
        <d v="1900-01-17T04:00:00"/>
        <d v="1900-01-17T05:00:00"/>
        <d v="1900-01-17T06:00:00"/>
        <d v="1900-01-17T07:00:00"/>
        <d v="1900-01-17T08:00:00"/>
        <d v="1900-01-17T09:00:00"/>
        <d v="1900-01-17T10:00:00"/>
        <d v="1900-01-17T11:00:00"/>
        <d v="1900-01-17T12:00:00"/>
        <d v="1900-01-17T13:00:00"/>
        <d v="1900-01-17T14:00:00"/>
        <d v="1900-01-17T15:00:00"/>
        <d v="1900-01-17T16:00:00"/>
        <d v="1900-01-17T17:00:00"/>
        <d v="1900-01-17T18:00:00"/>
        <d v="1900-01-17T19:00:00"/>
        <d v="1900-01-17T20:00:00"/>
        <d v="1900-01-17T21:00:00"/>
        <d v="1900-01-17T22:00:00"/>
        <d v="1900-01-17T23:00:00"/>
        <d v="1900-01-18T00:00:00"/>
        <d v="1900-01-18T01:00:00"/>
        <d v="1900-01-18T02:00:00"/>
        <d v="1900-01-18T03:00:00"/>
        <d v="1900-01-18T04:00:00"/>
        <d v="1900-01-18T05:00:00"/>
        <d v="1900-01-18T06:00:00"/>
        <d v="1900-01-18T07:00:00"/>
        <d v="1900-01-18T08:00:00"/>
        <d v="1900-01-18T09:00:00"/>
        <d v="1900-01-18T10:00:00"/>
        <d v="1900-01-18T11:00:00"/>
        <d v="1900-01-18T12:00:00"/>
        <d v="1900-01-18T13:00:00"/>
        <d v="1900-01-18T14:00:00"/>
        <d v="1900-01-18T15:00:00"/>
        <d v="1900-01-18T16:00:00"/>
        <d v="1900-01-18T17:00:00"/>
        <d v="1900-01-18T18:00:00"/>
        <d v="1900-01-18T19:00:00"/>
        <d v="1900-01-18T20:00:00"/>
        <d v="1900-01-18T21:00:00"/>
        <d v="1900-01-18T22:00:00"/>
        <d v="1900-01-18T23:00:00"/>
        <d v="1900-01-19T00:00:00"/>
        <d v="1900-01-19T01:00:00"/>
        <d v="1900-01-19T02:00:00"/>
        <d v="1900-01-19T03:00:00"/>
        <d v="1900-01-19T04:00:00"/>
        <d v="1900-01-19T05:00:00"/>
        <d v="1900-01-19T06:00:00"/>
        <d v="1900-01-19T07:00:00"/>
        <d v="1900-01-19T08:00:00"/>
        <d v="1900-01-19T09:00:00"/>
        <d v="1900-01-19T10:00:00"/>
        <d v="1900-01-19T11:00:00"/>
        <d v="1900-01-19T12:00:00"/>
        <d v="1900-01-19T13:00:00"/>
        <d v="1900-01-19T14:00:00"/>
        <d v="1900-01-19T15:00:00"/>
        <d v="1900-01-19T16:00:00"/>
        <d v="1900-01-19T17:00:00"/>
        <d v="1900-01-19T18:00:00"/>
        <d v="1900-01-19T19:00:00"/>
        <d v="1900-01-19T20:00:00"/>
        <d v="1900-01-19T21:00:00"/>
        <d v="1900-01-19T22:00:00"/>
        <d v="1900-01-19T23:00:00"/>
        <d v="1900-01-20T00:00:00"/>
        <d v="1900-01-20T01:00:00"/>
        <d v="1900-01-20T02:00:00"/>
        <d v="1900-01-20T03:00:00"/>
        <d v="1900-01-20T04:00:00"/>
        <d v="1900-01-20T05:00:00"/>
        <d v="1900-01-20T06:00:00"/>
        <d v="1900-01-20T07:00:00"/>
        <d v="1900-01-20T08:00:00"/>
        <d v="1900-01-20T09:00:00"/>
        <d v="1900-01-20T10:00:00"/>
        <d v="1900-01-20T11:00:00"/>
        <d v="1900-01-20T12:00:00"/>
        <d v="1900-01-20T13:00:00"/>
        <d v="1900-01-20T14:00:00"/>
        <d v="1900-01-20T15:00:00"/>
        <d v="1900-01-20T16:00:00"/>
        <d v="1900-01-20T17:00:00"/>
        <d v="1900-01-20T18:00:00"/>
        <d v="1900-01-20T19:00:00"/>
        <d v="1900-01-20T20:00:00"/>
        <d v="1900-01-20T21:00:00"/>
        <d v="1900-01-20T22:00:00"/>
        <d v="1900-01-20T23:00:00"/>
        <d v="1900-01-21T00:00:00"/>
        <d v="1900-01-21T01:00:00"/>
        <d v="1900-01-21T02:00:00"/>
        <d v="1900-01-21T03:00:00"/>
        <d v="1900-01-21T04:00:00"/>
        <d v="1900-01-21T05:00:00"/>
        <d v="1900-01-21T06:00:00"/>
        <d v="1900-01-21T07:00:00"/>
        <d v="1900-01-21T08:00:00"/>
        <d v="1900-01-21T09:00:00"/>
        <d v="1900-01-21T10:00:00"/>
        <d v="1900-01-21T11:00:00"/>
        <d v="1900-01-21T12:00:00"/>
        <d v="1900-01-21T13:00:00"/>
        <d v="1900-01-21T14:00:00"/>
        <d v="1900-01-21T15:00:00"/>
        <d v="1900-01-21T16:00:00"/>
        <d v="1900-01-21T17:00:00"/>
        <d v="1900-01-21T18:00:00"/>
        <d v="1900-01-21T19:00:00"/>
        <d v="1900-01-21T20:00:00"/>
        <d v="1900-01-21T21:00:00"/>
        <d v="1900-01-21T22:00:00"/>
        <d v="1900-01-21T23:00:00"/>
        <d v="1900-01-22T00:00:00"/>
        <d v="1900-01-22T01:00:00"/>
        <d v="1900-01-22T02:00:00"/>
        <d v="1900-01-22T03:00:00"/>
        <d v="1900-01-22T04:00:00"/>
        <d v="1900-01-22T05:00:00"/>
        <d v="1900-01-22T06:00:00"/>
        <d v="1900-01-22T07:00:00"/>
        <d v="1900-01-22T08:00:00"/>
        <d v="1900-01-22T09:00:00"/>
        <d v="1900-01-22T10:00:00"/>
        <d v="1900-01-22T11:00:00"/>
        <d v="1900-01-22T12:00:00"/>
        <d v="1900-01-22T13:00:00"/>
        <d v="1900-01-22T14:00:00"/>
        <d v="1900-01-22T15:00:00"/>
        <d v="1900-01-22T16:00:00"/>
        <d v="1900-01-22T17:00:00"/>
        <d v="1900-01-22T18:00:00"/>
        <d v="1900-01-22T19:00:00"/>
        <d v="1900-01-22T20:00:00"/>
        <d v="1900-01-22T21:00:00"/>
        <d v="1900-01-22T22:00:00"/>
        <d v="1900-01-22T23:00:00"/>
        <d v="1900-01-23T00:00:00"/>
        <d v="1900-01-23T01:00:00"/>
        <d v="1900-01-23T02:00:00"/>
        <d v="1900-01-23T03:00:00"/>
        <d v="1900-01-23T04:00:00"/>
        <d v="1900-01-23T05:00:00"/>
        <d v="1900-01-23T06:00:00"/>
        <d v="1900-01-23T07:00:00"/>
        <d v="1900-01-23T08:00:00"/>
        <d v="1900-01-23T09:00:00"/>
        <d v="1900-01-23T10:00:00"/>
        <d v="1900-01-23T11:00:00"/>
        <d v="1900-01-23T12:00:00"/>
        <d v="1900-01-23T13:00:00"/>
        <d v="1900-01-23T14:00:00"/>
        <d v="1900-01-23T15:00:00"/>
        <d v="1900-01-23T16:00:00"/>
        <d v="1900-01-23T17:00:00"/>
        <d v="1900-01-23T18:00:00"/>
        <d v="1900-01-23T19:00:00"/>
        <d v="1900-01-23T20:00:00"/>
        <d v="1900-01-23T21:00:00"/>
        <d v="1900-01-23T22:00:00"/>
        <d v="1900-01-23T23:00:00"/>
        <d v="1900-01-24T00:00:00"/>
        <d v="1900-01-24T01:00:00"/>
        <d v="1900-01-24T02:00:00"/>
        <d v="1900-01-24T03:00:00"/>
        <d v="1900-01-24T04:00:00"/>
        <d v="1900-01-24T05:00:00"/>
        <d v="1900-01-24T06:00:00"/>
        <d v="1900-01-24T07:00:00"/>
        <d v="1900-01-24T08:00:00"/>
        <d v="1900-01-24T09:00:00"/>
        <d v="1900-01-24T10:00:00"/>
        <d v="1900-01-24T11:00:00"/>
        <d v="1900-01-24T12:00:00"/>
        <d v="1900-01-24T13:00:00"/>
        <d v="1900-01-24T14:00:00"/>
        <d v="1900-01-24T15:00:00"/>
        <d v="1900-01-24T16:00:00"/>
        <d v="1900-01-24T17:00:00"/>
        <d v="1900-01-24T18:00:00"/>
        <d v="1900-01-24T19:00:00"/>
        <d v="1900-01-24T20:00:00"/>
        <d v="1900-01-24T21:00:00"/>
        <d v="1900-01-24T22:00:00"/>
        <d v="1900-01-24T23:00:00"/>
        <d v="1900-01-25T00:00:00"/>
        <d v="1900-01-25T01:00:00"/>
        <d v="1900-01-25T02:00:00"/>
        <d v="1900-01-25T03:00:00"/>
        <d v="1900-01-25T04:00:00"/>
        <d v="1900-01-25T05:00:00"/>
        <d v="1900-01-25T06:00:00"/>
        <d v="1900-01-25T07:00:00"/>
        <d v="1900-01-25T08:00:00"/>
        <d v="1900-01-25T09:00:00"/>
        <d v="1900-01-25T10:00:00"/>
        <d v="1900-01-25T11:00:00"/>
        <d v="1900-01-25T12:00:00"/>
        <d v="1900-01-25T13:00:00"/>
        <d v="1900-01-25T14:00:00"/>
        <d v="1900-01-25T15:00:00"/>
        <d v="1900-01-25T16:00:00"/>
        <d v="1900-01-25T17:00:00"/>
        <d v="1900-01-25T18:00:00"/>
        <d v="1900-01-25T19:00:00"/>
        <d v="1900-01-25T20:00:00"/>
        <d v="1900-01-25T21:00:00"/>
        <d v="1900-01-25T22:00:00"/>
        <d v="1900-01-25T23:00:00"/>
        <d v="1900-01-26T00:00:00"/>
        <d v="1900-01-26T01:00:00"/>
        <d v="1900-01-26T02:00:00"/>
        <d v="1900-01-26T03:00:00"/>
        <d v="1900-01-26T04:00:00"/>
        <d v="1900-01-26T05:00:00"/>
        <d v="1900-01-26T06:00:00"/>
        <d v="1900-01-26T07:00:00"/>
        <d v="1900-01-26T08:00:00"/>
        <d v="1900-01-26T09:00:00"/>
        <d v="1900-01-26T10:00:00"/>
        <d v="1900-01-26T11:00:00"/>
        <d v="1900-01-26T12:00:00"/>
        <d v="1900-01-26T13:00:00"/>
        <d v="1900-01-26T14:00:00"/>
        <d v="1900-01-26T15:00:00"/>
        <d v="1900-01-26T16:00:00"/>
        <d v="1900-01-26T17:00:00"/>
        <d v="1900-01-26T18:00:00"/>
        <d v="1900-01-26T19:00:00"/>
        <d v="1900-01-26T20:00:00"/>
        <d v="1900-01-26T21:00:00"/>
        <d v="1900-01-26T22:00:00"/>
        <d v="1900-01-26T23:00:00"/>
        <d v="1900-01-27T00:00:00"/>
        <d v="1900-01-27T01:00:00"/>
        <d v="1900-01-27T02:00:00"/>
        <d v="1900-01-27T03:00:00"/>
        <d v="1900-01-27T04:00:00"/>
        <d v="1900-01-27T05:00:00"/>
        <d v="1900-01-27T06:00:00"/>
        <d v="1900-01-27T07:00:00"/>
        <d v="1900-01-27T08:00:00"/>
        <d v="1900-01-27T09:00:00"/>
        <d v="1900-01-27T10:00:00"/>
        <d v="1900-01-27T11:00:00"/>
        <d v="1900-01-27T12:00:00"/>
        <d v="1900-01-27T13:00:00"/>
        <d v="1900-01-27T14:00:00"/>
        <d v="1900-01-27T15:00:00"/>
        <d v="1900-01-27T16:00:00"/>
        <d v="1900-01-27T17:00:00"/>
        <d v="1900-01-27T18:00:00"/>
        <d v="1900-01-27T19:00:00"/>
        <d v="1900-01-27T20:00:00"/>
        <d v="1900-01-27T21:00:00"/>
        <d v="1900-01-27T22:00:00"/>
        <d v="1900-01-27T23:00:00"/>
        <d v="1900-01-28T00:00:00"/>
        <d v="1900-01-28T01:00:00"/>
        <d v="1900-01-28T02:00:00"/>
        <d v="1900-01-28T03:00:00"/>
        <d v="1900-01-28T04:00:00"/>
        <d v="1900-01-28T05:00:00"/>
        <d v="1900-01-28T06:00:00"/>
        <d v="1900-01-28T07:00:00"/>
        <d v="1900-01-28T08:00:00"/>
        <d v="1900-01-28T09:00:00"/>
        <d v="1900-01-28T10:00:00"/>
        <d v="1900-01-28T11:00:00"/>
        <d v="1900-01-28T12:00:00"/>
        <d v="1900-01-28T13:00:00"/>
        <d v="1900-01-28T14:00:00"/>
        <d v="1900-01-28T15:00:00"/>
        <d v="1900-01-28T16:00:00"/>
        <d v="1900-01-28T17:00:00"/>
        <d v="1900-01-28T18:00:00"/>
        <d v="1900-01-28T19:00:00"/>
        <d v="1900-01-28T20:00:00"/>
        <d v="1900-01-28T21:00:00"/>
        <d v="1900-01-28T22:00:00"/>
        <d v="1900-01-28T23:00:00"/>
        <d v="1900-01-29T00:00:00"/>
        <d v="1900-01-29T01:00:00"/>
        <d v="1900-01-29T02:00:00"/>
        <d v="1900-01-29T03:00:00"/>
        <d v="1900-01-29T04:00:00"/>
        <d v="1900-01-29T05:00:00"/>
        <d v="1900-01-29T06:00:00"/>
        <d v="1900-01-29T07:00:00"/>
        <d v="1900-01-29T08:00:00"/>
        <d v="1900-01-29T09:00:00"/>
        <d v="1900-01-29T10:00:00"/>
        <d v="1900-01-29T11:00:00"/>
        <d v="1900-01-29T12:00:00"/>
        <d v="1900-01-29T13:00:00"/>
        <d v="1900-01-29T14:00:00"/>
        <d v="1900-01-29T15:00:00"/>
        <d v="1900-01-29T16:00:00"/>
        <d v="1900-01-29T17:00:00"/>
        <d v="1900-01-29T18:00:00"/>
        <d v="1900-01-29T19:00:00"/>
        <d v="1900-01-29T20:00:00"/>
        <d v="1900-01-29T21:00:00"/>
        <d v="1900-01-29T22:00:00"/>
        <d v="1900-01-29T23:00:00"/>
        <d v="1900-01-30T00:00:00"/>
        <d v="1900-01-30T01:00:00"/>
        <d v="1900-01-30T02:00:00"/>
        <d v="1900-01-30T03:00:00"/>
        <d v="1900-01-30T04:00:00"/>
        <d v="1900-01-30T05:00:00"/>
        <d v="1900-01-30T06:00:00"/>
        <d v="1900-01-30T07:00:00"/>
        <d v="1900-01-30T08:00:00"/>
        <d v="1900-01-30T09:00:00"/>
        <d v="1900-01-30T10:00:00"/>
        <d v="1900-01-30T11:00:00"/>
        <d v="1900-01-30T12:00:00"/>
        <d v="1900-01-30T13:00:00"/>
        <d v="1900-01-30T14:00:00"/>
        <d v="1900-01-30T15:00:00"/>
        <d v="1900-01-30T16:00:00"/>
        <d v="1900-01-30T17:00:00"/>
        <d v="1900-01-30T18:00:00"/>
        <d v="1900-01-30T19:00:00"/>
        <d v="1900-01-30T20:00:00"/>
        <d v="1900-01-30T21:00:00"/>
        <d v="1900-01-30T22:00:00"/>
        <d v="1900-01-30T23:00:00"/>
        <d v="1900-01-31T00:00:00"/>
        <d v="1900-01-31T01:00:00"/>
        <d v="1900-01-31T02:00:00"/>
        <d v="1900-01-31T03:00:00"/>
        <d v="1900-01-31T04:00:00"/>
        <d v="1900-01-31T05:00:00"/>
        <d v="1900-01-31T06:00:00"/>
        <d v="1900-01-31T07:00:00"/>
        <d v="1900-01-31T08:00:00"/>
        <d v="1900-01-31T09:00:00"/>
        <d v="1900-01-31T10:00:00"/>
        <d v="1900-01-31T11:00:00"/>
        <d v="1900-01-31T12:00:00"/>
        <d v="1900-01-31T13:00:00"/>
        <d v="1900-01-31T14:00:00"/>
        <d v="1900-01-31T15:00:00"/>
        <d v="1900-01-31T16:00:00"/>
        <d v="1900-01-31T17:00:00"/>
        <d v="1900-01-31T18:00:00"/>
        <d v="1900-01-31T19:00:00"/>
        <d v="1900-01-31T20:00:00"/>
        <d v="1900-01-31T21:00:00"/>
        <d v="1900-01-31T22:00:00"/>
        <d v="1900-01-31T23:00:00"/>
        <d v="1900-02-01T00:00:00"/>
        <d v="1900-02-01T01:00:00"/>
        <d v="1900-02-01T02:00:00"/>
        <d v="1900-02-01T03:00:00"/>
        <d v="1900-02-01T04:00:00"/>
        <d v="1900-02-01T05:00:00"/>
        <d v="1900-02-01T06:00:00"/>
        <d v="1900-02-01T07:00:00"/>
        <d v="1900-02-01T08:00:00"/>
        <d v="1900-02-01T09:00:00"/>
        <d v="1900-02-01T10:00:00"/>
        <d v="1900-02-01T11:00:00"/>
        <d v="1900-02-01T12:00:00"/>
        <d v="1900-02-01T13:00:00"/>
        <d v="1900-02-01T14:00:00"/>
        <d v="1900-02-01T15:00:00"/>
        <d v="1900-02-01T16:00:00"/>
        <d v="1900-02-01T17:00:00"/>
        <d v="1900-02-01T18:00:00"/>
        <d v="1900-02-01T19:00:00"/>
        <d v="1900-02-01T20:00:00"/>
        <d v="1900-02-01T21:00:00"/>
        <d v="1900-02-01T22:00:00"/>
        <d v="1900-02-01T23:00:00"/>
        <d v="1900-02-02T00:00:00"/>
        <d v="1900-02-02T01:00:00"/>
        <d v="1900-02-02T02:00:00"/>
        <d v="1900-02-02T03:00:00"/>
        <d v="1900-02-02T04:00:00"/>
        <d v="1900-02-02T05:00:00"/>
        <d v="1900-02-02T06:00:00"/>
        <d v="1900-02-02T07:00:00"/>
        <d v="1900-02-02T08:00:00"/>
        <d v="1900-02-02T09:00:00"/>
        <d v="1900-02-02T10:00:00"/>
        <d v="1900-02-02T11:00:00"/>
        <d v="1900-02-02T12:00:00"/>
        <d v="1900-02-02T13:00:00"/>
        <d v="1900-02-02T14:00:00"/>
        <d v="1900-02-02T15:00:00"/>
        <d v="1900-02-02T16:00:00"/>
        <d v="1900-02-02T17:00:00"/>
        <d v="1900-02-02T18:00:00"/>
        <d v="1900-02-02T19:00:00"/>
        <d v="1900-02-02T20:00:00"/>
        <d v="1900-02-02T21:00:00"/>
        <d v="1900-02-02T22:00:00"/>
        <d v="1900-02-02T23:00:00"/>
        <d v="1900-02-03T00:00:00"/>
        <d v="1900-02-03T01:00:00"/>
        <d v="1900-02-03T02:00:00"/>
        <d v="1900-02-03T03:00:00"/>
        <d v="1900-02-03T04:00:00"/>
        <d v="1900-02-03T05:00:00"/>
        <d v="1900-02-03T06:00:00"/>
        <d v="1900-02-03T07:00:00"/>
        <d v="1900-02-03T08:00:00"/>
        <d v="1900-02-03T09:00:00"/>
        <d v="1900-02-03T10:00:00"/>
        <d v="1900-02-03T11:00:00"/>
        <d v="1900-02-03T12:00:00"/>
        <d v="1900-02-03T13:00:00"/>
        <d v="1900-02-03T14:00:00"/>
        <d v="1900-02-03T15:00:00"/>
        <d v="1900-02-03T16:00:00"/>
        <d v="1900-02-03T17:00:00"/>
        <d v="1900-02-03T18:00:00"/>
        <d v="1900-02-03T19:00:00"/>
        <d v="1900-02-03T20:00:00"/>
        <d v="1900-02-03T21:00:00"/>
        <d v="1900-02-03T22:00:00"/>
        <d v="1900-02-03T23:00:00"/>
        <d v="1900-02-04T00:00:00"/>
        <d v="1900-02-04T01:00:00"/>
        <d v="1900-02-04T02:00:00"/>
        <d v="1900-02-04T03:00:00"/>
        <d v="1900-02-04T04:00:00"/>
        <d v="1900-02-04T05:00:00"/>
        <d v="1900-02-04T06:00:00"/>
        <d v="1900-02-04T07:00:00"/>
        <d v="1900-02-04T08:00:00"/>
        <d v="1900-02-04T09:00:00"/>
        <d v="1900-02-04T10:00:00"/>
        <d v="1900-02-04T11:00:00"/>
        <d v="1900-02-04T12:00:00"/>
        <d v="1900-02-04T13:00:00"/>
        <d v="1900-02-04T14:00:00"/>
        <d v="1900-02-04T15:00:00"/>
        <d v="1900-02-04T16:00:00"/>
        <d v="1900-02-04T17:00:00"/>
        <d v="1900-02-04T18:00:00"/>
        <d v="1900-02-04T19:00:00"/>
        <d v="1900-02-04T20:00:00"/>
        <d v="1900-02-04T21:00:00"/>
        <d v="1900-02-04T22:00:00"/>
        <d v="1900-02-04T23:00:00"/>
        <d v="1900-02-05T00:00:00"/>
        <d v="1900-02-05T01:00:00"/>
        <d v="1900-02-05T02:00:00"/>
        <d v="1900-02-05T03:00:00"/>
        <d v="1900-02-05T04:00:00"/>
        <d v="1900-02-05T05:00:00"/>
        <d v="1900-02-05T06:00:00"/>
        <d v="1900-02-05T07:00:00"/>
        <d v="1900-02-05T08:00:00"/>
        <d v="1900-02-05T09:00:00"/>
        <d v="1900-02-05T10:00:00"/>
        <d v="1900-02-05T11:00:00"/>
        <d v="1900-02-05T12:00:00"/>
        <d v="1900-02-05T13:00:00"/>
        <d v="1900-02-05T14:00:00"/>
        <d v="1900-02-05T15:00:00"/>
        <d v="1900-02-05T16:00:00"/>
        <d v="1900-02-05T17:00:00"/>
        <d v="1900-02-05T18:00:00"/>
        <d v="1900-02-05T19:00:00"/>
        <d v="1900-02-05T20:00:00"/>
        <d v="1900-02-05T21:00:00"/>
        <d v="1900-02-05T22:00:00"/>
        <d v="1900-02-05T23:00:00"/>
        <d v="1900-02-06T00:00:00"/>
        <d v="1900-02-06T01:00:00"/>
        <d v="1900-02-06T02:00:00"/>
        <d v="1900-02-06T03:00:00"/>
        <d v="1900-02-06T04:00:00"/>
        <d v="1900-02-06T05:00:00"/>
        <d v="1900-02-06T06:00:00"/>
        <d v="1900-02-06T07:00:00"/>
        <d v="1900-02-06T08:00:00"/>
        <d v="1900-02-06T09:00:00"/>
        <d v="1900-02-06T10:00:00"/>
        <d v="1900-02-06T11:00:00"/>
        <d v="1900-02-06T12:00:00"/>
        <d v="1900-02-06T13:00:00"/>
        <d v="1900-02-06T14:00:00"/>
        <d v="1900-02-06T15:00:00"/>
        <d v="1900-02-06T16:00:00"/>
        <d v="1900-02-06T17:00:00"/>
        <d v="1900-02-06T18:00:00"/>
        <d v="1900-02-06T19:00:00"/>
        <d v="1900-02-06T20:00:00"/>
        <d v="1900-02-06T21:00:00"/>
        <d v="1900-02-06T22:00:00"/>
        <d v="1900-02-06T23:00:00"/>
        <d v="1900-02-07T00:00:00"/>
        <d v="1900-02-07T01:00:00"/>
        <d v="1900-02-07T02:00:00"/>
        <d v="1900-02-07T03:00:00"/>
        <d v="1900-02-07T04:00:00"/>
        <d v="1900-02-07T05:00:00"/>
        <d v="1900-02-07T06:00:00"/>
        <d v="1900-02-07T07:00:00"/>
        <d v="1900-02-07T08:00:00"/>
        <d v="1900-02-07T09:00:00"/>
        <d v="1900-02-07T10:00:00"/>
        <d v="1900-02-07T11:00:00"/>
        <d v="1900-02-07T12:00:00"/>
        <d v="1900-02-07T13:00:00"/>
        <d v="1900-02-07T14:00:00"/>
        <d v="1900-02-07T15:00:00"/>
        <d v="1900-02-07T16:00:00"/>
        <d v="1900-02-07T17:00:00"/>
        <d v="1900-02-07T18:00:00"/>
        <d v="1900-02-07T19:00:00"/>
        <d v="1900-02-07T20:00:00"/>
        <d v="1900-02-07T21:00:00"/>
        <d v="1900-02-07T22:00:00"/>
        <d v="1900-02-07T23:00:00"/>
        <d v="1900-02-08T00:00:00"/>
        <d v="1900-02-08T01:00:00"/>
        <d v="1900-02-08T02:00:00"/>
        <d v="1900-02-08T03:00:00"/>
        <d v="1900-02-08T04:00:00"/>
        <d v="1900-02-08T05:00:00"/>
        <d v="1900-02-08T06:00:00"/>
        <d v="1900-02-08T07:00:00"/>
        <d v="1900-02-08T08:00:00"/>
        <d v="1900-02-08T09:00:00"/>
        <d v="1900-02-08T10:00:00"/>
        <d v="1900-02-08T11:00:00"/>
        <d v="1900-02-08T12:00:00"/>
        <d v="1900-02-08T13:00:00"/>
        <d v="1900-02-08T14:00:00"/>
        <d v="1900-02-08T15:00:00"/>
        <d v="1900-02-08T16:00:00"/>
        <d v="1900-02-08T17:00:00"/>
        <d v="1900-02-08T18:00:00"/>
        <d v="1900-02-08T19:00:00"/>
        <d v="1900-02-08T20:00:00"/>
        <d v="1900-02-08T21:00:00"/>
        <d v="1900-02-08T22:00:00"/>
        <d v="1900-02-08T23:00:00"/>
        <d v="1900-02-09T00:00:00"/>
        <d v="1900-02-09T01:00:00"/>
        <d v="1900-02-09T02:00:00"/>
        <d v="1900-02-09T03:00:00"/>
        <d v="1900-02-09T04:00:00"/>
        <d v="1900-02-09T05:00:00"/>
        <d v="1900-02-09T06:00:00"/>
        <d v="1900-02-09T07:00:00"/>
        <d v="1900-02-09T08:00:00"/>
        <d v="1900-02-09T09:00:00"/>
        <d v="1900-02-09T10:00:00"/>
        <d v="1900-02-09T11:00:00"/>
        <d v="1900-02-09T12:00:00"/>
        <d v="1900-02-09T13:00:00"/>
        <d v="1900-02-09T14:00:00"/>
        <d v="1900-02-09T15:00:00"/>
      </sharedItems>
      <fieldGroup par="22"/>
    </cacheField>
    <cacheField name="Holiday" numFmtId="0">
      <sharedItems/>
    </cacheField>
    <cacheField name="Column1" numFmtId="0">
      <sharedItems count="2">
        <s v="Weekday"/>
        <s v="Weekend"/>
      </sharedItems>
    </cacheField>
    <cacheField name="Week Days" numFmtId="0">
      <sharedItems count="7">
        <s v="Saturday"/>
        <s v="Sunday"/>
        <s v="Monday"/>
        <s v="Tuesday"/>
        <s v="Wednesday"/>
        <s v="Thursday"/>
        <s v="Friday"/>
      </sharedItems>
    </cacheField>
    <cacheField name="Weather situation" numFmtId="0">
      <sharedItems count="2">
        <s v="Extreme Cold"/>
        <s v="Cold"/>
      </sharedItems>
    </cacheField>
    <cacheField name="Normalized Temperature" numFmtId="0">
      <sharedItems containsSemiMixedTypes="0" containsString="0" containsNumber="1" minValue="0.02" maxValue="0.46"/>
    </cacheField>
    <cacheField name="Actual Temperature" numFmtId="0">
      <sharedItems containsSemiMixedTypes="0" containsString="0" containsNumber="1" minValue="0.82000000000000006" maxValue="18.86" count="23">
        <n v="9.84"/>
        <n v="9.02"/>
        <n v="8.2000000000000011"/>
        <n v="13.120000000000001"/>
        <n v="15.58"/>
        <n v="14.76"/>
        <n v="17.22"/>
        <n v="18.86"/>
        <n v="18.04"/>
        <n v="16.400000000000002"/>
        <n v="13.940000000000001"/>
        <n v="12.299999999999999"/>
        <n v="10.66"/>
        <n v="6.5600000000000005"/>
        <n v="5.74"/>
        <n v="7.38"/>
        <n v="4.92"/>
        <n v="11.48"/>
        <n v="4.1000000000000005"/>
        <n v="3.2800000000000002"/>
        <n v="2.46"/>
        <n v="1.6400000000000001"/>
        <n v="0.82000000000000006"/>
      </sharedItems>
    </cacheField>
    <cacheField name="Atmospheric Temperature" numFmtId="0">
      <sharedItems containsSemiMixedTypes="0" containsString="0" containsNumber="1" minValue="0" maxValue="0.45450000000000002" count="30">
        <n v="0.28789999999999999"/>
        <n v="0.2727"/>
        <n v="0.2576"/>
        <n v="0.18179999999999999"/>
        <n v="0.34849999999999998"/>
        <n v="0.39389999999999997"/>
        <n v="0.33329999999999999"/>
        <n v="0.42420000000000002"/>
        <n v="0.45450000000000002"/>
        <n v="0.43940000000000001"/>
        <n v="0.2273"/>
        <n v="0.40910000000000002"/>
        <n v="0.2424"/>
        <n v="0.21210000000000001"/>
        <n v="0.19700000000000001"/>
        <n v="0.13639999999999999"/>
        <n v="0.1061"/>
        <n v="0.1212"/>
        <n v="0.16669999999999999"/>
        <n v="0.1515"/>
        <n v="0.31819999999999998"/>
        <n v="6.0600000000000001E-2"/>
        <n v="7.5800000000000006E-2"/>
        <n v="9.0899999999999995E-2"/>
        <n v="0.30299999999999999"/>
        <n v="3.0300000000000001E-2"/>
        <n v="4.5499999999999999E-2"/>
        <n v="0"/>
        <n v="1.52E-2"/>
        <n v="0.36359999999999998"/>
      </sharedItems>
    </cacheField>
    <cacheField name="Humidity"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cacheField>
    <cacheField name="Actual Humidity" numFmtId="9">
      <sharedItems containsSemiMixedTypes="0" containsString="0" containsNumber="1" minValue="0.21" maxValue="1"/>
    </cacheField>
    <cacheField name="Humidity condition" numFmtId="9">
      <sharedItems/>
    </cacheField>
    <cacheField name="Wind 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Actual Windspeed " numFmtId="1">
      <sharedItems containsSemiMixedTypes="0" containsString="0" containsNumber="1" minValue="0" maxValue="64.030999999999992"/>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ount" numFmtId="0">
      <sharedItems containsSemiMixedTypes="0" containsString="0" containsNumber="1" containsInteger="1" minValue="1" maxValue="249"/>
    </cacheField>
    <cacheField name="Days (Hour)" numFmtId="0" databaseField="0">
      <fieldGroup base="5">
        <rangePr groupBy="days" startDate="1899-12-30T00:00:00" endDate="1900-02-10T00:00:00"/>
        <groupItems count="368">
          <s v="&lt;1/0/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1/1900"/>
        </groupItems>
      </fieldGroup>
    </cacheField>
    <cacheField name="Months (Hour)" numFmtId="0" databaseField="0">
      <fieldGroup base="5">
        <rangePr groupBy="months" startDate="1899-12-30T00:00:00" endDate="1900-02-10T00:00:00"/>
        <groupItems count="14">
          <s v="&lt;1/0/1900"/>
          <s v="Jan"/>
          <s v="Feb"/>
          <s v="Mar"/>
          <s v="Apr"/>
          <s v="May"/>
          <s v="Jun"/>
          <s v="Jul"/>
          <s v="Aug"/>
          <s v="Sep"/>
          <s v="Oct"/>
          <s v="Nov"/>
          <s v="Dec"/>
          <s v="&gt;2/11/1900"/>
        </groupItems>
      </fieldGroup>
    </cacheField>
    <cacheField name="Days (Entry Date)" numFmtId="0" databaseField="0">
      <fieldGroup base="1">
        <rangePr groupBy="days" startDate="2011-01-01T00:00:00" endDate="2011-02-15T00:00:00"/>
        <groupItems count="368">
          <s v="&lt;1/1/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5/2011"/>
        </groupItems>
      </fieldGroup>
    </cacheField>
    <cacheField name="Months (Entry Date)" numFmtId="0" databaseField="0">
      <fieldGroup base="1">
        <rangePr groupBy="months" startDate="2011-01-01T00:00:00" endDate="2011-02-15T00:00:00"/>
        <groupItems count="14">
          <s v="&lt;1/1/2011"/>
          <s v="Jan"/>
          <s v="Feb"/>
          <s v="Mar"/>
          <s v="Apr"/>
          <s v="May"/>
          <s v="Jun"/>
          <s v="Jul"/>
          <s v="Aug"/>
          <s v="Sep"/>
          <s v="Oct"/>
          <s v="Nov"/>
          <s v="Dec"/>
          <s v="&gt;2/15/2011"/>
        </groupItems>
      </fieldGroup>
    </cacheField>
  </cacheFields>
  <extLst>
    <ext xmlns:x14="http://schemas.microsoft.com/office/spreadsheetml/2009/9/main" uri="{725AE2AE-9491-48be-B2B4-4EB974FC3084}">
      <x14:pivotCacheDefinition pivotCacheId="6987229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861.55183449074" createdVersion="8" refreshedVersion="8" minRefreshableVersion="3" recordCount="1001" xr:uid="{2E0F5837-C65B-4F9D-ACA7-B2113E9E3845}">
  <cacheSource type="worksheet">
    <worksheetSource ref="A1:U1048576" sheet="final sheet"/>
  </cacheSource>
  <cacheFields count="23">
    <cacheField name="Instant" numFmtId="0">
      <sharedItems containsString="0" containsBlank="1" containsNumber="1" containsInteger="1" minValue="1" maxValue="1000"/>
    </cacheField>
    <cacheField name="Entry Date" numFmtId="0">
      <sharedItems containsNonDate="0" containsDate="1" containsString="0" containsBlank="1" minDate="2011-01-01T00:00:00" maxDate="2011-02-15T00:00:00"/>
    </cacheField>
    <cacheField name="Season" numFmtId="0">
      <sharedItems containsBlank="1"/>
    </cacheField>
    <cacheField name="Year" numFmtId="0">
      <sharedItems containsBlank="1" count="2">
        <s v="2011"/>
        <m/>
      </sharedItems>
    </cacheField>
    <cacheField name="Month" numFmtId="0">
      <sharedItems containsBlank="1" count="3">
        <s v="Jan"/>
        <s v="Feb"/>
        <m/>
      </sharedItems>
    </cacheField>
    <cacheField name="Hour" numFmtId="0">
      <sharedItems containsNonDate="0" containsDate="1" containsString="0" containsBlank="1" minDate="1899-12-30T00:00:00" maxDate="1900-02-10T00:00:00" count="1001">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d v="1899-12-31T00:00:00"/>
        <d v="1899-12-31T01:00:00"/>
        <d v="1899-12-31T02:00:00"/>
        <d v="1899-12-31T03:00:00"/>
        <d v="1899-12-31T04:00:00"/>
        <d v="1899-12-31T05:00:00"/>
        <d v="1899-12-31T06:00:00"/>
        <d v="1899-12-31T07:00:00"/>
        <d v="1899-12-31T08:00:00"/>
        <d v="1899-12-31T09:00:00"/>
        <d v="1899-12-31T10:00:00"/>
        <d v="1899-12-31T11:00:00"/>
        <d v="1899-12-31T12:00:00"/>
        <d v="1899-12-31T13:00:00"/>
        <d v="1899-12-31T14:00:00"/>
        <d v="1899-12-31T15:00:00"/>
        <d v="1899-12-31T16:00:00"/>
        <d v="1899-12-31T17:00:00"/>
        <d v="1899-12-31T18:00:00"/>
        <d v="1899-12-31T19:00:00"/>
        <d v="1899-12-31T20:00:00"/>
        <d v="1899-12-31T21:00:00"/>
        <d v="1899-12-31T22:00:00"/>
        <d v="1899-12-31T23:00:00"/>
        <d v="1900-01-01T00:00:00"/>
        <d v="1900-01-01T01:00:00"/>
        <d v="1900-01-01T02:00:00"/>
        <d v="1900-01-01T03:00:00"/>
        <d v="1900-01-01T04:00:00"/>
        <d v="1900-01-01T05:00:00"/>
        <d v="1900-01-01T06:00:00"/>
        <d v="1900-01-01T07:00:00"/>
        <d v="1900-01-01T08:00:00"/>
        <d v="1900-01-01T09:00:00"/>
        <d v="1900-01-01T10:00:00"/>
        <d v="1900-01-01T11:00:00"/>
        <d v="1900-01-01T12:00:00"/>
        <d v="1900-01-01T13:00:00"/>
        <d v="1900-01-01T14:00:00"/>
        <d v="1900-01-01T15:00:00"/>
        <d v="1900-01-01T16:00:00"/>
        <d v="1900-01-01T17:00:00"/>
        <d v="1900-01-01T18:00:00"/>
        <d v="1900-01-01T19:00:00"/>
        <d v="1900-01-01T20:00:00"/>
        <d v="1900-01-01T21:00:00"/>
        <d v="1900-01-01T22:00:00"/>
        <d v="1900-01-01T23:00:00"/>
        <d v="1900-01-02T00:00:00"/>
        <d v="1900-01-02T01:00:00"/>
        <d v="1900-01-02T02:00:00"/>
        <d v="1900-01-02T03:00:00"/>
        <d v="1900-01-02T04:00:00"/>
        <d v="1900-01-02T05:00:00"/>
        <d v="1900-01-02T06:00:00"/>
        <d v="1900-01-02T07:00:00"/>
        <d v="1900-01-02T08:00:00"/>
        <d v="1900-01-02T09:00:00"/>
        <d v="1900-01-02T10:00:00"/>
        <d v="1900-01-02T11:00:00"/>
        <d v="1900-01-02T12:00:00"/>
        <d v="1900-01-02T13:00:00"/>
        <d v="1900-01-02T14:00:00"/>
        <d v="1900-01-02T15:00:00"/>
        <d v="1900-01-02T16:00:00"/>
        <d v="1900-01-02T17:00:00"/>
        <d v="1900-01-02T18:00:00"/>
        <d v="1900-01-02T19:00:00"/>
        <d v="1900-01-02T20:00:00"/>
        <d v="1900-01-02T21:00:00"/>
        <d v="1900-01-02T22:00:00"/>
        <d v="1900-01-02T23:00:00"/>
        <d v="1900-01-03T00:00:00"/>
        <d v="1900-01-03T01:00:00"/>
        <d v="1900-01-03T02:00:00"/>
        <d v="1900-01-03T03:00:00"/>
        <d v="1900-01-03T04:00:00"/>
        <d v="1900-01-03T05:00:00"/>
        <d v="1900-01-03T06:00:00"/>
        <d v="1900-01-03T07:00:00"/>
        <d v="1900-01-03T08:00:00"/>
        <d v="1900-01-03T09:00:00"/>
        <d v="1900-01-03T10:00:00"/>
        <d v="1900-01-03T11:00:00"/>
        <d v="1900-01-03T12:00:00"/>
        <d v="1900-01-03T13:00:00"/>
        <d v="1900-01-03T14:00:00"/>
        <d v="1900-01-03T15:00:00"/>
        <d v="1900-01-03T16:00:00"/>
        <d v="1900-01-03T17:00:00"/>
        <d v="1900-01-03T18:00:00"/>
        <d v="1900-01-03T19:00:00"/>
        <d v="1900-01-03T20:00:00"/>
        <d v="1900-01-03T21:00:00"/>
        <d v="1900-01-03T22:00:00"/>
        <d v="1900-01-03T23:00:00"/>
        <d v="1900-01-04T00:00:00"/>
        <d v="1900-01-04T01:00:00"/>
        <d v="1900-01-04T02:00:00"/>
        <d v="1900-01-04T03:00:00"/>
        <d v="1900-01-04T04:00:00"/>
        <d v="1900-01-04T05:00:00"/>
        <d v="1900-01-04T06:00:00"/>
        <d v="1900-01-04T07:00:00"/>
        <d v="1900-01-04T08:00:00"/>
        <d v="1900-01-04T09:00:00"/>
        <d v="1900-01-04T10:00:00"/>
        <d v="1900-01-04T11:00:00"/>
        <d v="1900-01-04T12:00:00"/>
        <d v="1900-01-04T13:00:00"/>
        <d v="1900-01-04T14:00:00"/>
        <d v="1900-01-04T15:00:00"/>
        <d v="1900-01-04T16:00:00"/>
        <d v="1900-01-04T17:00:00"/>
        <d v="1900-01-04T18:00:00"/>
        <d v="1900-01-04T19:00:00"/>
        <d v="1900-01-04T20:00:00"/>
        <d v="1900-01-04T21:00:00"/>
        <d v="1900-01-04T22:00:00"/>
        <d v="1900-01-04T23:00:00"/>
        <d v="1900-01-05T00:00:00"/>
        <d v="1900-01-05T01:00:00"/>
        <d v="1900-01-05T02:00:00"/>
        <d v="1900-01-05T03:00:00"/>
        <d v="1900-01-05T04:00:00"/>
        <d v="1900-01-05T05:00:00"/>
        <d v="1900-01-05T06:00:00"/>
        <d v="1900-01-05T07:00:00"/>
        <d v="1900-01-05T08:00:00"/>
        <d v="1900-01-05T09:00:00"/>
        <d v="1900-01-05T10:00:00"/>
        <d v="1900-01-05T11:00:00"/>
        <d v="1900-01-05T12:00:00"/>
        <d v="1900-01-05T13:00:00"/>
        <d v="1900-01-05T14:00:00"/>
        <d v="1900-01-05T15:00:00"/>
        <d v="1900-01-05T16:00:00"/>
        <d v="1900-01-05T17:00:00"/>
        <d v="1900-01-05T18:00:00"/>
        <d v="1900-01-05T19:00:00"/>
        <d v="1900-01-05T20:00:00"/>
        <d v="1900-01-05T21:00:00"/>
        <d v="1900-01-05T22:00:00"/>
        <d v="1900-01-05T23:00:00"/>
        <d v="1900-01-06T00:00:00"/>
        <d v="1900-01-06T01:00:00"/>
        <d v="1900-01-06T02:00:00"/>
        <d v="1900-01-06T03:00:00"/>
        <d v="1900-01-06T04:00:00"/>
        <d v="1900-01-06T05:00:00"/>
        <d v="1900-01-06T06:00:00"/>
        <d v="1900-01-06T07:00:00"/>
        <d v="1900-01-06T08:00:00"/>
        <d v="1900-01-06T09:00:00"/>
        <d v="1900-01-06T10:00:00"/>
        <d v="1900-01-06T11:00:00"/>
        <d v="1900-01-06T12:00:00"/>
        <d v="1900-01-06T13:00:00"/>
        <d v="1900-01-06T14:00:00"/>
        <d v="1900-01-06T15:00:00"/>
        <d v="1900-01-06T16:00:00"/>
        <d v="1900-01-06T17:00:00"/>
        <d v="1900-01-06T18:00:00"/>
        <d v="1900-01-06T19:00:00"/>
        <d v="1900-01-06T20:00:00"/>
        <d v="1900-01-06T21:00:00"/>
        <d v="1900-01-06T22:00:00"/>
        <d v="1900-01-06T23:00:00"/>
        <d v="1900-01-07T00:00:00"/>
        <d v="1900-01-07T01:00:00"/>
        <d v="1900-01-07T02:00:00"/>
        <d v="1900-01-07T03:00:00"/>
        <d v="1900-01-07T04:00:00"/>
        <d v="1900-01-07T05:00:00"/>
        <d v="1900-01-07T06:00:00"/>
        <d v="1900-01-07T07:00:00"/>
        <d v="1900-01-07T08:00:00"/>
        <d v="1900-01-07T09:00:00"/>
        <d v="1900-01-07T10:00:00"/>
        <d v="1900-01-07T11:00:00"/>
        <d v="1900-01-07T12:00:00"/>
        <d v="1900-01-07T13:00:00"/>
        <d v="1900-01-07T14:00:00"/>
        <d v="1900-01-07T15:00:00"/>
        <d v="1900-01-07T16:00:00"/>
        <d v="1900-01-07T17:00:00"/>
        <d v="1900-01-07T18:00:00"/>
        <d v="1900-01-07T19:00:00"/>
        <d v="1900-01-07T20:00:00"/>
        <d v="1900-01-07T21:00:00"/>
        <d v="1900-01-07T22:00:00"/>
        <d v="1900-01-07T23:00:00"/>
        <d v="1900-01-08T00:00:00"/>
        <d v="1900-01-08T01:00:00"/>
        <d v="1900-01-08T02:00:00"/>
        <d v="1900-01-08T03:00:00"/>
        <d v="1900-01-08T04:00:00"/>
        <d v="1900-01-08T05:00:00"/>
        <d v="1900-01-08T06:00:00"/>
        <d v="1900-01-08T07:00:00"/>
        <d v="1900-01-08T08:00:00"/>
        <d v="1900-01-08T09:00:00"/>
        <d v="1900-01-08T10:00:00"/>
        <d v="1900-01-08T11:00:00"/>
        <d v="1900-01-08T12:00:00"/>
        <d v="1900-01-08T13:00:00"/>
        <d v="1900-01-08T14:00:00"/>
        <d v="1900-01-08T15:00:00"/>
        <d v="1900-01-08T16:00:00"/>
        <d v="1900-01-08T17:00:00"/>
        <d v="1900-01-08T18:00:00"/>
        <d v="1900-01-08T19:00:00"/>
        <d v="1900-01-08T20:00:00"/>
        <d v="1900-01-08T21:00:00"/>
        <d v="1900-01-08T22:00:00"/>
        <d v="1900-01-08T23:00:00"/>
        <d v="1900-01-09T00:00:00"/>
        <d v="1900-01-09T01:00:00"/>
        <d v="1900-01-09T02:00:00"/>
        <d v="1900-01-09T03:00:00"/>
        <d v="1900-01-09T04:00:00"/>
        <d v="1900-01-09T05:00:00"/>
        <d v="1900-01-09T06:00:00"/>
        <d v="1900-01-09T07:00:00"/>
        <d v="1900-01-09T08:00:00"/>
        <d v="1900-01-09T09:00:00"/>
        <d v="1900-01-09T10:00:00"/>
        <d v="1900-01-09T11:00:00"/>
        <d v="1900-01-09T12:00:00"/>
        <d v="1900-01-09T13:00:00"/>
        <d v="1900-01-09T14:00:00"/>
        <d v="1900-01-09T15:00:00"/>
        <d v="1900-01-09T16:00:00"/>
        <d v="1900-01-09T17:00:00"/>
        <d v="1900-01-09T18:00:00"/>
        <d v="1900-01-09T19:00:00"/>
        <d v="1900-01-09T20:00:00"/>
        <d v="1900-01-09T21:00:00"/>
        <d v="1900-01-09T22:00:00"/>
        <d v="1900-01-09T23:00:00"/>
        <d v="1900-01-10T00:00:00"/>
        <d v="1900-01-10T01:00:00"/>
        <d v="1900-01-10T02:00:00"/>
        <d v="1900-01-10T03:00:00"/>
        <d v="1900-01-10T04:00:00"/>
        <d v="1900-01-10T05:00:00"/>
        <d v="1900-01-10T06:00:00"/>
        <d v="1900-01-10T07:00:00"/>
        <d v="1900-01-10T08:00:00"/>
        <d v="1900-01-10T09:00:00"/>
        <d v="1900-01-10T10:00:00"/>
        <d v="1900-01-10T11:00:00"/>
        <d v="1900-01-10T12:00:00"/>
        <d v="1900-01-10T13:00:00"/>
        <d v="1900-01-10T14:00:00"/>
        <d v="1900-01-10T15:00:00"/>
        <d v="1900-01-10T16:00:00"/>
        <d v="1900-01-10T17:00:00"/>
        <d v="1900-01-10T18:00:00"/>
        <d v="1900-01-10T19:00:00"/>
        <d v="1900-01-10T20:00:00"/>
        <d v="1900-01-10T21:00:00"/>
        <d v="1900-01-10T22:00:00"/>
        <d v="1900-01-10T23:00:00"/>
        <d v="1900-01-11T00:00:00"/>
        <d v="1900-01-11T01:00:00"/>
        <d v="1900-01-11T02:00:00"/>
        <d v="1900-01-11T03:00:00"/>
        <d v="1900-01-11T04:00:00"/>
        <d v="1900-01-11T05:00:00"/>
        <d v="1900-01-11T06:00:00"/>
        <d v="1900-01-11T07:00:00"/>
        <d v="1900-01-11T08:00:00"/>
        <d v="1900-01-11T09:00:00"/>
        <d v="1900-01-11T10:00:00"/>
        <d v="1900-01-11T11:00:00"/>
        <d v="1900-01-11T12:00:00"/>
        <d v="1900-01-11T13:00:00"/>
        <d v="1900-01-11T14:00:00"/>
        <d v="1900-01-11T15:00:00"/>
        <d v="1900-01-11T16:00:00"/>
        <d v="1900-01-11T17:00:00"/>
        <d v="1900-01-11T18:00:00"/>
        <d v="1900-01-11T19:00:00"/>
        <d v="1900-01-11T20:00:00"/>
        <d v="1900-01-11T21:00:00"/>
        <d v="1900-01-11T22:00:00"/>
        <d v="1900-01-11T23:00:00"/>
        <d v="1900-01-12T00:00:00"/>
        <d v="1900-01-12T01:00:00"/>
        <d v="1900-01-12T02:00:00"/>
        <d v="1900-01-12T03:00:00"/>
        <d v="1900-01-12T04:00:00"/>
        <d v="1900-01-12T05:00:00"/>
        <d v="1900-01-12T06:00:00"/>
        <d v="1900-01-12T07:00:00"/>
        <d v="1900-01-12T08:00:00"/>
        <d v="1900-01-12T09:00:00"/>
        <d v="1900-01-12T10:00:00"/>
        <d v="1900-01-12T11:00:00"/>
        <d v="1900-01-12T12:00:00"/>
        <d v="1900-01-12T13:00:00"/>
        <d v="1900-01-12T14:00:00"/>
        <d v="1900-01-12T15:00:00"/>
        <d v="1900-01-12T16:00:00"/>
        <d v="1900-01-12T17:00:00"/>
        <d v="1900-01-12T18:00:00"/>
        <d v="1900-01-12T19:00:00"/>
        <d v="1900-01-12T20:00:00"/>
        <d v="1900-01-12T21:00:00"/>
        <d v="1900-01-12T22:00:00"/>
        <d v="1900-01-12T23:00:00"/>
        <d v="1900-01-13T00:00:00"/>
        <d v="1900-01-13T01:00:00"/>
        <d v="1900-01-13T02:00:00"/>
        <d v="1900-01-13T03:00:00"/>
        <d v="1900-01-13T04:00:00"/>
        <d v="1900-01-13T05:00:00"/>
        <d v="1900-01-13T06:00:00"/>
        <d v="1900-01-13T07:00:00"/>
        <d v="1900-01-13T08:00:00"/>
        <d v="1900-01-13T09:00:00"/>
        <d v="1900-01-13T10:00:00"/>
        <d v="1900-01-13T11:00:00"/>
        <d v="1900-01-13T12:00:00"/>
        <d v="1900-01-13T13:00:00"/>
        <d v="1900-01-13T14:00:00"/>
        <d v="1900-01-13T15:00:00"/>
        <d v="1900-01-13T16:00:00"/>
        <d v="1900-01-13T17:00:00"/>
        <d v="1900-01-13T18:00:00"/>
        <d v="1900-01-13T19:00:00"/>
        <d v="1900-01-13T20:00:00"/>
        <d v="1900-01-13T21:00:00"/>
        <d v="1900-01-13T22:00:00"/>
        <d v="1900-01-13T23:00:00"/>
        <d v="1900-01-14T00:00:00"/>
        <d v="1900-01-14T01:00:00"/>
        <d v="1900-01-14T02:00:00"/>
        <d v="1900-01-14T03:00:00"/>
        <d v="1900-01-14T04:00:00"/>
        <d v="1900-01-14T05:00:00"/>
        <d v="1900-01-14T06:00:00"/>
        <d v="1900-01-14T07:00:00"/>
        <d v="1900-01-14T08:00:00"/>
        <d v="1900-01-14T09:00:00"/>
        <d v="1900-01-14T10:00:00"/>
        <d v="1900-01-14T11:00:00"/>
        <d v="1900-01-14T12:00:00"/>
        <d v="1900-01-14T13:00:00"/>
        <d v="1900-01-14T14:00:00"/>
        <d v="1900-01-14T15:00:00"/>
        <d v="1900-01-14T16:00:00"/>
        <d v="1900-01-14T17:00:00"/>
        <d v="1900-01-14T18:00:00"/>
        <d v="1900-01-14T19:00:00"/>
        <d v="1900-01-14T20:00:00"/>
        <d v="1900-01-14T21:00:00"/>
        <d v="1900-01-14T22:00:00"/>
        <d v="1900-01-14T23:00:00"/>
        <d v="1900-01-15T00:00:00"/>
        <d v="1900-01-15T01:00:00"/>
        <d v="1900-01-15T02:00:00"/>
        <d v="1900-01-15T03:00:00"/>
        <d v="1900-01-15T04:00:00"/>
        <d v="1900-01-15T05:00:00"/>
        <d v="1900-01-15T06:00:00"/>
        <d v="1900-01-15T07:00:00"/>
        <d v="1900-01-15T08:00:00"/>
        <d v="1900-01-15T09:00:00"/>
        <d v="1900-01-15T10:00:00"/>
        <d v="1900-01-15T11:00:00"/>
        <d v="1900-01-15T12:00:00"/>
        <d v="1900-01-15T13:00:00"/>
        <d v="1900-01-15T14:00:00"/>
        <d v="1900-01-15T15:00:00"/>
        <d v="1900-01-15T16:00:00"/>
        <d v="1900-01-15T17:00:00"/>
        <d v="1900-01-15T18:00:00"/>
        <d v="1900-01-15T19:00:00"/>
        <d v="1900-01-15T20:00:00"/>
        <d v="1900-01-15T21:00:00"/>
        <d v="1900-01-15T22:00:00"/>
        <d v="1900-01-15T23:00:00"/>
        <d v="1900-01-16T00:00:00"/>
        <d v="1900-01-16T01:00:00"/>
        <d v="1900-01-16T02:00:00"/>
        <d v="1900-01-16T03:00:00"/>
        <d v="1900-01-16T04:00:00"/>
        <d v="1900-01-16T05:00:00"/>
        <d v="1900-01-16T06:00:00"/>
        <d v="1900-01-16T07:00:00"/>
        <d v="1900-01-16T08:00:00"/>
        <d v="1900-01-16T09:00:00"/>
        <d v="1900-01-16T10:00:00"/>
        <d v="1900-01-16T11:00:00"/>
        <d v="1900-01-16T12:00:00"/>
        <d v="1900-01-16T13:00:00"/>
        <d v="1900-01-16T14:00:00"/>
        <d v="1900-01-16T15:00:00"/>
        <d v="1900-01-16T16:00:00"/>
        <d v="1900-01-16T17:00:00"/>
        <d v="1900-01-16T18:00:00"/>
        <d v="1900-01-16T19:00:00"/>
        <d v="1900-01-16T20:00:00"/>
        <d v="1900-01-16T21:00:00"/>
        <d v="1900-01-16T22:00:00"/>
        <d v="1900-01-16T23:00:00"/>
        <d v="1900-01-17T00:00:00"/>
        <d v="1900-01-17T01:00:00"/>
        <d v="1900-01-17T02:00:00"/>
        <d v="1900-01-17T03:00:00"/>
        <d v="1900-01-17T04:00:00"/>
        <d v="1900-01-17T05:00:00"/>
        <d v="1900-01-17T06:00:00"/>
        <d v="1900-01-17T07:00:00"/>
        <d v="1900-01-17T08:00:00"/>
        <d v="1900-01-17T09:00:00"/>
        <d v="1900-01-17T10:00:00"/>
        <d v="1900-01-17T11:00:00"/>
        <d v="1900-01-17T12:00:00"/>
        <d v="1900-01-17T13:00:00"/>
        <d v="1900-01-17T14:00:00"/>
        <d v="1900-01-17T15:00:00"/>
        <d v="1900-01-17T16:00:00"/>
        <d v="1900-01-17T17:00:00"/>
        <d v="1900-01-17T18:00:00"/>
        <d v="1900-01-17T19:00:00"/>
        <d v="1900-01-17T20:00:00"/>
        <d v="1900-01-17T21:00:00"/>
        <d v="1900-01-17T22:00:00"/>
        <d v="1900-01-17T23:00:00"/>
        <d v="1900-01-18T00:00:00"/>
        <d v="1900-01-18T01:00:00"/>
        <d v="1900-01-18T02:00:00"/>
        <d v="1900-01-18T03:00:00"/>
        <d v="1900-01-18T04:00:00"/>
        <d v="1900-01-18T05:00:00"/>
        <d v="1900-01-18T06:00:00"/>
        <d v="1900-01-18T07:00:00"/>
        <d v="1900-01-18T08:00:00"/>
        <d v="1900-01-18T09:00:00"/>
        <d v="1900-01-18T10:00:00"/>
        <d v="1900-01-18T11:00:00"/>
        <d v="1900-01-18T12:00:00"/>
        <d v="1900-01-18T13:00:00"/>
        <d v="1900-01-18T14:00:00"/>
        <d v="1900-01-18T15:00:00"/>
        <d v="1900-01-18T16:00:00"/>
        <d v="1900-01-18T17:00:00"/>
        <d v="1900-01-18T18:00:00"/>
        <d v="1900-01-18T19:00:00"/>
        <d v="1900-01-18T20:00:00"/>
        <d v="1900-01-18T21:00:00"/>
        <d v="1900-01-18T22:00:00"/>
        <d v="1900-01-18T23:00:00"/>
        <d v="1900-01-19T00:00:00"/>
        <d v="1900-01-19T01:00:00"/>
        <d v="1900-01-19T02:00:00"/>
        <d v="1900-01-19T03:00:00"/>
        <d v="1900-01-19T04:00:00"/>
        <d v="1900-01-19T05:00:00"/>
        <d v="1900-01-19T06:00:00"/>
        <d v="1900-01-19T07:00:00"/>
        <d v="1900-01-19T08:00:00"/>
        <d v="1900-01-19T09:00:00"/>
        <d v="1900-01-19T10:00:00"/>
        <d v="1900-01-19T11:00:00"/>
        <d v="1900-01-19T12:00:00"/>
        <d v="1900-01-19T13:00:00"/>
        <d v="1900-01-19T14:00:00"/>
        <d v="1900-01-19T15:00:00"/>
        <d v="1900-01-19T16:00:00"/>
        <d v="1900-01-19T17:00:00"/>
        <d v="1900-01-19T18:00:00"/>
        <d v="1900-01-19T19:00:00"/>
        <d v="1900-01-19T20:00:00"/>
        <d v="1900-01-19T21:00:00"/>
        <d v="1900-01-19T22:00:00"/>
        <d v="1900-01-19T23:00:00"/>
        <d v="1900-01-20T00:00:00"/>
        <d v="1900-01-20T01:00:00"/>
        <d v="1900-01-20T02:00:00"/>
        <d v="1900-01-20T03:00:00"/>
        <d v="1900-01-20T04:00:00"/>
        <d v="1900-01-20T05:00:00"/>
        <d v="1900-01-20T06:00:00"/>
        <d v="1900-01-20T07:00:00"/>
        <d v="1900-01-20T08:00:00"/>
        <d v="1900-01-20T09:00:00"/>
        <d v="1900-01-20T10:00:00"/>
        <d v="1900-01-20T11:00:00"/>
        <d v="1900-01-20T12:00:00"/>
        <d v="1900-01-20T13:00:00"/>
        <d v="1900-01-20T14:00:00"/>
        <d v="1900-01-20T15:00:00"/>
        <d v="1900-01-20T16:00:00"/>
        <d v="1900-01-20T17:00:00"/>
        <d v="1900-01-20T18:00:00"/>
        <d v="1900-01-20T19:00:00"/>
        <d v="1900-01-20T20:00:00"/>
        <d v="1900-01-20T21:00:00"/>
        <d v="1900-01-20T22:00:00"/>
        <d v="1900-01-20T23:00:00"/>
        <d v="1900-01-21T00:00:00"/>
        <d v="1900-01-21T01:00:00"/>
        <d v="1900-01-21T02:00:00"/>
        <d v="1900-01-21T03:00:00"/>
        <d v="1900-01-21T04:00:00"/>
        <d v="1900-01-21T05:00:00"/>
        <d v="1900-01-21T06:00:00"/>
        <d v="1900-01-21T07:00:00"/>
        <d v="1900-01-21T08:00:00"/>
        <d v="1900-01-21T09:00:00"/>
        <d v="1900-01-21T10:00:00"/>
        <d v="1900-01-21T11:00:00"/>
        <d v="1900-01-21T12:00:00"/>
        <d v="1900-01-21T13:00:00"/>
        <d v="1900-01-21T14:00:00"/>
        <d v="1900-01-21T15:00:00"/>
        <d v="1900-01-21T16:00:00"/>
        <d v="1900-01-21T17:00:00"/>
        <d v="1900-01-21T18:00:00"/>
        <d v="1900-01-21T19:00:00"/>
        <d v="1900-01-21T20:00:00"/>
        <d v="1900-01-21T21:00:00"/>
        <d v="1900-01-21T22:00:00"/>
        <d v="1900-01-21T23:00:00"/>
        <d v="1900-01-22T00:00:00"/>
        <d v="1900-01-22T01:00:00"/>
        <d v="1900-01-22T02:00:00"/>
        <d v="1900-01-22T03:00:00"/>
        <d v="1900-01-22T04:00:00"/>
        <d v="1900-01-22T05:00:00"/>
        <d v="1900-01-22T06:00:00"/>
        <d v="1900-01-22T07:00:00"/>
        <d v="1900-01-22T08:00:00"/>
        <d v="1900-01-22T09:00:00"/>
        <d v="1900-01-22T10:00:00"/>
        <d v="1900-01-22T11:00:00"/>
        <d v="1900-01-22T12:00:00"/>
        <d v="1900-01-22T13:00:00"/>
        <d v="1900-01-22T14:00:00"/>
        <d v="1900-01-22T15:00:00"/>
        <d v="1900-01-22T16:00:00"/>
        <d v="1900-01-22T17:00:00"/>
        <d v="1900-01-22T18:00:00"/>
        <d v="1900-01-22T19:00:00"/>
        <d v="1900-01-22T20:00:00"/>
        <d v="1900-01-22T21:00:00"/>
        <d v="1900-01-22T22:00:00"/>
        <d v="1900-01-22T23:00:00"/>
        <d v="1900-01-23T00:00:00"/>
        <d v="1900-01-23T01:00:00"/>
        <d v="1900-01-23T02:00:00"/>
        <d v="1900-01-23T03:00:00"/>
        <d v="1900-01-23T04:00:00"/>
        <d v="1900-01-23T05:00:00"/>
        <d v="1900-01-23T06:00:00"/>
        <d v="1900-01-23T07:00:00"/>
        <d v="1900-01-23T08:00:00"/>
        <d v="1900-01-23T09:00:00"/>
        <d v="1900-01-23T10:00:00"/>
        <d v="1900-01-23T11:00:00"/>
        <d v="1900-01-23T12:00:00"/>
        <d v="1900-01-23T13:00:00"/>
        <d v="1900-01-23T14:00:00"/>
        <d v="1900-01-23T15:00:00"/>
        <d v="1900-01-23T16:00:00"/>
        <d v="1900-01-23T17:00:00"/>
        <d v="1900-01-23T18:00:00"/>
        <d v="1900-01-23T19:00:00"/>
        <d v="1900-01-23T20:00:00"/>
        <d v="1900-01-23T21:00:00"/>
        <d v="1900-01-23T22:00:00"/>
        <d v="1900-01-23T23:00:00"/>
        <d v="1900-01-24T00:00:00"/>
        <d v="1900-01-24T01:00:00"/>
        <d v="1900-01-24T02:00:00"/>
        <d v="1900-01-24T03:00:00"/>
        <d v="1900-01-24T04:00:00"/>
        <d v="1900-01-24T05:00:00"/>
        <d v="1900-01-24T06:00:00"/>
        <d v="1900-01-24T07:00:00"/>
        <d v="1900-01-24T08:00:00"/>
        <d v="1900-01-24T09:00:00"/>
        <d v="1900-01-24T10:00:00"/>
        <d v="1900-01-24T11:00:00"/>
        <d v="1900-01-24T12:00:00"/>
        <d v="1900-01-24T13:00:00"/>
        <d v="1900-01-24T14:00:00"/>
        <d v="1900-01-24T15:00:00"/>
        <d v="1900-01-24T16:00:00"/>
        <d v="1900-01-24T17:00:00"/>
        <d v="1900-01-24T18:00:00"/>
        <d v="1900-01-24T19:00:00"/>
        <d v="1900-01-24T20:00:00"/>
        <d v="1900-01-24T21:00:00"/>
        <d v="1900-01-24T22:00:00"/>
        <d v="1900-01-24T23:00:00"/>
        <d v="1900-01-25T00:00:00"/>
        <d v="1900-01-25T01:00:00"/>
        <d v="1900-01-25T02:00:00"/>
        <d v="1900-01-25T03:00:00"/>
        <d v="1900-01-25T04:00:00"/>
        <d v="1900-01-25T05:00:00"/>
        <d v="1900-01-25T06:00:00"/>
        <d v="1900-01-25T07:00:00"/>
        <d v="1900-01-25T08:00:00"/>
        <d v="1900-01-25T09:00:00"/>
        <d v="1900-01-25T10:00:00"/>
        <d v="1900-01-25T11:00:00"/>
        <d v="1900-01-25T12:00:00"/>
        <d v="1900-01-25T13:00:00"/>
        <d v="1900-01-25T14:00:00"/>
        <d v="1900-01-25T15:00:00"/>
        <d v="1900-01-25T16:00:00"/>
        <d v="1900-01-25T17:00:00"/>
        <d v="1900-01-25T18:00:00"/>
        <d v="1900-01-25T19:00:00"/>
        <d v="1900-01-25T20:00:00"/>
        <d v="1900-01-25T21:00:00"/>
        <d v="1900-01-25T22:00:00"/>
        <d v="1900-01-25T23:00:00"/>
        <d v="1900-01-26T00:00:00"/>
        <d v="1900-01-26T01:00:00"/>
        <d v="1900-01-26T02:00:00"/>
        <d v="1900-01-26T03:00:00"/>
        <d v="1900-01-26T04:00:00"/>
        <d v="1900-01-26T05:00:00"/>
        <d v="1900-01-26T06:00:00"/>
        <d v="1900-01-26T07:00:00"/>
        <d v="1900-01-26T08:00:00"/>
        <d v="1900-01-26T09:00:00"/>
        <d v="1900-01-26T10:00:00"/>
        <d v="1900-01-26T11:00:00"/>
        <d v="1900-01-26T12:00:00"/>
        <d v="1900-01-26T13:00:00"/>
        <d v="1900-01-26T14:00:00"/>
        <d v="1900-01-26T15:00:00"/>
        <d v="1900-01-26T16:00:00"/>
        <d v="1900-01-26T17:00:00"/>
        <d v="1900-01-26T18:00:00"/>
        <d v="1900-01-26T19:00:00"/>
        <d v="1900-01-26T20:00:00"/>
        <d v="1900-01-26T21:00:00"/>
        <d v="1900-01-26T22:00:00"/>
        <d v="1900-01-26T23:00:00"/>
        <d v="1900-01-27T00:00:00"/>
        <d v="1900-01-27T01:00:00"/>
        <d v="1900-01-27T02:00:00"/>
        <d v="1900-01-27T03:00:00"/>
        <d v="1900-01-27T04:00:00"/>
        <d v="1900-01-27T05:00:00"/>
        <d v="1900-01-27T06:00:00"/>
        <d v="1900-01-27T07:00:00"/>
        <d v="1900-01-27T08:00:00"/>
        <d v="1900-01-27T09:00:00"/>
        <d v="1900-01-27T10:00:00"/>
        <d v="1900-01-27T11:00:00"/>
        <d v="1900-01-27T12:00:00"/>
        <d v="1900-01-27T13:00:00"/>
        <d v="1900-01-27T14:00:00"/>
        <d v="1900-01-27T15:00:00"/>
        <d v="1900-01-27T16:00:00"/>
        <d v="1900-01-27T17:00:00"/>
        <d v="1900-01-27T18:00:00"/>
        <d v="1900-01-27T19:00:00"/>
        <d v="1900-01-27T20:00:00"/>
        <d v="1900-01-27T21:00:00"/>
        <d v="1900-01-27T22:00:00"/>
        <d v="1900-01-27T23:00:00"/>
        <d v="1900-01-28T00:00:00"/>
        <d v="1900-01-28T01:00:00"/>
        <d v="1900-01-28T02:00:00"/>
        <d v="1900-01-28T03:00:00"/>
        <d v="1900-01-28T04:00:00"/>
        <d v="1900-01-28T05:00:00"/>
        <d v="1900-01-28T06:00:00"/>
        <d v="1900-01-28T07:00:00"/>
        <d v="1900-01-28T08:00:00"/>
        <d v="1900-01-28T09:00:00"/>
        <d v="1900-01-28T10:00:00"/>
        <d v="1900-01-28T11:00:00"/>
        <d v="1900-01-28T12:00:00"/>
        <d v="1900-01-28T13:00:00"/>
        <d v="1900-01-28T14:00:00"/>
        <d v="1900-01-28T15:00:00"/>
        <d v="1900-01-28T16:00:00"/>
        <d v="1900-01-28T17:00:00"/>
        <d v="1900-01-28T18:00:00"/>
        <d v="1900-01-28T19:00:00"/>
        <d v="1900-01-28T20:00:00"/>
        <d v="1900-01-28T21:00:00"/>
        <d v="1900-01-28T22:00:00"/>
        <d v="1900-01-28T23:00:00"/>
        <d v="1900-01-29T00:00:00"/>
        <d v="1900-01-29T01:00:00"/>
        <d v="1900-01-29T02:00:00"/>
        <d v="1900-01-29T03:00:00"/>
        <d v="1900-01-29T04:00:00"/>
        <d v="1900-01-29T05:00:00"/>
        <d v="1900-01-29T06:00:00"/>
        <d v="1900-01-29T07:00:00"/>
        <d v="1900-01-29T08:00:00"/>
        <d v="1900-01-29T09:00:00"/>
        <d v="1900-01-29T10:00:00"/>
        <d v="1900-01-29T11:00:00"/>
        <d v="1900-01-29T12:00:00"/>
        <d v="1900-01-29T13:00:00"/>
        <d v="1900-01-29T14:00:00"/>
        <d v="1900-01-29T15:00:00"/>
        <d v="1900-01-29T16:00:00"/>
        <d v="1900-01-29T17:00:00"/>
        <d v="1900-01-29T18:00:00"/>
        <d v="1900-01-29T19:00:00"/>
        <d v="1900-01-29T20:00:00"/>
        <d v="1900-01-29T21:00:00"/>
        <d v="1900-01-29T22:00:00"/>
        <d v="1900-01-29T23:00:00"/>
        <d v="1900-01-30T00:00:00"/>
        <d v="1900-01-30T01:00:00"/>
        <d v="1900-01-30T02:00:00"/>
        <d v="1900-01-30T03:00:00"/>
        <d v="1900-01-30T04:00:00"/>
        <d v="1900-01-30T05:00:00"/>
        <d v="1900-01-30T06:00:00"/>
        <d v="1900-01-30T07:00:00"/>
        <d v="1900-01-30T08:00:00"/>
        <d v="1900-01-30T09:00:00"/>
        <d v="1900-01-30T10:00:00"/>
        <d v="1900-01-30T11:00:00"/>
        <d v="1900-01-30T12:00:00"/>
        <d v="1900-01-30T13:00:00"/>
        <d v="1900-01-30T14:00:00"/>
        <d v="1900-01-30T15:00:00"/>
        <d v="1900-01-30T16:00:00"/>
        <d v="1900-01-30T17:00:00"/>
        <d v="1900-01-30T18:00:00"/>
        <d v="1900-01-30T19:00:00"/>
        <d v="1900-01-30T20:00:00"/>
        <d v="1900-01-30T21:00:00"/>
        <d v="1900-01-30T22:00:00"/>
        <d v="1900-01-30T23:00:00"/>
        <d v="1900-01-31T00:00:00"/>
        <d v="1900-01-31T01:00:00"/>
        <d v="1900-01-31T02:00:00"/>
        <d v="1900-01-31T03:00:00"/>
        <d v="1900-01-31T04:00:00"/>
        <d v="1900-01-31T05:00:00"/>
        <d v="1900-01-31T06:00:00"/>
        <d v="1900-01-31T07:00:00"/>
        <d v="1900-01-31T08:00:00"/>
        <d v="1900-01-31T09:00:00"/>
        <d v="1900-01-31T10:00:00"/>
        <d v="1900-01-31T11:00:00"/>
        <d v="1900-01-31T12:00:00"/>
        <d v="1900-01-31T13:00:00"/>
        <d v="1900-01-31T14:00:00"/>
        <d v="1900-01-31T15:00:00"/>
        <d v="1900-01-31T16:00:00"/>
        <d v="1900-01-31T17:00:00"/>
        <d v="1900-01-31T18:00:00"/>
        <d v="1900-01-31T19:00:00"/>
        <d v="1900-01-31T20:00:00"/>
        <d v="1900-01-31T21:00:00"/>
        <d v="1900-01-31T22:00:00"/>
        <d v="1900-01-31T23:00:00"/>
        <d v="1900-02-01T00:00:00"/>
        <d v="1900-02-01T01:00:00"/>
        <d v="1900-02-01T02:00:00"/>
        <d v="1900-02-01T03:00:00"/>
        <d v="1900-02-01T04:00:00"/>
        <d v="1900-02-01T05:00:00"/>
        <d v="1900-02-01T06:00:00"/>
        <d v="1900-02-01T07:00:00"/>
        <d v="1900-02-01T08:00:00"/>
        <d v="1900-02-01T09:00:00"/>
        <d v="1900-02-01T10:00:00"/>
        <d v="1900-02-01T11:00:00"/>
        <d v="1900-02-01T12:00:00"/>
        <d v="1900-02-01T13:00:00"/>
        <d v="1900-02-01T14:00:00"/>
        <d v="1900-02-01T15:00:00"/>
        <d v="1900-02-01T16:00:00"/>
        <d v="1900-02-01T17:00:00"/>
        <d v="1900-02-01T18:00:00"/>
        <d v="1900-02-01T19:00:00"/>
        <d v="1900-02-01T20:00:00"/>
        <d v="1900-02-01T21:00:00"/>
        <d v="1900-02-01T22:00:00"/>
        <d v="1900-02-01T23:00:00"/>
        <d v="1900-02-02T00:00:00"/>
        <d v="1900-02-02T01:00:00"/>
        <d v="1900-02-02T02:00:00"/>
        <d v="1900-02-02T03:00:00"/>
        <d v="1900-02-02T04:00:00"/>
        <d v="1900-02-02T05:00:00"/>
        <d v="1900-02-02T06:00:00"/>
        <d v="1900-02-02T07:00:00"/>
        <d v="1900-02-02T08:00:00"/>
        <d v="1900-02-02T09:00:00"/>
        <d v="1900-02-02T10:00:00"/>
        <d v="1900-02-02T11:00:00"/>
        <d v="1900-02-02T12:00:00"/>
        <d v="1900-02-02T13:00:00"/>
        <d v="1900-02-02T14:00:00"/>
        <d v="1900-02-02T15:00:00"/>
        <d v="1900-02-02T16:00:00"/>
        <d v="1900-02-02T17:00:00"/>
        <d v="1900-02-02T18:00:00"/>
        <d v="1900-02-02T19:00:00"/>
        <d v="1900-02-02T20:00:00"/>
        <d v="1900-02-02T21:00:00"/>
        <d v="1900-02-02T22:00:00"/>
        <d v="1900-02-02T23:00:00"/>
        <d v="1900-02-03T00:00:00"/>
        <d v="1900-02-03T01:00:00"/>
        <d v="1900-02-03T02:00:00"/>
        <d v="1900-02-03T03:00:00"/>
        <d v="1900-02-03T04:00:00"/>
        <d v="1900-02-03T05:00:00"/>
        <d v="1900-02-03T06:00:00"/>
        <d v="1900-02-03T07:00:00"/>
        <d v="1900-02-03T08:00:00"/>
        <d v="1900-02-03T09:00:00"/>
        <d v="1900-02-03T10:00:00"/>
        <d v="1900-02-03T11:00:00"/>
        <d v="1900-02-03T12:00:00"/>
        <d v="1900-02-03T13:00:00"/>
        <d v="1900-02-03T14:00:00"/>
        <d v="1900-02-03T15:00:00"/>
        <d v="1900-02-03T16:00:00"/>
        <d v="1900-02-03T17:00:00"/>
        <d v="1900-02-03T18:00:00"/>
        <d v="1900-02-03T19:00:00"/>
        <d v="1900-02-03T20:00:00"/>
        <d v="1900-02-03T21:00:00"/>
        <d v="1900-02-03T22:00:00"/>
        <d v="1900-02-03T23:00:00"/>
        <d v="1900-02-04T00:00:00"/>
        <d v="1900-02-04T01:00:00"/>
        <d v="1900-02-04T02:00:00"/>
        <d v="1900-02-04T03:00:00"/>
        <d v="1900-02-04T04:00:00"/>
        <d v="1900-02-04T05:00:00"/>
        <d v="1900-02-04T06:00:00"/>
        <d v="1900-02-04T07:00:00"/>
        <d v="1900-02-04T08:00:00"/>
        <d v="1900-02-04T09:00:00"/>
        <d v="1900-02-04T10:00:00"/>
        <d v="1900-02-04T11:00:00"/>
        <d v="1900-02-04T12:00:00"/>
        <d v="1900-02-04T13:00:00"/>
        <d v="1900-02-04T14:00:00"/>
        <d v="1900-02-04T15:00:00"/>
        <d v="1900-02-04T16:00:00"/>
        <d v="1900-02-04T17:00:00"/>
        <d v="1900-02-04T18:00:00"/>
        <d v="1900-02-04T19:00:00"/>
        <d v="1900-02-04T20:00:00"/>
        <d v="1900-02-04T21:00:00"/>
        <d v="1900-02-04T22:00:00"/>
        <d v="1900-02-04T23:00:00"/>
        <d v="1900-02-05T00:00:00"/>
        <d v="1900-02-05T01:00:00"/>
        <d v="1900-02-05T02:00:00"/>
        <d v="1900-02-05T03:00:00"/>
        <d v="1900-02-05T04:00:00"/>
        <d v="1900-02-05T05:00:00"/>
        <d v="1900-02-05T06:00:00"/>
        <d v="1900-02-05T07:00:00"/>
        <d v="1900-02-05T08:00:00"/>
        <d v="1900-02-05T09:00:00"/>
        <d v="1900-02-05T10:00:00"/>
        <d v="1900-02-05T11:00:00"/>
        <d v="1900-02-05T12:00:00"/>
        <d v="1900-02-05T13:00:00"/>
        <d v="1900-02-05T14:00:00"/>
        <d v="1900-02-05T15:00:00"/>
        <d v="1900-02-05T16:00:00"/>
        <d v="1900-02-05T17:00:00"/>
        <d v="1900-02-05T18:00:00"/>
        <d v="1900-02-05T19:00:00"/>
        <d v="1900-02-05T20:00:00"/>
        <d v="1900-02-05T21:00:00"/>
        <d v="1900-02-05T22:00:00"/>
        <d v="1900-02-05T23:00:00"/>
        <d v="1900-02-06T00:00:00"/>
        <d v="1900-02-06T01:00:00"/>
        <d v="1900-02-06T02:00:00"/>
        <d v="1900-02-06T03:00:00"/>
        <d v="1900-02-06T04:00:00"/>
        <d v="1900-02-06T05:00:00"/>
        <d v="1900-02-06T06:00:00"/>
        <d v="1900-02-06T07:00:00"/>
        <d v="1900-02-06T08:00:00"/>
        <d v="1900-02-06T09:00:00"/>
        <d v="1900-02-06T10:00:00"/>
        <d v="1900-02-06T11:00:00"/>
        <d v="1900-02-06T12:00:00"/>
        <d v="1900-02-06T13:00:00"/>
        <d v="1900-02-06T14:00:00"/>
        <d v="1900-02-06T15:00:00"/>
        <d v="1900-02-06T16:00:00"/>
        <d v="1900-02-06T17:00:00"/>
        <d v="1900-02-06T18:00:00"/>
        <d v="1900-02-06T19:00:00"/>
        <d v="1900-02-06T20:00:00"/>
        <d v="1900-02-06T21:00:00"/>
        <d v="1900-02-06T22:00:00"/>
        <d v="1900-02-06T23:00:00"/>
        <d v="1900-02-07T00:00:00"/>
        <d v="1900-02-07T01:00:00"/>
        <d v="1900-02-07T02:00:00"/>
        <d v="1900-02-07T03:00:00"/>
        <d v="1900-02-07T04:00:00"/>
        <d v="1900-02-07T05:00:00"/>
        <d v="1900-02-07T06:00:00"/>
        <d v="1900-02-07T07:00:00"/>
        <d v="1900-02-07T08:00:00"/>
        <d v="1900-02-07T09:00:00"/>
        <d v="1900-02-07T10:00:00"/>
        <d v="1900-02-07T11:00:00"/>
        <d v="1900-02-07T12:00:00"/>
        <d v="1900-02-07T13:00:00"/>
        <d v="1900-02-07T14:00:00"/>
        <d v="1900-02-07T15:00:00"/>
        <d v="1900-02-07T16:00:00"/>
        <d v="1900-02-07T17:00:00"/>
        <d v="1900-02-07T18:00:00"/>
        <d v="1900-02-07T19:00:00"/>
        <d v="1900-02-07T20:00:00"/>
        <d v="1900-02-07T21:00:00"/>
        <d v="1900-02-07T22:00:00"/>
        <d v="1900-02-07T23:00:00"/>
        <d v="1900-02-08T00:00:00"/>
        <d v="1900-02-08T01:00:00"/>
        <d v="1900-02-08T02:00:00"/>
        <d v="1900-02-08T03:00:00"/>
        <d v="1900-02-08T04:00:00"/>
        <d v="1900-02-08T05:00:00"/>
        <d v="1900-02-08T06:00:00"/>
        <d v="1900-02-08T07:00:00"/>
        <d v="1900-02-08T08:00:00"/>
        <d v="1900-02-08T09:00:00"/>
        <d v="1900-02-08T10:00:00"/>
        <d v="1900-02-08T11:00:00"/>
        <d v="1900-02-08T12:00:00"/>
        <d v="1900-02-08T13:00:00"/>
        <d v="1900-02-08T14:00:00"/>
        <d v="1900-02-08T15:00:00"/>
        <d v="1900-02-08T16:00:00"/>
        <d v="1900-02-08T17:00:00"/>
        <d v="1900-02-08T18:00:00"/>
        <d v="1900-02-08T19:00:00"/>
        <d v="1900-02-08T20:00:00"/>
        <d v="1900-02-08T21:00:00"/>
        <d v="1900-02-08T22:00:00"/>
        <d v="1900-02-08T23:00:00"/>
        <d v="1900-02-09T00:00:00"/>
        <d v="1900-02-09T01:00:00"/>
        <d v="1900-02-09T02:00:00"/>
        <d v="1900-02-09T03:00:00"/>
        <d v="1900-02-09T04:00:00"/>
        <d v="1900-02-09T05:00:00"/>
        <d v="1900-02-09T06:00:00"/>
        <d v="1900-02-09T07:00:00"/>
        <d v="1900-02-09T08:00:00"/>
        <d v="1900-02-09T09:00:00"/>
        <d v="1900-02-09T10:00:00"/>
        <d v="1900-02-09T11:00:00"/>
        <d v="1900-02-09T12:00:00"/>
        <d v="1900-02-09T13:00:00"/>
        <d v="1900-02-09T14:00:00"/>
        <d v="1900-02-09T15:00:00"/>
        <m/>
      </sharedItems>
      <fieldGroup par="22"/>
    </cacheField>
    <cacheField name="Holiday" numFmtId="0">
      <sharedItems containsBlank="1"/>
    </cacheField>
    <cacheField name="Column1" numFmtId="0">
      <sharedItems containsBlank="1"/>
    </cacheField>
    <cacheField name="Week Days" numFmtId="0">
      <sharedItems containsBlank="1" count="8">
        <s v="Saturday"/>
        <s v="Sunday"/>
        <s v="Monday"/>
        <s v="Tuesday"/>
        <s v="Wednesday"/>
        <s v="Thursday"/>
        <s v="Friday"/>
        <m/>
      </sharedItems>
    </cacheField>
    <cacheField name="Weather situation" numFmtId="0">
      <sharedItems containsBlank="1" count="3">
        <s v="Extreme Cold"/>
        <s v="Cold"/>
        <m/>
      </sharedItems>
    </cacheField>
    <cacheField name="Normalized Temperature" numFmtId="0">
      <sharedItems containsString="0" containsBlank="1" containsNumber="1" minValue="0.02" maxValue="0.46"/>
    </cacheField>
    <cacheField name="Actual Temperature" numFmtId="0">
      <sharedItems containsString="0" containsBlank="1" containsNumber="1" minValue="0.82000000000000006" maxValue="18.86"/>
    </cacheField>
    <cacheField name="Atmospheric Temperature" numFmtId="0">
      <sharedItems containsString="0" containsBlank="1" containsNumber="1" minValue="0" maxValue="0.45450000000000002"/>
    </cacheField>
    <cacheField name="Humidity" numFmtId="0">
      <sharedItems containsString="0" containsBlank="1" containsNumber="1" minValue="0.21" maxValue="1"/>
    </cacheField>
    <cacheField name="Actual Humidity" numFmtId="0">
      <sharedItems containsString="0" containsBlank="1" containsNumber="1" minValue="0.21" maxValue="1"/>
    </cacheField>
    <cacheField name="Humidity condition" numFmtId="0">
      <sharedItems containsBlank="1"/>
    </cacheField>
    <cacheField name="Wind Speed" numFmtId="0">
      <sharedItems containsString="0" containsBlank="1" containsNumber="1" minValue="0" maxValue="0.58209999999999995"/>
    </cacheField>
    <cacheField name="Actual Windspeed " numFmtId="1">
      <sharedItems containsString="0" containsBlank="1" containsNumber="1" minValue="0" maxValue="64.030999999999992"/>
    </cacheField>
    <cacheField name="Casual" numFmtId="0">
      <sharedItems containsString="0" containsBlank="1" containsNumber="1" containsInteger="1" minValue="0" maxValue="62" count="43">
        <n v="3"/>
        <n v="8"/>
        <n v="5"/>
        <n v="0"/>
        <n v="2"/>
        <n v="1"/>
        <n v="12"/>
        <n v="26"/>
        <n v="29"/>
        <n v="47"/>
        <n v="35"/>
        <n v="40"/>
        <n v="41"/>
        <n v="15"/>
        <n v="9"/>
        <n v="6"/>
        <n v="11"/>
        <n v="4"/>
        <n v="7"/>
        <n v="16"/>
        <n v="20"/>
        <n v="19"/>
        <n v="10"/>
        <n v="13"/>
        <n v="14"/>
        <n v="18"/>
        <n v="17"/>
        <n v="21"/>
        <n v="33"/>
        <n v="23"/>
        <n v="22"/>
        <n v="24"/>
        <n v="28"/>
        <n v="48"/>
        <n v="52"/>
        <n v="42"/>
        <n v="30"/>
        <n v="27"/>
        <n v="32"/>
        <n v="58"/>
        <n v="62"/>
        <n v="51"/>
        <m/>
      </sharedItems>
    </cacheField>
    <cacheField name="Registered" numFmtId="0">
      <sharedItems containsString="0" containsBlank="1" containsNumber="1" containsInteger="1" minValue="0" maxValue="247" count="187">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m/>
      </sharedItems>
    </cacheField>
    <cacheField name="Count" numFmtId="0">
      <sharedItems containsString="0" containsBlank="1" containsNumber="1" containsInteger="1" minValue="1" maxValue="249"/>
    </cacheField>
    <cacheField name="Days (Hour)" numFmtId="0" databaseField="0">
      <fieldGroup base="5">
        <rangePr groupBy="days" startDate="1899-12-30T00:00:00" endDate="1900-02-10T00:00:00"/>
        <groupItems count="368">
          <s v="&lt;1/0/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1/1900"/>
        </groupItems>
      </fieldGroup>
    </cacheField>
    <cacheField name="Months (Hour)" numFmtId="0" databaseField="0">
      <fieldGroup base="5">
        <rangePr groupBy="months" startDate="1899-12-30T00:00:00" endDate="1900-02-10T00:00:00"/>
        <groupItems count="14">
          <s v="&lt;1/0/1900"/>
          <s v="Jan"/>
          <s v="Feb"/>
          <s v="Mar"/>
          <s v="Apr"/>
          <s v="May"/>
          <s v="Jun"/>
          <s v="Jul"/>
          <s v="Aug"/>
          <s v="Sep"/>
          <s v="Oct"/>
          <s v="Nov"/>
          <s v="Dec"/>
          <s v="&gt;2/11/1900"/>
        </groupItems>
      </fieldGroup>
    </cacheField>
  </cacheFields>
  <extLst>
    <ext xmlns:x14="http://schemas.microsoft.com/office/spreadsheetml/2009/9/main" uri="{725AE2AE-9491-48be-B2B4-4EB974FC3084}">
      <x14:pivotCacheDefinition pivotCacheId="1777746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s v="2011"/>
    <x v="0"/>
    <x v="0"/>
    <b v="0"/>
    <x v="0"/>
    <x v="0"/>
    <x v="0"/>
    <n v="0.24"/>
    <x v="0"/>
    <x v="0"/>
    <x v="0"/>
    <n v="0.81"/>
    <s v="Very Hghly humidity"/>
    <x v="0"/>
    <n v="0"/>
    <n v="3"/>
    <n v="13"/>
    <n v="16"/>
  </r>
  <r>
    <n v="2"/>
    <x v="0"/>
    <x v="0"/>
    <s v="2011"/>
    <x v="0"/>
    <x v="1"/>
    <b v="0"/>
    <x v="0"/>
    <x v="0"/>
    <x v="0"/>
    <n v="0.22"/>
    <x v="1"/>
    <x v="1"/>
    <x v="1"/>
    <n v="0.8"/>
    <s v="Very Hghly humidity"/>
    <x v="0"/>
    <n v="0"/>
    <n v="8"/>
    <n v="32"/>
    <n v="40"/>
  </r>
  <r>
    <n v="3"/>
    <x v="0"/>
    <x v="0"/>
    <s v="2011"/>
    <x v="0"/>
    <x v="2"/>
    <b v="0"/>
    <x v="0"/>
    <x v="0"/>
    <x v="0"/>
    <n v="0.22"/>
    <x v="1"/>
    <x v="1"/>
    <x v="1"/>
    <n v="0.8"/>
    <s v="Very Hghly humidity"/>
    <x v="0"/>
    <n v="0"/>
    <n v="5"/>
    <n v="27"/>
    <n v="32"/>
  </r>
  <r>
    <n v="4"/>
    <x v="0"/>
    <x v="0"/>
    <s v="2011"/>
    <x v="0"/>
    <x v="3"/>
    <b v="0"/>
    <x v="0"/>
    <x v="0"/>
    <x v="0"/>
    <n v="0.24"/>
    <x v="0"/>
    <x v="0"/>
    <x v="2"/>
    <n v="0.75"/>
    <s v="Very Hghly humidity"/>
    <x v="0"/>
    <n v="0"/>
    <n v="3"/>
    <n v="10"/>
    <n v="13"/>
  </r>
  <r>
    <n v="5"/>
    <x v="0"/>
    <x v="0"/>
    <s v="2011"/>
    <x v="0"/>
    <x v="4"/>
    <b v="0"/>
    <x v="0"/>
    <x v="0"/>
    <x v="0"/>
    <n v="0.24"/>
    <x v="0"/>
    <x v="0"/>
    <x v="2"/>
    <n v="0.75"/>
    <s v="Very Hghly humidity"/>
    <x v="0"/>
    <n v="0"/>
    <n v="0"/>
    <n v="1"/>
    <n v="1"/>
  </r>
  <r>
    <n v="6"/>
    <x v="0"/>
    <x v="0"/>
    <s v="2011"/>
    <x v="0"/>
    <x v="5"/>
    <b v="0"/>
    <x v="0"/>
    <x v="0"/>
    <x v="0"/>
    <n v="0.24"/>
    <x v="0"/>
    <x v="2"/>
    <x v="2"/>
    <n v="0.75"/>
    <s v="Very Hghly humidity"/>
    <x v="1"/>
    <n v="9.8559999999999999"/>
    <n v="0"/>
    <n v="1"/>
    <n v="1"/>
  </r>
  <r>
    <n v="7"/>
    <x v="0"/>
    <x v="0"/>
    <s v="2011"/>
    <x v="0"/>
    <x v="6"/>
    <b v="0"/>
    <x v="0"/>
    <x v="0"/>
    <x v="0"/>
    <n v="0.22"/>
    <x v="1"/>
    <x v="1"/>
    <x v="1"/>
    <n v="0.8"/>
    <s v="Very Hghly humidity"/>
    <x v="0"/>
    <n v="0"/>
    <n v="2"/>
    <n v="0"/>
    <n v="2"/>
  </r>
  <r>
    <n v="8"/>
    <x v="0"/>
    <x v="0"/>
    <s v="2011"/>
    <x v="0"/>
    <x v="7"/>
    <b v="0"/>
    <x v="0"/>
    <x v="0"/>
    <x v="0"/>
    <n v="0.2"/>
    <x v="2"/>
    <x v="2"/>
    <x v="3"/>
    <n v="0.86"/>
    <s v="Very Hghly humidity"/>
    <x v="0"/>
    <n v="0"/>
    <n v="1"/>
    <n v="2"/>
    <n v="3"/>
  </r>
  <r>
    <n v="9"/>
    <x v="0"/>
    <x v="0"/>
    <s v="2011"/>
    <x v="0"/>
    <x v="8"/>
    <b v="0"/>
    <x v="0"/>
    <x v="0"/>
    <x v="0"/>
    <n v="0.24"/>
    <x v="0"/>
    <x v="3"/>
    <x v="2"/>
    <n v="0.75"/>
    <s v="Very Hghly humidity"/>
    <x v="0"/>
    <n v="0"/>
    <n v="1"/>
    <n v="7"/>
    <n v="8"/>
  </r>
  <r>
    <n v="10"/>
    <x v="0"/>
    <x v="0"/>
    <s v="2011"/>
    <x v="0"/>
    <x v="9"/>
    <b v="0"/>
    <x v="0"/>
    <x v="0"/>
    <x v="1"/>
    <n v="0.32"/>
    <x v="3"/>
    <x v="4"/>
    <x v="4"/>
    <n v="0.76"/>
    <s v="Very Hghly humidity"/>
    <x v="0"/>
    <n v="0"/>
    <n v="8"/>
    <n v="6"/>
    <n v="14"/>
  </r>
  <r>
    <n v="11"/>
    <x v="0"/>
    <x v="0"/>
    <s v="2011"/>
    <x v="0"/>
    <x v="10"/>
    <b v="0"/>
    <x v="0"/>
    <x v="0"/>
    <x v="1"/>
    <n v="0.38"/>
    <x v="4"/>
    <x v="5"/>
    <x v="4"/>
    <n v="0.76"/>
    <s v="Very Hghly humidity"/>
    <x v="2"/>
    <n v="27.906999999999996"/>
    <n v="12"/>
    <n v="24"/>
    <n v="36"/>
  </r>
  <r>
    <n v="12"/>
    <x v="0"/>
    <x v="0"/>
    <s v="2011"/>
    <x v="0"/>
    <x v="11"/>
    <b v="0"/>
    <x v="0"/>
    <x v="0"/>
    <x v="1"/>
    <n v="0.36"/>
    <x v="5"/>
    <x v="6"/>
    <x v="0"/>
    <n v="0.81"/>
    <s v="Very Hghly humidity"/>
    <x v="3"/>
    <n v="31.196000000000002"/>
    <n v="26"/>
    <n v="30"/>
    <n v="56"/>
  </r>
  <r>
    <n v="13"/>
    <x v="0"/>
    <x v="0"/>
    <s v="2011"/>
    <x v="0"/>
    <x v="12"/>
    <b v="0"/>
    <x v="0"/>
    <x v="0"/>
    <x v="1"/>
    <n v="0.42"/>
    <x v="6"/>
    <x v="7"/>
    <x v="5"/>
    <n v="0.77"/>
    <s v="Very Hghly humidity"/>
    <x v="3"/>
    <n v="31.196000000000002"/>
    <n v="29"/>
    <n v="55"/>
    <n v="84"/>
  </r>
  <r>
    <n v="14"/>
    <x v="0"/>
    <x v="0"/>
    <s v="2011"/>
    <x v="0"/>
    <x v="13"/>
    <b v="0"/>
    <x v="0"/>
    <x v="0"/>
    <x v="1"/>
    <n v="0.46"/>
    <x v="7"/>
    <x v="8"/>
    <x v="6"/>
    <n v="0.72"/>
    <s v="Very Hghly humidity"/>
    <x v="4"/>
    <n v="32.835000000000001"/>
    <n v="47"/>
    <n v="47"/>
    <n v="94"/>
  </r>
  <r>
    <n v="15"/>
    <x v="0"/>
    <x v="0"/>
    <s v="2011"/>
    <x v="0"/>
    <x v="14"/>
    <b v="0"/>
    <x v="0"/>
    <x v="0"/>
    <x v="1"/>
    <n v="0.46"/>
    <x v="7"/>
    <x v="8"/>
    <x v="6"/>
    <n v="0.72"/>
    <s v="Very Hghly humidity"/>
    <x v="3"/>
    <n v="31.196000000000002"/>
    <n v="35"/>
    <n v="71"/>
    <n v="106"/>
  </r>
  <r>
    <n v="16"/>
    <x v="0"/>
    <x v="0"/>
    <s v="2011"/>
    <x v="0"/>
    <x v="15"/>
    <b v="0"/>
    <x v="0"/>
    <x v="0"/>
    <x v="1"/>
    <n v="0.44"/>
    <x v="8"/>
    <x v="9"/>
    <x v="5"/>
    <n v="0.77"/>
    <s v="Very Hghly humidity"/>
    <x v="4"/>
    <n v="32.835000000000001"/>
    <n v="40"/>
    <n v="70"/>
    <n v="110"/>
  </r>
  <r>
    <n v="17"/>
    <x v="0"/>
    <x v="0"/>
    <s v="2011"/>
    <x v="0"/>
    <x v="16"/>
    <b v="0"/>
    <x v="0"/>
    <x v="0"/>
    <x v="1"/>
    <n v="0.42"/>
    <x v="6"/>
    <x v="7"/>
    <x v="7"/>
    <n v="0.82"/>
    <s v="Very Hghly humidity"/>
    <x v="4"/>
    <n v="32.835000000000001"/>
    <n v="41"/>
    <n v="52"/>
    <n v="93"/>
  </r>
  <r>
    <n v="18"/>
    <x v="0"/>
    <x v="0"/>
    <s v="2011"/>
    <x v="0"/>
    <x v="17"/>
    <b v="0"/>
    <x v="0"/>
    <x v="0"/>
    <x v="1"/>
    <n v="0.44"/>
    <x v="8"/>
    <x v="10"/>
    <x v="7"/>
    <n v="0.82"/>
    <s v="Very Hghly humidity"/>
    <x v="3"/>
    <n v="31.196000000000002"/>
    <n v="15"/>
    <n v="52"/>
    <n v="67"/>
  </r>
  <r>
    <n v="19"/>
    <x v="0"/>
    <x v="0"/>
    <s v="2011"/>
    <x v="0"/>
    <x v="18"/>
    <b v="0"/>
    <x v="0"/>
    <x v="0"/>
    <x v="1"/>
    <n v="0.42"/>
    <x v="6"/>
    <x v="7"/>
    <x v="8"/>
    <n v="0.88"/>
    <s v="Very Hghly humidity"/>
    <x v="2"/>
    <n v="27.906999999999996"/>
    <n v="9"/>
    <n v="26"/>
    <n v="35"/>
  </r>
  <r>
    <n v="20"/>
    <x v="0"/>
    <x v="0"/>
    <s v="2011"/>
    <x v="0"/>
    <x v="19"/>
    <b v="0"/>
    <x v="0"/>
    <x v="0"/>
    <x v="1"/>
    <n v="0.42"/>
    <x v="6"/>
    <x v="7"/>
    <x v="8"/>
    <n v="0.88"/>
    <s v="Very Hghly humidity"/>
    <x v="2"/>
    <n v="27.906999999999996"/>
    <n v="6"/>
    <n v="31"/>
    <n v="37"/>
  </r>
  <r>
    <n v="21"/>
    <x v="0"/>
    <x v="0"/>
    <s v="2011"/>
    <x v="0"/>
    <x v="20"/>
    <b v="0"/>
    <x v="0"/>
    <x v="0"/>
    <x v="1"/>
    <n v="0.4"/>
    <x v="9"/>
    <x v="11"/>
    <x v="9"/>
    <n v="0.87"/>
    <s v="Very Hghly humidity"/>
    <x v="2"/>
    <n v="27.906999999999996"/>
    <n v="11"/>
    <n v="25"/>
    <n v="36"/>
  </r>
  <r>
    <n v="22"/>
    <x v="0"/>
    <x v="0"/>
    <s v="2011"/>
    <x v="0"/>
    <x v="21"/>
    <b v="0"/>
    <x v="0"/>
    <x v="0"/>
    <x v="1"/>
    <n v="0.4"/>
    <x v="9"/>
    <x v="11"/>
    <x v="9"/>
    <n v="0.87"/>
    <s v="Very Hghly humidity"/>
    <x v="5"/>
    <n v="21.34"/>
    <n v="3"/>
    <n v="31"/>
    <n v="34"/>
  </r>
  <r>
    <n v="23"/>
    <x v="0"/>
    <x v="0"/>
    <s v="2011"/>
    <x v="0"/>
    <x v="22"/>
    <b v="0"/>
    <x v="0"/>
    <x v="0"/>
    <x v="1"/>
    <n v="0.4"/>
    <x v="9"/>
    <x v="11"/>
    <x v="10"/>
    <n v="0.94"/>
    <s v="Very Hghly humidity"/>
    <x v="6"/>
    <n v="24.628999999999998"/>
    <n v="11"/>
    <n v="17"/>
    <n v="28"/>
  </r>
  <r>
    <n v="24"/>
    <x v="0"/>
    <x v="0"/>
    <s v="2011"/>
    <x v="0"/>
    <x v="23"/>
    <b v="0"/>
    <x v="0"/>
    <x v="0"/>
    <x v="1"/>
    <n v="0.46"/>
    <x v="7"/>
    <x v="2"/>
    <x v="8"/>
    <n v="0.88"/>
    <s v="Very Hghly humidity"/>
    <x v="4"/>
    <n v="32.835000000000001"/>
    <n v="15"/>
    <n v="24"/>
    <n v="39"/>
  </r>
  <r>
    <n v="25"/>
    <x v="1"/>
    <x v="0"/>
    <s v="2011"/>
    <x v="0"/>
    <x v="24"/>
    <b v="0"/>
    <x v="0"/>
    <x v="1"/>
    <x v="1"/>
    <n v="0.46"/>
    <x v="7"/>
    <x v="8"/>
    <x v="8"/>
    <n v="0.88"/>
    <s v="Very Hghly humidity"/>
    <x v="4"/>
    <n v="32.835000000000001"/>
    <n v="4"/>
    <n v="13"/>
    <n v="17"/>
  </r>
  <r>
    <n v="26"/>
    <x v="1"/>
    <x v="0"/>
    <s v="2011"/>
    <x v="0"/>
    <x v="25"/>
    <b v="0"/>
    <x v="0"/>
    <x v="1"/>
    <x v="1"/>
    <n v="0.44"/>
    <x v="8"/>
    <x v="9"/>
    <x v="10"/>
    <n v="0.94"/>
    <s v="Very Hghly humidity"/>
    <x v="2"/>
    <n v="27.906999999999996"/>
    <n v="1"/>
    <n v="16"/>
    <n v="17"/>
  </r>
  <r>
    <n v="27"/>
    <x v="1"/>
    <x v="0"/>
    <s v="2011"/>
    <x v="0"/>
    <x v="26"/>
    <b v="0"/>
    <x v="0"/>
    <x v="1"/>
    <x v="1"/>
    <n v="0.42"/>
    <x v="6"/>
    <x v="7"/>
    <x v="11"/>
    <n v="1"/>
    <s v="Very Hghly humidity"/>
    <x v="3"/>
    <n v="31.196000000000002"/>
    <n v="1"/>
    <n v="8"/>
    <n v="9"/>
  </r>
  <r>
    <n v="28"/>
    <x v="1"/>
    <x v="0"/>
    <s v="2011"/>
    <x v="0"/>
    <x v="27"/>
    <b v="0"/>
    <x v="0"/>
    <x v="1"/>
    <x v="1"/>
    <n v="0.46"/>
    <x v="7"/>
    <x v="8"/>
    <x v="10"/>
    <n v="0.94"/>
    <s v="Very Hghly humidity"/>
    <x v="5"/>
    <n v="21.34"/>
    <n v="2"/>
    <n v="4"/>
    <n v="6"/>
  </r>
  <r>
    <n v="29"/>
    <x v="1"/>
    <x v="0"/>
    <s v="2011"/>
    <x v="0"/>
    <x v="28"/>
    <b v="0"/>
    <x v="0"/>
    <x v="1"/>
    <x v="1"/>
    <n v="0.46"/>
    <x v="7"/>
    <x v="3"/>
    <x v="10"/>
    <n v="0.94"/>
    <s v="Very Hghly humidity"/>
    <x v="5"/>
    <n v="21.34"/>
    <n v="2"/>
    <n v="1"/>
    <n v="3"/>
  </r>
  <r>
    <n v="30"/>
    <x v="1"/>
    <x v="0"/>
    <s v="2011"/>
    <x v="0"/>
    <x v="29"/>
    <b v="0"/>
    <x v="0"/>
    <x v="1"/>
    <x v="1"/>
    <n v="0.42"/>
    <x v="6"/>
    <x v="7"/>
    <x v="5"/>
    <n v="0.77"/>
    <s v="Very Hghly humidity"/>
    <x v="4"/>
    <n v="32.835000000000001"/>
    <n v="0"/>
    <n v="2"/>
    <n v="2"/>
  </r>
  <r>
    <n v="31"/>
    <x v="1"/>
    <x v="0"/>
    <s v="2011"/>
    <x v="0"/>
    <x v="30"/>
    <b v="0"/>
    <x v="0"/>
    <x v="1"/>
    <x v="1"/>
    <n v="0.4"/>
    <x v="9"/>
    <x v="11"/>
    <x v="4"/>
    <n v="0.76"/>
    <s v="Very Hghly humidity"/>
    <x v="5"/>
    <n v="21.34"/>
    <n v="0"/>
    <n v="1"/>
    <n v="1"/>
  </r>
  <r>
    <n v="32"/>
    <x v="1"/>
    <x v="0"/>
    <s v="2011"/>
    <x v="0"/>
    <x v="31"/>
    <b v="0"/>
    <x v="0"/>
    <x v="1"/>
    <x v="1"/>
    <n v="0.4"/>
    <x v="9"/>
    <x v="11"/>
    <x v="12"/>
    <n v="0.71"/>
    <s v="Very Hghly humidity"/>
    <x v="6"/>
    <n v="24.628999999999998"/>
    <n v="0"/>
    <n v="8"/>
    <n v="8"/>
  </r>
  <r>
    <n v="33"/>
    <x v="1"/>
    <x v="0"/>
    <s v="2011"/>
    <x v="0"/>
    <x v="32"/>
    <b v="0"/>
    <x v="0"/>
    <x v="1"/>
    <x v="1"/>
    <n v="0.38"/>
    <x v="4"/>
    <x v="12"/>
    <x v="4"/>
    <n v="0.76"/>
    <s v="Very Hghly humidity"/>
    <x v="6"/>
    <n v="24.628999999999998"/>
    <n v="1"/>
    <n v="19"/>
    <n v="20"/>
  </r>
  <r>
    <n v="34"/>
    <x v="1"/>
    <x v="0"/>
    <s v="2011"/>
    <x v="0"/>
    <x v="33"/>
    <b v="0"/>
    <x v="0"/>
    <x v="1"/>
    <x v="1"/>
    <n v="0.36"/>
    <x v="5"/>
    <x v="4"/>
    <x v="0"/>
    <n v="0.81"/>
    <s v="Very Hghly humidity"/>
    <x v="6"/>
    <n v="24.628999999999998"/>
    <n v="7"/>
    <n v="46"/>
    <n v="53"/>
  </r>
  <r>
    <n v="35"/>
    <x v="1"/>
    <x v="0"/>
    <s v="2011"/>
    <x v="0"/>
    <x v="34"/>
    <b v="0"/>
    <x v="0"/>
    <x v="1"/>
    <x v="1"/>
    <n v="0.36"/>
    <x v="5"/>
    <x v="6"/>
    <x v="12"/>
    <n v="0.71"/>
    <s v="Very Hghly humidity"/>
    <x v="2"/>
    <n v="27.906999999999996"/>
    <n v="16"/>
    <n v="54"/>
    <n v="70"/>
  </r>
  <r>
    <n v="36"/>
    <x v="1"/>
    <x v="0"/>
    <s v="2011"/>
    <x v="0"/>
    <x v="35"/>
    <b v="0"/>
    <x v="0"/>
    <x v="1"/>
    <x v="1"/>
    <n v="0.36"/>
    <x v="5"/>
    <x v="6"/>
    <x v="13"/>
    <n v="0.66"/>
    <s v="Very Hghly humidity"/>
    <x v="4"/>
    <n v="32.835000000000001"/>
    <n v="20"/>
    <n v="73"/>
    <n v="93"/>
  </r>
  <r>
    <n v="37"/>
    <x v="1"/>
    <x v="0"/>
    <s v="2011"/>
    <x v="0"/>
    <x v="36"/>
    <b v="0"/>
    <x v="0"/>
    <x v="1"/>
    <x v="1"/>
    <n v="0.36"/>
    <x v="5"/>
    <x v="4"/>
    <x v="13"/>
    <n v="0.66"/>
    <s v="Very Hghly humidity"/>
    <x v="7"/>
    <n v="14.773"/>
    <n v="11"/>
    <n v="64"/>
    <n v="75"/>
  </r>
  <r>
    <n v="38"/>
    <x v="1"/>
    <x v="0"/>
    <s v="2011"/>
    <x v="0"/>
    <x v="37"/>
    <b v="0"/>
    <x v="0"/>
    <x v="1"/>
    <x v="1"/>
    <n v="0.36"/>
    <x v="5"/>
    <x v="1"/>
    <x v="4"/>
    <n v="0.76"/>
    <s v="Very Hghly humidity"/>
    <x v="5"/>
    <n v="21.34"/>
    <n v="4"/>
    <n v="55"/>
    <n v="59"/>
  </r>
  <r>
    <n v="39"/>
    <x v="1"/>
    <x v="0"/>
    <s v="2011"/>
    <x v="0"/>
    <x v="38"/>
    <b v="0"/>
    <x v="0"/>
    <x v="1"/>
    <x v="1"/>
    <n v="0.34"/>
    <x v="10"/>
    <x v="6"/>
    <x v="0"/>
    <n v="0.81"/>
    <s v="Very Hghly humidity"/>
    <x v="8"/>
    <n v="18.062000000000001"/>
    <n v="19"/>
    <n v="55"/>
    <n v="74"/>
  </r>
  <r>
    <n v="40"/>
    <x v="1"/>
    <x v="0"/>
    <s v="2011"/>
    <x v="0"/>
    <x v="39"/>
    <b v="0"/>
    <x v="0"/>
    <x v="1"/>
    <x v="1"/>
    <n v="0.34"/>
    <x v="10"/>
    <x v="6"/>
    <x v="12"/>
    <n v="0.71"/>
    <s v="Very Hghly humidity"/>
    <x v="8"/>
    <n v="18.062000000000001"/>
    <n v="9"/>
    <n v="67"/>
    <n v="76"/>
  </r>
  <r>
    <n v="41"/>
    <x v="1"/>
    <x v="0"/>
    <s v="2011"/>
    <x v="0"/>
    <x v="40"/>
    <b v="0"/>
    <x v="0"/>
    <x v="1"/>
    <x v="1"/>
    <n v="0.34"/>
    <x v="10"/>
    <x v="6"/>
    <x v="14"/>
    <n v="0.56999999999999995"/>
    <s v="High Humid"/>
    <x v="5"/>
    <n v="21.34"/>
    <n v="7"/>
    <n v="58"/>
    <n v="65"/>
  </r>
  <r>
    <n v="42"/>
    <x v="1"/>
    <x v="0"/>
    <s v="2011"/>
    <x v="0"/>
    <x v="41"/>
    <b v="0"/>
    <x v="0"/>
    <x v="1"/>
    <x v="1"/>
    <n v="0.36"/>
    <x v="5"/>
    <x v="6"/>
    <x v="15"/>
    <n v="0.46"/>
    <s v="High Humid"/>
    <x v="9"/>
    <n v="36.124000000000002"/>
    <n v="10"/>
    <n v="43"/>
    <n v="53"/>
  </r>
  <r>
    <n v="43"/>
    <x v="1"/>
    <x v="0"/>
    <s v="2011"/>
    <x v="0"/>
    <x v="42"/>
    <b v="0"/>
    <x v="0"/>
    <x v="1"/>
    <x v="1"/>
    <n v="0.32"/>
    <x v="3"/>
    <x v="0"/>
    <x v="16"/>
    <n v="0.42"/>
    <s v="High Humid"/>
    <x v="10"/>
    <n v="49.257999999999996"/>
    <n v="1"/>
    <n v="29"/>
    <n v="30"/>
  </r>
  <r>
    <n v="44"/>
    <x v="1"/>
    <x v="0"/>
    <s v="2011"/>
    <x v="0"/>
    <x v="43"/>
    <b v="0"/>
    <x v="0"/>
    <x v="1"/>
    <x v="1"/>
    <n v="0.3"/>
    <x v="11"/>
    <x v="13"/>
    <x v="17"/>
    <n v="0.39"/>
    <s v="High Humid"/>
    <x v="11"/>
    <n v="39.402000000000001"/>
    <n v="5"/>
    <n v="17"/>
    <n v="22"/>
  </r>
  <r>
    <n v="45"/>
    <x v="1"/>
    <x v="0"/>
    <s v="2011"/>
    <x v="0"/>
    <x v="44"/>
    <b v="0"/>
    <x v="0"/>
    <x v="1"/>
    <x v="1"/>
    <n v="0.26"/>
    <x v="12"/>
    <x v="10"/>
    <x v="18"/>
    <n v="0.44"/>
    <s v="High Humid"/>
    <x v="9"/>
    <n v="36.124000000000002"/>
    <n v="11"/>
    <n v="20"/>
    <n v="31"/>
  </r>
  <r>
    <n v="46"/>
    <x v="1"/>
    <x v="0"/>
    <s v="2011"/>
    <x v="0"/>
    <x v="45"/>
    <b v="0"/>
    <x v="0"/>
    <x v="1"/>
    <x v="0"/>
    <n v="0.24"/>
    <x v="0"/>
    <x v="13"/>
    <x v="18"/>
    <n v="0.44"/>
    <s v="High Humid"/>
    <x v="4"/>
    <n v="32.835000000000001"/>
    <n v="0"/>
    <n v="9"/>
    <n v="9"/>
  </r>
  <r>
    <n v="47"/>
    <x v="1"/>
    <x v="0"/>
    <s v="2011"/>
    <x v="0"/>
    <x v="46"/>
    <b v="0"/>
    <x v="0"/>
    <x v="1"/>
    <x v="0"/>
    <n v="0.22"/>
    <x v="1"/>
    <x v="10"/>
    <x v="19"/>
    <n v="0.47"/>
    <s v="High Humid"/>
    <x v="8"/>
    <n v="18.062000000000001"/>
    <n v="0"/>
    <n v="8"/>
    <n v="8"/>
  </r>
  <r>
    <n v="48"/>
    <x v="2"/>
    <x v="0"/>
    <s v="2011"/>
    <x v="0"/>
    <x v="47"/>
    <b v="0"/>
    <x v="0"/>
    <x v="2"/>
    <x v="0"/>
    <n v="0.22"/>
    <x v="1"/>
    <x v="14"/>
    <x v="18"/>
    <n v="0.44"/>
    <s v="High Humid"/>
    <x v="11"/>
    <n v="39.402000000000001"/>
    <n v="0"/>
    <n v="5"/>
    <n v="5"/>
  </r>
  <r>
    <n v="49"/>
    <x v="2"/>
    <x v="0"/>
    <s v="2011"/>
    <x v="0"/>
    <x v="48"/>
    <b v="0"/>
    <x v="0"/>
    <x v="2"/>
    <x v="0"/>
    <n v="0.2"/>
    <x v="2"/>
    <x v="14"/>
    <x v="18"/>
    <n v="0.44"/>
    <s v="High Humid"/>
    <x v="12"/>
    <n v="45.969000000000001"/>
    <n v="0"/>
    <n v="2"/>
    <n v="2"/>
  </r>
  <r>
    <n v="50"/>
    <x v="2"/>
    <x v="0"/>
    <s v="2011"/>
    <x v="0"/>
    <x v="49"/>
    <b v="0"/>
    <x v="0"/>
    <x v="2"/>
    <x v="0"/>
    <n v="0.16"/>
    <x v="13"/>
    <x v="15"/>
    <x v="19"/>
    <n v="0.47"/>
    <s v="High Humid"/>
    <x v="13"/>
    <n v="42.691000000000003"/>
    <n v="0"/>
    <n v="1"/>
    <n v="1"/>
  </r>
  <r>
    <n v="51"/>
    <x v="2"/>
    <x v="0"/>
    <s v="2011"/>
    <x v="0"/>
    <x v="50"/>
    <b v="0"/>
    <x v="0"/>
    <x v="2"/>
    <x v="0"/>
    <n v="0.16"/>
    <x v="13"/>
    <x v="15"/>
    <x v="19"/>
    <n v="0.47"/>
    <s v="High Humid"/>
    <x v="3"/>
    <n v="31.196000000000002"/>
    <n v="0"/>
    <n v="3"/>
    <n v="3"/>
  </r>
  <r>
    <n v="52"/>
    <x v="2"/>
    <x v="0"/>
    <s v="2011"/>
    <x v="0"/>
    <x v="51"/>
    <b v="0"/>
    <x v="0"/>
    <x v="2"/>
    <x v="0"/>
    <n v="0.14000000000000001"/>
    <x v="14"/>
    <x v="16"/>
    <x v="20"/>
    <n v="0.5"/>
    <s v="High Humid"/>
    <x v="13"/>
    <n v="42.691000000000003"/>
    <n v="0"/>
    <n v="30"/>
    <n v="30"/>
  </r>
  <r>
    <n v="53"/>
    <x v="2"/>
    <x v="0"/>
    <s v="2011"/>
    <x v="0"/>
    <x v="52"/>
    <b v="0"/>
    <x v="0"/>
    <x v="2"/>
    <x v="0"/>
    <n v="0.14000000000000001"/>
    <x v="14"/>
    <x v="15"/>
    <x v="20"/>
    <n v="0.5"/>
    <s v="High Humid"/>
    <x v="5"/>
    <n v="21.34"/>
    <n v="1"/>
    <n v="63"/>
    <n v="64"/>
  </r>
  <r>
    <n v="54"/>
    <x v="2"/>
    <x v="0"/>
    <s v="2011"/>
    <x v="0"/>
    <x v="53"/>
    <b v="0"/>
    <x v="0"/>
    <x v="2"/>
    <x v="0"/>
    <n v="0.14000000000000001"/>
    <x v="14"/>
    <x v="17"/>
    <x v="20"/>
    <n v="0.5"/>
    <s v="High Humid"/>
    <x v="3"/>
    <n v="31.196000000000002"/>
    <n v="1"/>
    <n v="153"/>
    <n v="154"/>
  </r>
  <r>
    <n v="55"/>
    <x v="2"/>
    <x v="0"/>
    <s v="2011"/>
    <x v="0"/>
    <x v="54"/>
    <b v="0"/>
    <x v="0"/>
    <x v="2"/>
    <x v="0"/>
    <n v="0.16"/>
    <x v="13"/>
    <x v="15"/>
    <x v="21"/>
    <n v="0.43"/>
    <s v="High Humid"/>
    <x v="13"/>
    <n v="42.691000000000003"/>
    <n v="7"/>
    <n v="81"/>
    <n v="88"/>
  </r>
  <r>
    <n v="56"/>
    <x v="2"/>
    <x v="0"/>
    <s v="2011"/>
    <x v="0"/>
    <x v="55"/>
    <b v="0"/>
    <x v="0"/>
    <x v="2"/>
    <x v="0"/>
    <n v="0.18"/>
    <x v="15"/>
    <x v="18"/>
    <x v="21"/>
    <n v="0.43"/>
    <s v="High Humid"/>
    <x v="2"/>
    <n v="27.906999999999996"/>
    <n v="11"/>
    <n v="33"/>
    <n v="44"/>
  </r>
  <r>
    <n v="57"/>
    <x v="2"/>
    <x v="0"/>
    <s v="2011"/>
    <x v="0"/>
    <x v="56"/>
    <b v="0"/>
    <x v="0"/>
    <x v="2"/>
    <x v="0"/>
    <n v="0.2"/>
    <x v="2"/>
    <x v="3"/>
    <x v="22"/>
    <n v="0.4"/>
    <s v="High Humid"/>
    <x v="9"/>
    <n v="36.124000000000002"/>
    <n v="10"/>
    <n v="41"/>
    <n v="51"/>
  </r>
  <r>
    <n v="58"/>
    <x v="2"/>
    <x v="0"/>
    <s v="2011"/>
    <x v="0"/>
    <x v="57"/>
    <b v="0"/>
    <x v="0"/>
    <x v="2"/>
    <x v="0"/>
    <n v="0.22"/>
    <x v="1"/>
    <x v="13"/>
    <x v="23"/>
    <n v="0.35"/>
    <s v="High Humid"/>
    <x v="4"/>
    <n v="32.835000000000001"/>
    <n v="13"/>
    <n v="48"/>
    <n v="61"/>
  </r>
  <r>
    <n v="59"/>
    <x v="2"/>
    <x v="0"/>
    <s v="2011"/>
    <x v="0"/>
    <x v="58"/>
    <b v="0"/>
    <x v="0"/>
    <x v="2"/>
    <x v="0"/>
    <n v="0.24"/>
    <x v="0"/>
    <x v="13"/>
    <x v="23"/>
    <n v="0.35"/>
    <s v="High Humid"/>
    <x v="3"/>
    <n v="31.196000000000002"/>
    <n v="8"/>
    <n v="53"/>
    <n v="61"/>
  </r>
  <r>
    <n v="60"/>
    <x v="2"/>
    <x v="0"/>
    <s v="2011"/>
    <x v="0"/>
    <x v="59"/>
    <b v="0"/>
    <x v="0"/>
    <x v="2"/>
    <x v="1"/>
    <n v="0.26"/>
    <x v="12"/>
    <x v="3"/>
    <x v="24"/>
    <n v="0.3"/>
    <s v="Normal Humid"/>
    <x v="3"/>
    <n v="31.196000000000002"/>
    <n v="11"/>
    <n v="66"/>
    <n v="77"/>
  </r>
  <r>
    <n v="61"/>
    <x v="2"/>
    <x v="0"/>
    <s v="2011"/>
    <x v="0"/>
    <x v="60"/>
    <b v="0"/>
    <x v="0"/>
    <x v="2"/>
    <x v="1"/>
    <n v="0.26"/>
    <x v="12"/>
    <x v="12"/>
    <x v="24"/>
    <n v="0.3"/>
    <s v="Normal Humid"/>
    <x v="2"/>
    <n v="27.906999999999996"/>
    <n v="14"/>
    <n v="58"/>
    <n v="72"/>
  </r>
  <r>
    <n v="62"/>
    <x v="2"/>
    <x v="0"/>
    <s v="2011"/>
    <x v="0"/>
    <x v="61"/>
    <b v="0"/>
    <x v="0"/>
    <x v="2"/>
    <x v="1"/>
    <n v="0.26"/>
    <x v="12"/>
    <x v="12"/>
    <x v="24"/>
    <n v="0.3"/>
    <s v="Normal Humid"/>
    <x v="2"/>
    <n v="27.906999999999996"/>
    <n v="9"/>
    <n v="67"/>
    <n v="76"/>
  </r>
  <r>
    <n v="63"/>
    <x v="2"/>
    <x v="0"/>
    <s v="2011"/>
    <x v="0"/>
    <x v="62"/>
    <b v="0"/>
    <x v="0"/>
    <x v="2"/>
    <x v="0"/>
    <n v="0.24"/>
    <x v="0"/>
    <x v="10"/>
    <x v="24"/>
    <n v="0.3"/>
    <s v="Normal Humid"/>
    <x v="6"/>
    <n v="24.628999999999998"/>
    <n v="11"/>
    <n v="146"/>
    <n v="157"/>
  </r>
  <r>
    <n v="64"/>
    <x v="2"/>
    <x v="0"/>
    <s v="2011"/>
    <x v="0"/>
    <x v="63"/>
    <b v="0"/>
    <x v="0"/>
    <x v="2"/>
    <x v="0"/>
    <n v="0.24"/>
    <x v="0"/>
    <x v="2"/>
    <x v="25"/>
    <n v="0.32"/>
    <s v="High Humid"/>
    <x v="14"/>
    <n v="11.494999999999999"/>
    <n v="9"/>
    <n v="148"/>
    <n v="157"/>
  </r>
  <r>
    <n v="65"/>
    <x v="2"/>
    <x v="0"/>
    <s v="2011"/>
    <x v="0"/>
    <x v="64"/>
    <b v="0"/>
    <x v="0"/>
    <x v="2"/>
    <x v="0"/>
    <n v="0.2"/>
    <x v="2"/>
    <x v="2"/>
    <x v="19"/>
    <n v="0.47"/>
    <s v="High Humid"/>
    <x v="0"/>
    <n v="0"/>
    <n v="8"/>
    <n v="102"/>
    <n v="110"/>
  </r>
  <r>
    <n v="66"/>
    <x v="2"/>
    <x v="0"/>
    <s v="2011"/>
    <x v="0"/>
    <x v="65"/>
    <b v="0"/>
    <x v="0"/>
    <x v="2"/>
    <x v="0"/>
    <n v="0.2"/>
    <x v="2"/>
    <x v="14"/>
    <x v="19"/>
    <n v="0.47"/>
    <s v="High Humid"/>
    <x v="14"/>
    <n v="11.494999999999999"/>
    <n v="3"/>
    <n v="49"/>
    <n v="52"/>
  </r>
  <r>
    <n v="67"/>
    <x v="2"/>
    <x v="0"/>
    <s v="2011"/>
    <x v="0"/>
    <x v="66"/>
    <b v="0"/>
    <x v="0"/>
    <x v="2"/>
    <x v="0"/>
    <n v="0.18"/>
    <x v="15"/>
    <x v="14"/>
    <x v="26"/>
    <n v="0.64"/>
    <s v="Very Hghly humidity"/>
    <x v="7"/>
    <n v="14.773"/>
    <n v="3"/>
    <n v="49"/>
    <n v="52"/>
  </r>
  <r>
    <n v="68"/>
    <x v="2"/>
    <x v="0"/>
    <s v="2011"/>
    <x v="0"/>
    <x v="67"/>
    <b v="0"/>
    <x v="0"/>
    <x v="2"/>
    <x v="0"/>
    <n v="0.14000000000000001"/>
    <x v="14"/>
    <x v="19"/>
    <x v="27"/>
    <n v="0.69"/>
    <s v="Very Hghly humidity"/>
    <x v="7"/>
    <n v="14.773"/>
    <n v="0"/>
    <n v="20"/>
    <n v="20"/>
  </r>
  <r>
    <n v="69"/>
    <x v="2"/>
    <x v="0"/>
    <s v="2011"/>
    <x v="0"/>
    <x v="68"/>
    <b v="0"/>
    <x v="0"/>
    <x v="2"/>
    <x v="0"/>
    <n v="0.18"/>
    <x v="15"/>
    <x v="13"/>
    <x v="28"/>
    <n v="0.55000000000000004"/>
    <s v="High Humid"/>
    <x v="14"/>
    <n v="11.494999999999999"/>
    <n v="1"/>
    <n v="11"/>
    <n v="12"/>
  </r>
  <r>
    <n v="70"/>
    <x v="3"/>
    <x v="0"/>
    <s v="2011"/>
    <x v="0"/>
    <x v="69"/>
    <b v="0"/>
    <x v="0"/>
    <x v="3"/>
    <x v="0"/>
    <n v="0.16"/>
    <x v="13"/>
    <x v="14"/>
    <x v="28"/>
    <n v="0.55000000000000004"/>
    <s v="High Humid"/>
    <x v="14"/>
    <n v="11.494999999999999"/>
    <n v="0"/>
    <n v="5"/>
    <n v="5"/>
  </r>
  <r>
    <n v="71"/>
    <x v="3"/>
    <x v="0"/>
    <s v="2011"/>
    <x v="0"/>
    <x v="70"/>
    <b v="0"/>
    <x v="0"/>
    <x v="3"/>
    <x v="0"/>
    <n v="0.16"/>
    <x v="13"/>
    <x v="3"/>
    <x v="29"/>
    <n v="0.59"/>
    <s v="High Humid"/>
    <x v="14"/>
    <n v="11.494999999999999"/>
    <n v="0"/>
    <n v="2"/>
    <n v="2"/>
  </r>
  <r>
    <n v="72"/>
    <x v="3"/>
    <x v="0"/>
    <s v="2011"/>
    <x v="0"/>
    <x v="71"/>
    <b v="0"/>
    <x v="0"/>
    <x v="3"/>
    <x v="0"/>
    <n v="0.14000000000000001"/>
    <x v="14"/>
    <x v="19"/>
    <x v="30"/>
    <n v="0.63"/>
    <s v="Very Hghly humidity"/>
    <x v="7"/>
    <n v="14.773"/>
    <n v="0"/>
    <n v="1"/>
    <n v="1"/>
  </r>
  <r>
    <n v="73"/>
    <x v="3"/>
    <x v="0"/>
    <s v="2011"/>
    <x v="0"/>
    <x v="72"/>
    <b v="0"/>
    <x v="0"/>
    <x v="3"/>
    <x v="0"/>
    <n v="0.14000000000000001"/>
    <x v="14"/>
    <x v="3"/>
    <x v="30"/>
    <n v="0.63"/>
    <s v="Very Hghly humidity"/>
    <x v="1"/>
    <n v="9.8559999999999999"/>
    <n v="0"/>
    <n v="2"/>
    <n v="2"/>
  </r>
  <r>
    <n v="74"/>
    <x v="3"/>
    <x v="0"/>
    <s v="2011"/>
    <x v="0"/>
    <x v="73"/>
    <b v="0"/>
    <x v="0"/>
    <x v="3"/>
    <x v="0"/>
    <n v="0.12"/>
    <x v="16"/>
    <x v="19"/>
    <x v="31"/>
    <n v="0.68"/>
    <s v="Very Hghly humidity"/>
    <x v="14"/>
    <n v="11.494999999999999"/>
    <n v="0"/>
    <n v="4"/>
    <n v="4"/>
  </r>
  <r>
    <n v="75"/>
    <x v="3"/>
    <x v="0"/>
    <s v="2011"/>
    <x v="0"/>
    <x v="74"/>
    <b v="0"/>
    <x v="0"/>
    <x v="3"/>
    <x v="0"/>
    <n v="0.12"/>
    <x v="16"/>
    <x v="19"/>
    <x v="32"/>
    <n v="0.74"/>
    <s v="Very Hghly humidity"/>
    <x v="14"/>
    <n v="11.494999999999999"/>
    <n v="0"/>
    <n v="36"/>
    <n v="36"/>
  </r>
  <r>
    <n v="76"/>
    <x v="3"/>
    <x v="0"/>
    <s v="2011"/>
    <x v="0"/>
    <x v="75"/>
    <b v="0"/>
    <x v="0"/>
    <x v="3"/>
    <x v="0"/>
    <n v="0.12"/>
    <x v="16"/>
    <x v="19"/>
    <x v="32"/>
    <n v="0.74"/>
    <s v="Very Hghly humidity"/>
    <x v="7"/>
    <n v="14.773"/>
    <n v="2"/>
    <n v="92"/>
    <n v="94"/>
  </r>
  <r>
    <n v="77"/>
    <x v="3"/>
    <x v="0"/>
    <s v="2011"/>
    <x v="0"/>
    <x v="76"/>
    <b v="0"/>
    <x v="0"/>
    <x v="3"/>
    <x v="0"/>
    <n v="0.14000000000000001"/>
    <x v="14"/>
    <x v="19"/>
    <x v="27"/>
    <n v="0.69"/>
    <s v="Very Hghly humidity"/>
    <x v="8"/>
    <n v="18.062000000000001"/>
    <n v="2"/>
    <n v="177"/>
    <n v="179"/>
  </r>
  <r>
    <n v="78"/>
    <x v="3"/>
    <x v="0"/>
    <s v="2011"/>
    <x v="0"/>
    <x v="77"/>
    <b v="0"/>
    <x v="0"/>
    <x v="3"/>
    <x v="0"/>
    <n v="0.16"/>
    <x v="13"/>
    <x v="19"/>
    <x v="26"/>
    <n v="0.64"/>
    <s v="Very Hghly humidity"/>
    <x v="6"/>
    <n v="24.628999999999998"/>
    <n v="2"/>
    <n v="98"/>
    <n v="100"/>
  </r>
  <r>
    <n v="79"/>
    <x v="3"/>
    <x v="0"/>
    <s v="2011"/>
    <x v="0"/>
    <x v="78"/>
    <b v="0"/>
    <x v="0"/>
    <x v="3"/>
    <x v="0"/>
    <n v="0.16"/>
    <x v="13"/>
    <x v="15"/>
    <x v="27"/>
    <n v="0.69"/>
    <s v="Very Hghly humidity"/>
    <x v="9"/>
    <n v="36.124000000000002"/>
    <n v="5"/>
    <n v="37"/>
    <n v="42"/>
  </r>
  <r>
    <n v="80"/>
    <x v="3"/>
    <x v="0"/>
    <s v="2011"/>
    <x v="0"/>
    <x v="79"/>
    <b v="0"/>
    <x v="0"/>
    <x v="3"/>
    <x v="0"/>
    <n v="0.22"/>
    <x v="1"/>
    <x v="13"/>
    <x v="33"/>
    <n v="0.51"/>
    <s v="High Humid"/>
    <x v="4"/>
    <n v="32.835000000000001"/>
    <n v="7"/>
    <n v="50"/>
    <n v="57"/>
  </r>
  <r>
    <n v="81"/>
    <x v="3"/>
    <x v="0"/>
    <s v="2011"/>
    <x v="0"/>
    <x v="80"/>
    <b v="0"/>
    <x v="0"/>
    <x v="3"/>
    <x v="0"/>
    <n v="0.22"/>
    <x v="1"/>
    <x v="10"/>
    <x v="33"/>
    <n v="0.51"/>
    <s v="High Humid"/>
    <x v="8"/>
    <n v="18.062000000000001"/>
    <n v="12"/>
    <n v="66"/>
    <n v="78"/>
  </r>
  <r>
    <n v="82"/>
    <x v="3"/>
    <x v="0"/>
    <s v="2011"/>
    <x v="0"/>
    <x v="81"/>
    <b v="0"/>
    <x v="0"/>
    <x v="3"/>
    <x v="0"/>
    <n v="0.24"/>
    <x v="0"/>
    <x v="10"/>
    <x v="34"/>
    <n v="0.56000000000000005"/>
    <s v="High Humid"/>
    <x v="5"/>
    <n v="21.34"/>
    <n v="18"/>
    <n v="79"/>
    <n v="97"/>
  </r>
  <r>
    <n v="83"/>
    <x v="3"/>
    <x v="0"/>
    <s v="2011"/>
    <x v="0"/>
    <x v="82"/>
    <b v="0"/>
    <x v="0"/>
    <x v="3"/>
    <x v="1"/>
    <n v="0.26"/>
    <x v="12"/>
    <x v="2"/>
    <x v="35"/>
    <n v="0.52"/>
    <s v="High Humid"/>
    <x v="6"/>
    <n v="24.628999999999998"/>
    <n v="9"/>
    <n v="54"/>
    <n v="63"/>
  </r>
  <r>
    <n v="84"/>
    <x v="3"/>
    <x v="0"/>
    <s v="2011"/>
    <x v="0"/>
    <x v="83"/>
    <b v="0"/>
    <x v="0"/>
    <x v="3"/>
    <x v="1"/>
    <n v="0.28000000000000003"/>
    <x v="17"/>
    <x v="1"/>
    <x v="35"/>
    <n v="0.52"/>
    <s v="High Humid"/>
    <x v="2"/>
    <n v="27.906999999999996"/>
    <n v="17"/>
    <n v="48"/>
    <n v="65"/>
  </r>
  <r>
    <n v="85"/>
    <x v="3"/>
    <x v="0"/>
    <s v="2011"/>
    <x v="0"/>
    <x v="84"/>
    <b v="0"/>
    <x v="0"/>
    <x v="3"/>
    <x v="1"/>
    <n v="0.3"/>
    <x v="11"/>
    <x v="0"/>
    <x v="36"/>
    <n v="0.49"/>
    <s v="High Humid"/>
    <x v="2"/>
    <n v="27.906999999999996"/>
    <n v="15"/>
    <n v="68"/>
    <n v="83"/>
  </r>
  <r>
    <n v="86"/>
    <x v="3"/>
    <x v="0"/>
    <s v="2011"/>
    <x v="0"/>
    <x v="85"/>
    <b v="0"/>
    <x v="0"/>
    <x v="3"/>
    <x v="1"/>
    <n v="0.28000000000000003"/>
    <x v="17"/>
    <x v="1"/>
    <x v="37"/>
    <n v="0.48"/>
    <s v="High Humid"/>
    <x v="6"/>
    <n v="24.628999999999998"/>
    <n v="10"/>
    <n v="202"/>
    <n v="212"/>
  </r>
  <r>
    <n v="87"/>
    <x v="3"/>
    <x v="0"/>
    <s v="2011"/>
    <x v="0"/>
    <x v="86"/>
    <b v="0"/>
    <x v="0"/>
    <x v="3"/>
    <x v="1"/>
    <n v="0.26"/>
    <x v="12"/>
    <x v="2"/>
    <x v="37"/>
    <n v="0.48"/>
    <s v="High Humid"/>
    <x v="5"/>
    <n v="21.34"/>
    <n v="3"/>
    <n v="179"/>
    <n v="182"/>
  </r>
  <r>
    <n v="88"/>
    <x v="3"/>
    <x v="0"/>
    <s v="2011"/>
    <x v="0"/>
    <x v="87"/>
    <b v="0"/>
    <x v="0"/>
    <x v="3"/>
    <x v="0"/>
    <n v="0.24"/>
    <x v="0"/>
    <x v="2"/>
    <x v="37"/>
    <n v="0.48"/>
    <s v="High Humid"/>
    <x v="14"/>
    <n v="11.494999999999999"/>
    <n v="2"/>
    <n v="110"/>
    <n v="112"/>
  </r>
  <r>
    <n v="89"/>
    <x v="3"/>
    <x v="0"/>
    <s v="2011"/>
    <x v="0"/>
    <x v="88"/>
    <b v="0"/>
    <x v="0"/>
    <x v="3"/>
    <x v="0"/>
    <n v="0.24"/>
    <x v="0"/>
    <x v="2"/>
    <x v="37"/>
    <n v="0.48"/>
    <s v="High Humid"/>
    <x v="14"/>
    <n v="11.494999999999999"/>
    <n v="1"/>
    <n v="53"/>
    <n v="54"/>
  </r>
  <r>
    <n v="90"/>
    <x v="3"/>
    <x v="0"/>
    <s v="2011"/>
    <x v="0"/>
    <x v="89"/>
    <b v="0"/>
    <x v="0"/>
    <x v="3"/>
    <x v="0"/>
    <n v="0.22"/>
    <x v="1"/>
    <x v="1"/>
    <x v="26"/>
    <n v="0.64"/>
    <s v="Very Hghly humidity"/>
    <x v="0"/>
    <n v="0"/>
    <n v="0"/>
    <n v="48"/>
    <n v="48"/>
  </r>
  <r>
    <n v="91"/>
    <x v="3"/>
    <x v="0"/>
    <s v="2011"/>
    <x v="0"/>
    <x v="90"/>
    <b v="0"/>
    <x v="0"/>
    <x v="3"/>
    <x v="0"/>
    <n v="0.22"/>
    <x v="1"/>
    <x v="2"/>
    <x v="26"/>
    <n v="0.64"/>
    <s v="Very Hghly humidity"/>
    <x v="1"/>
    <n v="9.8559999999999999"/>
    <n v="1"/>
    <n v="34"/>
    <n v="35"/>
  </r>
  <r>
    <n v="92"/>
    <x v="3"/>
    <x v="0"/>
    <s v="2011"/>
    <x v="0"/>
    <x v="91"/>
    <b v="0"/>
    <x v="0"/>
    <x v="3"/>
    <x v="0"/>
    <n v="0.2"/>
    <x v="2"/>
    <x v="10"/>
    <x v="27"/>
    <n v="0.69"/>
    <s v="Very Hghly humidity"/>
    <x v="1"/>
    <n v="9.8559999999999999"/>
    <n v="2"/>
    <n v="9"/>
    <n v="11"/>
  </r>
  <r>
    <n v="93"/>
    <x v="4"/>
    <x v="0"/>
    <s v="2011"/>
    <x v="0"/>
    <x v="92"/>
    <b v="0"/>
    <x v="0"/>
    <x v="4"/>
    <x v="0"/>
    <n v="0.2"/>
    <x v="2"/>
    <x v="2"/>
    <x v="26"/>
    <n v="0.64"/>
    <s v="Very Hghly humidity"/>
    <x v="0"/>
    <n v="0"/>
    <n v="0"/>
    <n v="6"/>
    <n v="6"/>
  </r>
  <r>
    <n v="94"/>
    <x v="4"/>
    <x v="0"/>
    <s v="2011"/>
    <x v="0"/>
    <x v="93"/>
    <b v="0"/>
    <x v="0"/>
    <x v="4"/>
    <x v="0"/>
    <n v="0.16"/>
    <x v="13"/>
    <x v="14"/>
    <x v="32"/>
    <n v="0.74"/>
    <s v="Very Hghly humidity"/>
    <x v="1"/>
    <n v="9.8559999999999999"/>
    <n v="0"/>
    <n v="6"/>
    <n v="6"/>
  </r>
  <r>
    <n v="95"/>
    <x v="4"/>
    <x v="0"/>
    <s v="2011"/>
    <x v="0"/>
    <x v="94"/>
    <b v="0"/>
    <x v="0"/>
    <x v="4"/>
    <x v="0"/>
    <n v="0.16"/>
    <x v="13"/>
    <x v="14"/>
    <x v="32"/>
    <n v="0.74"/>
    <s v="Very Hghly humidity"/>
    <x v="1"/>
    <n v="9.8559999999999999"/>
    <n v="0"/>
    <n v="2"/>
    <n v="2"/>
  </r>
  <r>
    <n v="96"/>
    <x v="4"/>
    <x v="0"/>
    <s v="2011"/>
    <x v="0"/>
    <x v="95"/>
    <b v="0"/>
    <x v="0"/>
    <x v="4"/>
    <x v="0"/>
    <n v="0.24"/>
    <x v="0"/>
    <x v="10"/>
    <x v="37"/>
    <n v="0.48"/>
    <s v="High Humid"/>
    <x v="6"/>
    <n v="24.628999999999998"/>
    <n v="0"/>
    <n v="2"/>
    <n v="2"/>
  </r>
  <r>
    <n v="97"/>
    <x v="4"/>
    <x v="0"/>
    <s v="2011"/>
    <x v="0"/>
    <x v="96"/>
    <b v="0"/>
    <x v="0"/>
    <x v="4"/>
    <x v="0"/>
    <n v="0.22"/>
    <x v="1"/>
    <x v="10"/>
    <x v="19"/>
    <n v="0.47"/>
    <s v="High Humid"/>
    <x v="8"/>
    <n v="18.062000000000001"/>
    <n v="0"/>
    <n v="3"/>
    <n v="3"/>
  </r>
  <r>
    <n v="98"/>
    <x v="4"/>
    <x v="0"/>
    <s v="2011"/>
    <x v="0"/>
    <x v="97"/>
    <b v="0"/>
    <x v="0"/>
    <x v="4"/>
    <x v="0"/>
    <n v="0.2"/>
    <x v="2"/>
    <x v="14"/>
    <x v="19"/>
    <n v="0.47"/>
    <s v="High Humid"/>
    <x v="6"/>
    <n v="24.628999999999998"/>
    <n v="0"/>
    <n v="33"/>
    <n v="33"/>
  </r>
  <r>
    <n v="99"/>
    <x v="4"/>
    <x v="0"/>
    <s v="2011"/>
    <x v="0"/>
    <x v="98"/>
    <b v="0"/>
    <x v="0"/>
    <x v="4"/>
    <x v="0"/>
    <n v="0.18"/>
    <x v="15"/>
    <x v="3"/>
    <x v="21"/>
    <n v="0.43"/>
    <s v="High Humid"/>
    <x v="5"/>
    <n v="21.34"/>
    <n v="1"/>
    <n v="87"/>
    <n v="88"/>
  </r>
  <r>
    <n v="100"/>
    <x v="4"/>
    <x v="0"/>
    <s v="2011"/>
    <x v="0"/>
    <x v="99"/>
    <b v="0"/>
    <x v="0"/>
    <x v="4"/>
    <x v="0"/>
    <n v="0.2"/>
    <x v="2"/>
    <x v="3"/>
    <x v="22"/>
    <n v="0.4"/>
    <s v="High Humid"/>
    <x v="4"/>
    <n v="32.835000000000001"/>
    <n v="3"/>
    <n v="192"/>
    <n v="195"/>
  </r>
  <r>
    <n v="101"/>
    <x v="4"/>
    <x v="0"/>
    <s v="2011"/>
    <x v="0"/>
    <x v="100"/>
    <b v="0"/>
    <x v="0"/>
    <x v="4"/>
    <x v="0"/>
    <n v="0.22"/>
    <x v="1"/>
    <x v="14"/>
    <x v="38"/>
    <n v="0.37"/>
    <s v="High Humid"/>
    <x v="9"/>
    <n v="36.124000000000002"/>
    <n v="6"/>
    <n v="109"/>
    <n v="115"/>
  </r>
  <r>
    <n v="102"/>
    <x v="4"/>
    <x v="0"/>
    <s v="2011"/>
    <x v="0"/>
    <x v="101"/>
    <b v="0"/>
    <x v="0"/>
    <x v="4"/>
    <x v="0"/>
    <n v="0.22"/>
    <x v="1"/>
    <x v="14"/>
    <x v="38"/>
    <n v="0.37"/>
    <s v="High Humid"/>
    <x v="9"/>
    <n v="36.124000000000002"/>
    <n v="4"/>
    <n v="53"/>
    <n v="57"/>
  </r>
  <r>
    <n v="103"/>
    <x v="4"/>
    <x v="0"/>
    <s v="2011"/>
    <x v="0"/>
    <x v="102"/>
    <b v="0"/>
    <x v="0"/>
    <x v="4"/>
    <x v="1"/>
    <n v="0.26"/>
    <x v="12"/>
    <x v="10"/>
    <x v="39"/>
    <n v="0.33"/>
    <s v="High Humid"/>
    <x v="9"/>
    <n v="36.124000000000002"/>
    <n v="12"/>
    <n v="34"/>
    <n v="46"/>
  </r>
  <r>
    <n v="104"/>
    <x v="4"/>
    <x v="0"/>
    <s v="2011"/>
    <x v="0"/>
    <x v="103"/>
    <b v="0"/>
    <x v="0"/>
    <x v="4"/>
    <x v="1"/>
    <n v="0.26"/>
    <x v="12"/>
    <x v="10"/>
    <x v="39"/>
    <n v="0.33"/>
    <s v="High Humid"/>
    <x v="9"/>
    <n v="36.124000000000002"/>
    <n v="5"/>
    <n v="74"/>
    <n v="79"/>
  </r>
  <r>
    <n v="105"/>
    <x v="4"/>
    <x v="0"/>
    <s v="2011"/>
    <x v="0"/>
    <x v="104"/>
    <b v="0"/>
    <x v="0"/>
    <x v="4"/>
    <x v="1"/>
    <n v="0.28000000000000003"/>
    <x v="17"/>
    <x v="2"/>
    <x v="24"/>
    <n v="0.3"/>
    <s v="Normal Humid"/>
    <x v="4"/>
    <n v="32.835000000000001"/>
    <n v="6"/>
    <n v="65"/>
    <n v="71"/>
  </r>
  <r>
    <n v="106"/>
    <x v="4"/>
    <x v="0"/>
    <s v="2011"/>
    <x v="0"/>
    <x v="105"/>
    <b v="0"/>
    <x v="0"/>
    <x v="4"/>
    <x v="1"/>
    <n v="0.3"/>
    <x v="11"/>
    <x v="0"/>
    <x v="40"/>
    <n v="0.28000000000000003"/>
    <s v="Normal Humid"/>
    <x v="5"/>
    <n v="21.34"/>
    <n v="10"/>
    <n v="52"/>
    <n v="62"/>
  </r>
  <r>
    <n v="107"/>
    <x v="4"/>
    <x v="0"/>
    <s v="2011"/>
    <x v="0"/>
    <x v="106"/>
    <b v="0"/>
    <x v="0"/>
    <x v="4"/>
    <x v="1"/>
    <n v="0.3"/>
    <x v="11"/>
    <x v="0"/>
    <x v="40"/>
    <n v="0.28000000000000003"/>
    <s v="Normal Humid"/>
    <x v="5"/>
    <n v="21.34"/>
    <n v="7"/>
    <n v="55"/>
    <n v="62"/>
  </r>
  <r>
    <n v="108"/>
    <x v="4"/>
    <x v="0"/>
    <s v="2011"/>
    <x v="0"/>
    <x v="107"/>
    <b v="0"/>
    <x v="0"/>
    <x v="4"/>
    <x v="1"/>
    <n v="0.3"/>
    <x v="11"/>
    <x v="20"/>
    <x v="40"/>
    <n v="0.28000000000000003"/>
    <s v="Normal Humid"/>
    <x v="1"/>
    <n v="9.8559999999999999"/>
    <n v="4"/>
    <n v="85"/>
    <n v="89"/>
  </r>
  <r>
    <n v="109"/>
    <x v="4"/>
    <x v="0"/>
    <s v="2011"/>
    <x v="0"/>
    <x v="108"/>
    <b v="0"/>
    <x v="0"/>
    <x v="4"/>
    <x v="0"/>
    <n v="0.24"/>
    <x v="0"/>
    <x v="10"/>
    <x v="41"/>
    <n v="0.38"/>
    <s v="High Humid"/>
    <x v="5"/>
    <n v="21.34"/>
    <n v="4"/>
    <n v="186"/>
    <n v="190"/>
  </r>
  <r>
    <n v="110"/>
    <x v="4"/>
    <x v="0"/>
    <s v="2011"/>
    <x v="0"/>
    <x v="109"/>
    <b v="0"/>
    <x v="0"/>
    <x v="4"/>
    <x v="0"/>
    <n v="0.24"/>
    <x v="0"/>
    <x v="12"/>
    <x v="41"/>
    <n v="0.38"/>
    <s v="High Humid"/>
    <x v="7"/>
    <n v="14.773"/>
    <n v="3"/>
    <n v="166"/>
    <n v="169"/>
  </r>
  <r>
    <n v="111"/>
    <x v="4"/>
    <x v="0"/>
    <s v="2011"/>
    <x v="0"/>
    <x v="110"/>
    <b v="0"/>
    <x v="0"/>
    <x v="4"/>
    <x v="0"/>
    <n v="0.24"/>
    <x v="0"/>
    <x v="2"/>
    <x v="41"/>
    <n v="0.38"/>
    <s v="High Humid"/>
    <x v="14"/>
    <n v="11.494999999999999"/>
    <n v="5"/>
    <n v="127"/>
    <n v="132"/>
  </r>
  <r>
    <n v="112"/>
    <x v="4"/>
    <x v="0"/>
    <s v="2011"/>
    <x v="0"/>
    <x v="111"/>
    <b v="0"/>
    <x v="0"/>
    <x v="4"/>
    <x v="0"/>
    <n v="0.22"/>
    <x v="1"/>
    <x v="10"/>
    <x v="19"/>
    <n v="0.47"/>
    <s v="High Humid"/>
    <x v="8"/>
    <n v="18.062000000000001"/>
    <n v="7"/>
    <n v="82"/>
    <n v="89"/>
  </r>
  <r>
    <n v="113"/>
    <x v="4"/>
    <x v="0"/>
    <s v="2011"/>
    <x v="0"/>
    <x v="112"/>
    <b v="0"/>
    <x v="0"/>
    <x v="4"/>
    <x v="0"/>
    <n v="0.2"/>
    <x v="2"/>
    <x v="14"/>
    <x v="33"/>
    <n v="0.51"/>
    <s v="High Humid"/>
    <x v="5"/>
    <n v="21.34"/>
    <n v="3"/>
    <n v="40"/>
    <n v="43"/>
  </r>
  <r>
    <n v="114"/>
    <x v="4"/>
    <x v="0"/>
    <s v="2011"/>
    <x v="0"/>
    <x v="113"/>
    <b v="0"/>
    <x v="0"/>
    <x v="4"/>
    <x v="0"/>
    <n v="0.18"/>
    <x v="15"/>
    <x v="14"/>
    <x v="28"/>
    <n v="0.55000000000000004"/>
    <s v="High Humid"/>
    <x v="7"/>
    <n v="14.773"/>
    <n v="1"/>
    <n v="41"/>
    <n v="42"/>
  </r>
  <r>
    <n v="115"/>
    <x v="4"/>
    <x v="0"/>
    <s v="2011"/>
    <x v="0"/>
    <x v="114"/>
    <b v="0"/>
    <x v="0"/>
    <x v="4"/>
    <x v="0"/>
    <n v="0.2"/>
    <x v="2"/>
    <x v="2"/>
    <x v="19"/>
    <n v="0.47"/>
    <s v="High Humid"/>
    <x v="0"/>
    <n v="0"/>
    <n v="1"/>
    <n v="18"/>
    <n v="19"/>
  </r>
  <r>
    <n v="116"/>
    <x v="5"/>
    <x v="0"/>
    <s v="2011"/>
    <x v="0"/>
    <x v="115"/>
    <b v="0"/>
    <x v="0"/>
    <x v="5"/>
    <x v="0"/>
    <n v="0.18"/>
    <x v="15"/>
    <x v="12"/>
    <x v="28"/>
    <n v="0.55000000000000004"/>
    <s v="High Humid"/>
    <x v="0"/>
    <n v="0"/>
    <n v="0"/>
    <n v="11"/>
    <n v="11"/>
  </r>
  <r>
    <n v="117"/>
    <x v="5"/>
    <x v="0"/>
    <s v="2011"/>
    <x v="0"/>
    <x v="116"/>
    <b v="0"/>
    <x v="0"/>
    <x v="5"/>
    <x v="0"/>
    <n v="0.16"/>
    <x v="13"/>
    <x v="10"/>
    <x v="26"/>
    <n v="0.64"/>
    <s v="Very Hghly humidity"/>
    <x v="0"/>
    <n v="0"/>
    <n v="0"/>
    <n v="4"/>
    <n v="4"/>
  </r>
  <r>
    <n v="118"/>
    <x v="5"/>
    <x v="0"/>
    <s v="2011"/>
    <x v="0"/>
    <x v="117"/>
    <b v="0"/>
    <x v="0"/>
    <x v="5"/>
    <x v="0"/>
    <n v="0.16"/>
    <x v="13"/>
    <x v="10"/>
    <x v="26"/>
    <n v="0.64"/>
    <s v="Very Hghly humidity"/>
    <x v="0"/>
    <n v="0"/>
    <n v="0"/>
    <n v="2"/>
    <n v="2"/>
  </r>
  <r>
    <n v="119"/>
    <x v="5"/>
    <x v="0"/>
    <s v="2011"/>
    <x v="0"/>
    <x v="118"/>
    <b v="0"/>
    <x v="0"/>
    <x v="5"/>
    <x v="0"/>
    <n v="0.16"/>
    <x v="13"/>
    <x v="14"/>
    <x v="26"/>
    <n v="0.64"/>
    <s v="Very Hghly humidity"/>
    <x v="1"/>
    <n v="9.8559999999999999"/>
    <n v="0"/>
    <n v="1"/>
    <n v="1"/>
  </r>
  <r>
    <n v="120"/>
    <x v="5"/>
    <x v="0"/>
    <s v="2011"/>
    <x v="0"/>
    <x v="119"/>
    <b v="0"/>
    <x v="0"/>
    <x v="5"/>
    <x v="0"/>
    <n v="0.14000000000000001"/>
    <x v="14"/>
    <x v="3"/>
    <x v="27"/>
    <n v="0.69"/>
    <s v="Very Hghly humidity"/>
    <x v="1"/>
    <n v="9.8559999999999999"/>
    <n v="0"/>
    <n v="4"/>
    <n v="4"/>
  </r>
  <r>
    <n v="121"/>
    <x v="5"/>
    <x v="0"/>
    <s v="2011"/>
    <x v="0"/>
    <x v="120"/>
    <b v="0"/>
    <x v="0"/>
    <x v="5"/>
    <x v="0"/>
    <n v="0.14000000000000001"/>
    <x v="14"/>
    <x v="18"/>
    <x v="30"/>
    <n v="0.63"/>
    <s v="Very Hghly humidity"/>
    <x v="14"/>
    <n v="11.494999999999999"/>
    <n v="0"/>
    <n v="36"/>
    <n v="36"/>
  </r>
  <r>
    <n v="122"/>
    <x v="5"/>
    <x v="0"/>
    <s v="2011"/>
    <x v="0"/>
    <x v="121"/>
    <b v="0"/>
    <x v="0"/>
    <x v="5"/>
    <x v="0"/>
    <n v="0.16"/>
    <x v="13"/>
    <x v="10"/>
    <x v="29"/>
    <n v="0.59"/>
    <s v="High Humid"/>
    <x v="0"/>
    <n v="0"/>
    <n v="0"/>
    <n v="95"/>
    <n v="95"/>
  </r>
  <r>
    <n v="123"/>
    <x v="5"/>
    <x v="0"/>
    <s v="2011"/>
    <x v="0"/>
    <x v="122"/>
    <b v="0"/>
    <x v="0"/>
    <x v="5"/>
    <x v="0"/>
    <n v="0.16"/>
    <x v="13"/>
    <x v="10"/>
    <x v="29"/>
    <n v="0.59"/>
    <s v="High Humid"/>
    <x v="0"/>
    <n v="0"/>
    <n v="3"/>
    <n v="216"/>
    <n v="219"/>
  </r>
  <r>
    <n v="124"/>
    <x v="5"/>
    <x v="0"/>
    <s v="2011"/>
    <x v="0"/>
    <x v="123"/>
    <b v="0"/>
    <x v="0"/>
    <x v="5"/>
    <x v="0"/>
    <n v="0.18"/>
    <x v="15"/>
    <x v="12"/>
    <x v="33"/>
    <n v="0.51"/>
    <s v="High Humid"/>
    <x v="0"/>
    <n v="0"/>
    <n v="6"/>
    <n v="116"/>
    <n v="122"/>
  </r>
  <r>
    <n v="125"/>
    <x v="5"/>
    <x v="0"/>
    <s v="2011"/>
    <x v="0"/>
    <x v="124"/>
    <b v="0"/>
    <x v="0"/>
    <x v="5"/>
    <x v="0"/>
    <n v="0.2"/>
    <x v="2"/>
    <x v="2"/>
    <x v="19"/>
    <n v="0.47"/>
    <s v="High Humid"/>
    <x v="0"/>
    <n v="0"/>
    <n v="3"/>
    <n v="42"/>
    <n v="45"/>
  </r>
  <r>
    <n v="126"/>
    <x v="5"/>
    <x v="0"/>
    <s v="2011"/>
    <x v="0"/>
    <x v="125"/>
    <b v="0"/>
    <x v="0"/>
    <x v="5"/>
    <x v="0"/>
    <n v="0.22"/>
    <x v="1"/>
    <x v="2"/>
    <x v="18"/>
    <n v="0.44"/>
    <s v="High Humid"/>
    <x v="1"/>
    <n v="9.8559999999999999"/>
    <n v="2"/>
    <n v="57"/>
    <n v="59"/>
  </r>
  <r>
    <n v="127"/>
    <x v="5"/>
    <x v="0"/>
    <s v="2011"/>
    <x v="0"/>
    <x v="126"/>
    <b v="0"/>
    <x v="0"/>
    <x v="5"/>
    <x v="1"/>
    <n v="0.26"/>
    <x v="12"/>
    <x v="0"/>
    <x v="23"/>
    <n v="0.35"/>
    <s v="High Humid"/>
    <x v="0"/>
    <n v="0"/>
    <n v="6"/>
    <n v="78"/>
    <n v="84"/>
  </r>
  <r>
    <n v="128"/>
    <x v="5"/>
    <x v="0"/>
    <s v="2011"/>
    <x v="0"/>
    <x v="127"/>
    <b v="0"/>
    <x v="0"/>
    <x v="5"/>
    <x v="1"/>
    <n v="0.26"/>
    <x v="12"/>
    <x v="1"/>
    <x v="23"/>
    <n v="0.35"/>
    <s v="High Humid"/>
    <x v="14"/>
    <n v="11.494999999999999"/>
    <n v="12"/>
    <n v="55"/>
    <n v="67"/>
  </r>
  <r>
    <n v="129"/>
    <x v="5"/>
    <x v="0"/>
    <s v="2011"/>
    <x v="0"/>
    <x v="128"/>
    <b v="0"/>
    <x v="0"/>
    <x v="5"/>
    <x v="1"/>
    <n v="0.28000000000000003"/>
    <x v="17"/>
    <x v="1"/>
    <x v="42"/>
    <n v="0.36"/>
    <s v="High Humid"/>
    <x v="8"/>
    <n v="18.062000000000001"/>
    <n v="11"/>
    <n v="59"/>
    <n v="70"/>
  </r>
  <r>
    <n v="130"/>
    <x v="5"/>
    <x v="0"/>
    <s v="2011"/>
    <x v="0"/>
    <x v="129"/>
    <b v="0"/>
    <x v="0"/>
    <x v="5"/>
    <x v="1"/>
    <n v="0.28000000000000003"/>
    <x v="17"/>
    <x v="1"/>
    <x v="42"/>
    <n v="0.36"/>
    <s v="High Humid"/>
    <x v="0"/>
    <n v="0"/>
    <n v="8"/>
    <n v="54"/>
    <n v="62"/>
  </r>
  <r>
    <n v="131"/>
    <x v="5"/>
    <x v="0"/>
    <s v="2011"/>
    <x v="0"/>
    <x v="130"/>
    <b v="0"/>
    <x v="0"/>
    <x v="5"/>
    <x v="1"/>
    <n v="0.26"/>
    <x v="12"/>
    <x v="2"/>
    <x v="41"/>
    <n v="0.38"/>
    <s v="High Humid"/>
    <x v="8"/>
    <n v="18.062000000000001"/>
    <n v="12"/>
    <n v="74"/>
    <n v="86"/>
  </r>
  <r>
    <n v="132"/>
    <x v="5"/>
    <x v="0"/>
    <s v="2011"/>
    <x v="0"/>
    <x v="131"/>
    <b v="0"/>
    <x v="0"/>
    <x v="5"/>
    <x v="0"/>
    <n v="0.22"/>
    <x v="1"/>
    <x v="10"/>
    <x v="33"/>
    <n v="0.51"/>
    <s v="High Humid"/>
    <x v="8"/>
    <n v="18.062000000000001"/>
    <n v="9"/>
    <n v="163"/>
    <n v="172"/>
  </r>
  <r>
    <n v="133"/>
    <x v="5"/>
    <x v="0"/>
    <s v="2011"/>
    <x v="0"/>
    <x v="132"/>
    <b v="0"/>
    <x v="0"/>
    <x v="5"/>
    <x v="0"/>
    <n v="0.22"/>
    <x v="1"/>
    <x v="10"/>
    <x v="33"/>
    <n v="0.51"/>
    <s v="High Humid"/>
    <x v="7"/>
    <n v="14.773"/>
    <n v="5"/>
    <n v="158"/>
    <n v="163"/>
  </r>
  <r>
    <n v="134"/>
    <x v="5"/>
    <x v="0"/>
    <s v="2011"/>
    <x v="0"/>
    <x v="133"/>
    <b v="0"/>
    <x v="0"/>
    <x v="5"/>
    <x v="0"/>
    <n v="0.22"/>
    <x v="1"/>
    <x v="2"/>
    <x v="28"/>
    <n v="0.55000000000000004"/>
    <s v="High Humid"/>
    <x v="1"/>
    <n v="9.8559999999999999"/>
    <n v="3"/>
    <n v="109"/>
    <n v="112"/>
  </r>
  <r>
    <n v="135"/>
    <x v="5"/>
    <x v="0"/>
    <s v="2011"/>
    <x v="0"/>
    <x v="134"/>
    <b v="0"/>
    <x v="0"/>
    <x v="5"/>
    <x v="0"/>
    <n v="0.2"/>
    <x v="2"/>
    <x v="13"/>
    <x v="33"/>
    <n v="0.51"/>
    <s v="High Humid"/>
    <x v="8"/>
    <n v="18.062000000000001"/>
    <n v="3"/>
    <n v="66"/>
    <n v="69"/>
  </r>
  <r>
    <n v="136"/>
    <x v="5"/>
    <x v="0"/>
    <s v="2011"/>
    <x v="0"/>
    <x v="135"/>
    <b v="0"/>
    <x v="0"/>
    <x v="5"/>
    <x v="0"/>
    <n v="0.22"/>
    <x v="1"/>
    <x v="13"/>
    <x v="28"/>
    <n v="0.55000000000000004"/>
    <s v="High Humid"/>
    <x v="6"/>
    <n v="24.628999999999998"/>
    <n v="0"/>
    <n v="48"/>
    <n v="48"/>
  </r>
  <r>
    <n v="137"/>
    <x v="5"/>
    <x v="0"/>
    <s v="2011"/>
    <x v="0"/>
    <x v="136"/>
    <b v="0"/>
    <x v="0"/>
    <x v="5"/>
    <x v="0"/>
    <n v="0.22"/>
    <x v="1"/>
    <x v="13"/>
    <x v="33"/>
    <n v="0.51"/>
    <s v="High Humid"/>
    <x v="3"/>
    <n v="31.196000000000002"/>
    <n v="1"/>
    <n v="51"/>
    <n v="52"/>
  </r>
  <r>
    <n v="138"/>
    <x v="5"/>
    <x v="0"/>
    <s v="2011"/>
    <x v="0"/>
    <x v="137"/>
    <b v="0"/>
    <x v="0"/>
    <x v="5"/>
    <x v="0"/>
    <n v="0.2"/>
    <x v="2"/>
    <x v="14"/>
    <x v="29"/>
    <n v="0.59"/>
    <s v="High Humid"/>
    <x v="5"/>
    <n v="21.34"/>
    <n v="4"/>
    <n v="19"/>
    <n v="23"/>
  </r>
  <r>
    <n v="139"/>
    <x v="6"/>
    <x v="0"/>
    <s v="2011"/>
    <x v="0"/>
    <x v="138"/>
    <b v="0"/>
    <x v="0"/>
    <x v="6"/>
    <x v="0"/>
    <n v="0.2"/>
    <x v="2"/>
    <x v="14"/>
    <x v="26"/>
    <n v="0.64"/>
    <s v="Very Hghly humidity"/>
    <x v="5"/>
    <n v="21.34"/>
    <n v="4"/>
    <n v="13"/>
    <n v="17"/>
  </r>
  <r>
    <n v="140"/>
    <x v="6"/>
    <x v="0"/>
    <s v="2011"/>
    <x v="0"/>
    <x v="139"/>
    <b v="0"/>
    <x v="0"/>
    <x v="6"/>
    <x v="0"/>
    <n v="0.2"/>
    <x v="2"/>
    <x v="14"/>
    <x v="27"/>
    <n v="0.69"/>
    <s v="Very Hghly humidity"/>
    <x v="6"/>
    <n v="24.628999999999998"/>
    <n v="2"/>
    <n v="5"/>
    <n v="7"/>
  </r>
  <r>
    <n v="141"/>
    <x v="6"/>
    <x v="0"/>
    <s v="2011"/>
    <x v="0"/>
    <x v="140"/>
    <b v="0"/>
    <x v="0"/>
    <x v="6"/>
    <x v="0"/>
    <n v="0.2"/>
    <x v="2"/>
    <x v="14"/>
    <x v="27"/>
    <n v="0.69"/>
    <s v="Very Hghly humidity"/>
    <x v="6"/>
    <n v="24.628999999999998"/>
    <n v="0"/>
    <n v="1"/>
    <n v="1"/>
  </r>
  <r>
    <n v="142"/>
    <x v="6"/>
    <x v="0"/>
    <s v="2011"/>
    <x v="0"/>
    <x v="141"/>
    <b v="0"/>
    <x v="0"/>
    <x v="6"/>
    <x v="0"/>
    <n v="0.2"/>
    <x v="2"/>
    <x v="13"/>
    <x v="27"/>
    <n v="0.69"/>
    <s v="Very Hghly humidity"/>
    <x v="7"/>
    <n v="14.773"/>
    <n v="0"/>
    <n v="1"/>
    <n v="1"/>
  </r>
  <r>
    <n v="143"/>
    <x v="6"/>
    <x v="0"/>
    <s v="2011"/>
    <x v="0"/>
    <x v="142"/>
    <b v="0"/>
    <x v="0"/>
    <x v="6"/>
    <x v="0"/>
    <n v="0.22"/>
    <x v="1"/>
    <x v="1"/>
    <x v="28"/>
    <n v="0.55000000000000004"/>
    <s v="High Humid"/>
    <x v="0"/>
    <n v="0"/>
    <n v="0"/>
    <n v="5"/>
    <n v="5"/>
  </r>
  <r>
    <n v="144"/>
    <x v="6"/>
    <x v="0"/>
    <s v="2011"/>
    <x v="0"/>
    <x v="143"/>
    <b v="0"/>
    <x v="0"/>
    <x v="6"/>
    <x v="0"/>
    <n v="0.2"/>
    <x v="2"/>
    <x v="2"/>
    <x v="27"/>
    <n v="0.69"/>
    <s v="Very Hghly humidity"/>
    <x v="0"/>
    <n v="0"/>
    <n v="8"/>
    <n v="26"/>
    <n v="34"/>
  </r>
  <r>
    <n v="145"/>
    <x v="6"/>
    <x v="0"/>
    <s v="2011"/>
    <x v="0"/>
    <x v="144"/>
    <b v="0"/>
    <x v="0"/>
    <x v="6"/>
    <x v="0"/>
    <n v="0.2"/>
    <x v="2"/>
    <x v="13"/>
    <x v="27"/>
    <n v="0.69"/>
    <s v="Very Hghly humidity"/>
    <x v="7"/>
    <n v="14.773"/>
    <n v="8"/>
    <n v="76"/>
    <n v="84"/>
  </r>
  <r>
    <n v="146"/>
    <x v="6"/>
    <x v="0"/>
    <s v="2011"/>
    <x v="0"/>
    <x v="145"/>
    <b v="0"/>
    <x v="0"/>
    <x v="6"/>
    <x v="0"/>
    <n v="0.2"/>
    <x v="2"/>
    <x v="14"/>
    <x v="33"/>
    <n v="0.51"/>
    <s v="High Humid"/>
    <x v="2"/>
    <n v="27.906999999999996"/>
    <n v="20"/>
    <n v="190"/>
    <n v="210"/>
  </r>
  <r>
    <n v="147"/>
    <x v="6"/>
    <x v="0"/>
    <s v="2011"/>
    <x v="0"/>
    <x v="146"/>
    <b v="0"/>
    <x v="0"/>
    <x v="6"/>
    <x v="0"/>
    <n v="0.2"/>
    <x v="2"/>
    <x v="3"/>
    <x v="19"/>
    <n v="0.47"/>
    <s v="High Humid"/>
    <x v="4"/>
    <n v="32.835000000000001"/>
    <n v="9"/>
    <n v="125"/>
    <n v="134"/>
  </r>
  <r>
    <n v="148"/>
    <x v="6"/>
    <x v="0"/>
    <s v="2011"/>
    <x v="0"/>
    <x v="147"/>
    <b v="0"/>
    <x v="0"/>
    <x v="6"/>
    <x v="0"/>
    <n v="0.22"/>
    <x v="1"/>
    <x v="14"/>
    <x v="38"/>
    <n v="0.37"/>
    <s v="High Humid"/>
    <x v="9"/>
    <n v="36.124000000000002"/>
    <n v="16"/>
    <n v="47"/>
    <n v="63"/>
  </r>
  <r>
    <n v="149"/>
    <x v="6"/>
    <x v="0"/>
    <s v="2011"/>
    <x v="0"/>
    <x v="148"/>
    <b v="0"/>
    <x v="0"/>
    <x v="6"/>
    <x v="0"/>
    <n v="0.2"/>
    <x v="2"/>
    <x v="14"/>
    <x v="22"/>
    <n v="0.4"/>
    <s v="High Humid"/>
    <x v="6"/>
    <n v="24.628999999999998"/>
    <n v="19"/>
    <n v="48"/>
    <n v="67"/>
  </r>
  <r>
    <n v="150"/>
    <x v="6"/>
    <x v="0"/>
    <s v="2011"/>
    <x v="0"/>
    <x v="149"/>
    <b v="0"/>
    <x v="0"/>
    <x v="6"/>
    <x v="0"/>
    <n v="0.2"/>
    <x v="2"/>
    <x v="14"/>
    <x v="38"/>
    <n v="0.37"/>
    <s v="High Humid"/>
    <x v="2"/>
    <n v="27.906999999999996"/>
    <n v="9"/>
    <n v="50"/>
    <n v="59"/>
  </r>
  <r>
    <n v="151"/>
    <x v="6"/>
    <x v="0"/>
    <s v="2011"/>
    <x v="0"/>
    <x v="150"/>
    <b v="0"/>
    <x v="0"/>
    <x v="6"/>
    <x v="0"/>
    <n v="0.2"/>
    <x v="2"/>
    <x v="3"/>
    <x v="38"/>
    <n v="0.37"/>
    <s v="High Humid"/>
    <x v="3"/>
    <n v="31.196000000000002"/>
    <n v="9"/>
    <n v="64"/>
    <n v="73"/>
  </r>
  <r>
    <n v="152"/>
    <x v="6"/>
    <x v="0"/>
    <s v="2011"/>
    <x v="0"/>
    <x v="151"/>
    <b v="0"/>
    <x v="0"/>
    <x v="6"/>
    <x v="0"/>
    <n v="0.2"/>
    <x v="2"/>
    <x v="14"/>
    <x v="22"/>
    <n v="0.4"/>
    <s v="High Humid"/>
    <x v="2"/>
    <n v="27.906999999999996"/>
    <n v="7"/>
    <n v="43"/>
    <n v="50"/>
  </r>
  <r>
    <n v="153"/>
    <x v="6"/>
    <x v="0"/>
    <s v="2011"/>
    <x v="0"/>
    <x v="152"/>
    <b v="0"/>
    <x v="0"/>
    <x v="6"/>
    <x v="0"/>
    <n v="0.2"/>
    <x v="2"/>
    <x v="13"/>
    <x v="38"/>
    <n v="0.37"/>
    <s v="High Humid"/>
    <x v="8"/>
    <n v="18.062000000000001"/>
    <n v="9"/>
    <n v="63"/>
    <n v="72"/>
  </r>
  <r>
    <n v="154"/>
    <x v="6"/>
    <x v="0"/>
    <s v="2011"/>
    <x v="0"/>
    <x v="153"/>
    <b v="0"/>
    <x v="0"/>
    <x v="6"/>
    <x v="0"/>
    <n v="0.2"/>
    <x v="2"/>
    <x v="13"/>
    <x v="38"/>
    <n v="0.37"/>
    <s v="High Humid"/>
    <x v="8"/>
    <n v="18.062000000000001"/>
    <n v="5"/>
    <n v="82"/>
    <n v="87"/>
  </r>
  <r>
    <n v="155"/>
    <x v="6"/>
    <x v="0"/>
    <s v="2011"/>
    <x v="0"/>
    <x v="154"/>
    <b v="0"/>
    <x v="0"/>
    <x v="6"/>
    <x v="0"/>
    <n v="0.2"/>
    <x v="2"/>
    <x v="2"/>
    <x v="38"/>
    <n v="0.37"/>
    <s v="High Humid"/>
    <x v="0"/>
    <n v="0"/>
    <n v="9"/>
    <n v="178"/>
    <n v="187"/>
  </r>
  <r>
    <n v="156"/>
    <x v="6"/>
    <x v="0"/>
    <s v="2011"/>
    <x v="0"/>
    <x v="155"/>
    <b v="0"/>
    <x v="0"/>
    <x v="6"/>
    <x v="0"/>
    <n v="0.2"/>
    <x v="2"/>
    <x v="10"/>
    <x v="22"/>
    <n v="0.4"/>
    <s v="High Humid"/>
    <x v="1"/>
    <n v="9.8559999999999999"/>
    <n v="7"/>
    <n v="116"/>
    <n v="123"/>
  </r>
  <r>
    <n v="157"/>
    <x v="6"/>
    <x v="0"/>
    <s v="2011"/>
    <x v="0"/>
    <x v="156"/>
    <b v="0"/>
    <x v="0"/>
    <x v="6"/>
    <x v="0"/>
    <n v="0.16"/>
    <x v="13"/>
    <x v="14"/>
    <x v="28"/>
    <n v="0.55000000000000004"/>
    <s v="High Humid"/>
    <x v="1"/>
    <n v="9.8559999999999999"/>
    <n v="3"/>
    <n v="92"/>
    <n v="95"/>
  </r>
  <r>
    <n v="158"/>
    <x v="6"/>
    <x v="0"/>
    <s v="2011"/>
    <x v="0"/>
    <x v="157"/>
    <b v="0"/>
    <x v="0"/>
    <x v="6"/>
    <x v="0"/>
    <n v="0.18"/>
    <x v="15"/>
    <x v="13"/>
    <x v="19"/>
    <n v="0.47"/>
    <s v="High Humid"/>
    <x v="14"/>
    <n v="11.494999999999999"/>
    <n v="1"/>
    <n v="50"/>
    <n v="51"/>
  </r>
  <r>
    <n v="159"/>
    <x v="6"/>
    <x v="0"/>
    <s v="2011"/>
    <x v="0"/>
    <x v="158"/>
    <b v="0"/>
    <x v="0"/>
    <x v="6"/>
    <x v="0"/>
    <n v="0.18"/>
    <x v="15"/>
    <x v="14"/>
    <x v="19"/>
    <n v="0.47"/>
    <s v="High Humid"/>
    <x v="7"/>
    <n v="14.773"/>
    <n v="0"/>
    <n v="39"/>
    <n v="39"/>
  </r>
  <r>
    <n v="160"/>
    <x v="6"/>
    <x v="0"/>
    <s v="2011"/>
    <x v="0"/>
    <x v="159"/>
    <b v="0"/>
    <x v="0"/>
    <x v="6"/>
    <x v="0"/>
    <n v="0.18"/>
    <x v="15"/>
    <x v="14"/>
    <x v="21"/>
    <n v="0.43"/>
    <s v="High Humid"/>
    <x v="8"/>
    <n v="18.062000000000001"/>
    <n v="2"/>
    <n v="34"/>
    <n v="36"/>
  </r>
  <r>
    <n v="161"/>
    <x v="6"/>
    <x v="0"/>
    <s v="2011"/>
    <x v="0"/>
    <x v="160"/>
    <b v="0"/>
    <x v="0"/>
    <x v="6"/>
    <x v="0"/>
    <n v="0.18"/>
    <x v="15"/>
    <x v="14"/>
    <x v="33"/>
    <n v="0.51"/>
    <s v="High Humid"/>
    <x v="8"/>
    <n v="18.062000000000001"/>
    <n v="1"/>
    <n v="14"/>
    <n v="15"/>
  </r>
  <r>
    <n v="162"/>
    <x v="7"/>
    <x v="0"/>
    <s v="2011"/>
    <x v="0"/>
    <x v="161"/>
    <b v="0"/>
    <x v="0"/>
    <x v="0"/>
    <x v="0"/>
    <n v="0.18"/>
    <x v="15"/>
    <x v="14"/>
    <x v="33"/>
    <n v="0.51"/>
    <s v="High Humid"/>
    <x v="8"/>
    <n v="18.062000000000001"/>
    <n v="1"/>
    <n v="24"/>
    <n v="25"/>
  </r>
  <r>
    <n v="163"/>
    <x v="7"/>
    <x v="0"/>
    <s v="2011"/>
    <x v="0"/>
    <x v="162"/>
    <b v="0"/>
    <x v="0"/>
    <x v="0"/>
    <x v="0"/>
    <n v="0.18"/>
    <x v="15"/>
    <x v="13"/>
    <x v="28"/>
    <n v="0.55000000000000004"/>
    <s v="High Humid"/>
    <x v="1"/>
    <n v="9.8559999999999999"/>
    <n v="1"/>
    <n v="15"/>
    <n v="16"/>
  </r>
  <r>
    <n v="164"/>
    <x v="7"/>
    <x v="0"/>
    <s v="2011"/>
    <x v="0"/>
    <x v="163"/>
    <b v="0"/>
    <x v="0"/>
    <x v="0"/>
    <x v="0"/>
    <n v="0.18"/>
    <x v="15"/>
    <x v="12"/>
    <x v="28"/>
    <n v="0.55000000000000004"/>
    <s v="High Humid"/>
    <x v="0"/>
    <n v="0"/>
    <n v="3"/>
    <n v="13"/>
    <n v="16"/>
  </r>
  <r>
    <n v="165"/>
    <x v="7"/>
    <x v="0"/>
    <s v="2011"/>
    <x v="0"/>
    <x v="164"/>
    <b v="0"/>
    <x v="0"/>
    <x v="0"/>
    <x v="0"/>
    <n v="0.18"/>
    <x v="15"/>
    <x v="14"/>
    <x v="28"/>
    <n v="0.55000000000000004"/>
    <s v="High Humid"/>
    <x v="8"/>
    <n v="18.062000000000001"/>
    <n v="0"/>
    <n v="7"/>
    <n v="7"/>
  </r>
  <r>
    <n v="166"/>
    <x v="7"/>
    <x v="0"/>
    <s v="2011"/>
    <x v="0"/>
    <x v="165"/>
    <b v="0"/>
    <x v="0"/>
    <x v="0"/>
    <x v="0"/>
    <n v="0.18"/>
    <x v="15"/>
    <x v="14"/>
    <x v="28"/>
    <n v="0.55000000000000004"/>
    <s v="High Humid"/>
    <x v="8"/>
    <n v="18.062000000000001"/>
    <n v="0"/>
    <n v="1"/>
    <n v="1"/>
  </r>
  <r>
    <n v="167"/>
    <x v="7"/>
    <x v="0"/>
    <s v="2011"/>
    <x v="0"/>
    <x v="166"/>
    <b v="0"/>
    <x v="0"/>
    <x v="0"/>
    <x v="0"/>
    <n v="0.16"/>
    <x v="13"/>
    <x v="18"/>
    <x v="32"/>
    <n v="0.74"/>
    <s v="Very Hghly humidity"/>
    <x v="8"/>
    <n v="18.062000000000001"/>
    <n v="0"/>
    <n v="5"/>
    <n v="5"/>
  </r>
  <r>
    <n v="168"/>
    <x v="7"/>
    <x v="0"/>
    <s v="2011"/>
    <x v="0"/>
    <x v="167"/>
    <b v="0"/>
    <x v="0"/>
    <x v="0"/>
    <x v="0"/>
    <n v="0.16"/>
    <x v="13"/>
    <x v="18"/>
    <x v="32"/>
    <n v="0.74"/>
    <s v="Very Hghly humidity"/>
    <x v="8"/>
    <n v="18.062000000000001"/>
    <n v="0"/>
    <n v="2"/>
    <n v="2"/>
  </r>
  <r>
    <n v="169"/>
    <x v="7"/>
    <x v="0"/>
    <s v="2011"/>
    <x v="0"/>
    <x v="168"/>
    <b v="0"/>
    <x v="0"/>
    <x v="0"/>
    <x v="0"/>
    <n v="0.16"/>
    <x v="13"/>
    <x v="3"/>
    <x v="32"/>
    <n v="0.74"/>
    <s v="Very Hghly humidity"/>
    <x v="14"/>
    <n v="11.494999999999999"/>
    <n v="1"/>
    <n v="8"/>
    <n v="9"/>
  </r>
  <r>
    <n v="170"/>
    <x v="7"/>
    <x v="0"/>
    <s v="2011"/>
    <x v="0"/>
    <x v="169"/>
    <b v="0"/>
    <x v="0"/>
    <x v="0"/>
    <x v="0"/>
    <n v="0.16"/>
    <x v="13"/>
    <x v="3"/>
    <x v="43"/>
    <n v="0.93"/>
    <s v="Very Hghly humidity"/>
    <x v="14"/>
    <n v="11.494999999999999"/>
    <n v="0"/>
    <n v="15"/>
    <n v="15"/>
  </r>
  <r>
    <n v="171"/>
    <x v="7"/>
    <x v="0"/>
    <s v="2011"/>
    <x v="0"/>
    <x v="170"/>
    <b v="0"/>
    <x v="0"/>
    <x v="0"/>
    <x v="0"/>
    <n v="0.16"/>
    <x v="13"/>
    <x v="3"/>
    <x v="43"/>
    <n v="0.93"/>
    <s v="Very Hghly humidity"/>
    <x v="14"/>
    <n v="11.494999999999999"/>
    <n v="0"/>
    <n v="20"/>
    <n v="20"/>
  </r>
  <r>
    <n v="172"/>
    <x v="7"/>
    <x v="0"/>
    <s v="2011"/>
    <x v="0"/>
    <x v="171"/>
    <b v="0"/>
    <x v="0"/>
    <x v="0"/>
    <x v="0"/>
    <n v="0.18"/>
    <x v="15"/>
    <x v="14"/>
    <x v="1"/>
    <n v="0.8"/>
    <s v="Very Hghly humidity"/>
    <x v="8"/>
    <n v="18.062000000000001"/>
    <n v="5"/>
    <n v="56"/>
    <n v="61"/>
  </r>
  <r>
    <n v="173"/>
    <x v="7"/>
    <x v="0"/>
    <s v="2011"/>
    <x v="0"/>
    <x v="172"/>
    <b v="0"/>
    <x v="0"/>
    <x v="0"/>
    <x v="0"/>
    <n v="0.2"/>
    <x v="2"/>
    <x v="3"/>
    <x v="27"/>
    <n v="0.69"/>
    <s v="Very Hghly humidity"/>
    <x v="13"/>
    <n v="42.691000000000003"/>
    <n v="2"/>
    <n v="60"/>
    <n v="62"/>
  </r>
  <r>
    <n v="174"/>
    <x v="7"/>
    <x v="0"/>
    <s v="2011"/>
    <x v="0"/>
    <x v="173"/>
    <b v="0"/>
    <x v="0"/>
    <x v="0"/>
    <x v="0"/>
    <n v="0.2"/>
    <x v="2"/>
    <x v="3"/>
    <x v="29"/>
    <n v="0.59"/>
    <s v="High Humid"/>
    <x v="11"/>
    <n v="39.402000000000001"/>
    <n v="8"/>
    <n v="90"/>
    <n v="98"/>
  </r>
  <r>
    <n v="175"/>
    <x v="7"/>
    <x v="0"/>
    <s v="2011"/>
    <x v="0"/>
    <x v="174"/>
    <b v="0"/>
    <x v="0"/>
    <x v="0"/>
    <x v="0"/>
    <n v="0.2"/>
    <x v="2"/>
    <x v="3"/>
    <x v="18"/>
    <n v="0.44"/>
    <s v="High Humid"/>
    <x v="9"/>
    <n v="36.124000000000002"/>
    <n v="7"/>
    <n v="95"/>
    <n v="102"/>
  </r>
  <r>
    <n v="176"/>
    <x v="7"/>
    <x v="0"/>
    <s v="2011"/>
    <x v="0"/>
    <x v="175"/>
    <b v="0"/>
    <x v="0"/>
    <x v="0"/>
    <x v="0"/>
    <n v="0.2"/>
    <x v="2"/>
    <x v="18"/>
    <x v="25"/>
    <n v="0.32"/>
    <s v="High Humid"/>
    <x v="15"/>
    <n v="54.174999999999997"/>
    <n v="12"/>
    <n v="83"/>
    <n v="95"/>
  </r>
  <r>
    <n v="177"/>
    <x v="7"/>
    <x v="0"/>
    <s v="2011"/>
    <x v="0"/>
    <x v="176"/>
    <b v="0"/>
    <x v="0"/>
    <x v="0"/>
    <x v="0"/>
    <n v="0.2"/>
    <x v="2"/>
    <x v="18"/>
    <x v="25"/>
    <n v="0.32"/>
    <s v="High Humid"/>
    <x v="10"/>
    <n v="49.257999999999996"/>
    <n v="5"/>
    <n v="69"/>
    <n v="74"/>
  </r>
  <r>
    <n v="178"/>
    <x v="7"/>
    <x v="0"/>
    <s v="2011"/>
    <x v="0"/>
    <x v="177"/>
    <b v="0"/>
    <x v="0"/>
    <x v="0"/>
    <x v="0"/>
    <n v="0.18"/>
    <x v="15"/>
    <x v="15"/>
    <x v="44"/>
    <n v="0.28999999999999998"/>
    <s v="Normal Humid"/>
    <x v="10"/>
    <n v="49.257999999999996"/>
    <n v="8"/>
    <n v="68"/>
    <n v="76"/>
  </r>
  <r>
    <n v="179"/>
    <x v="7"/>
    <x v="0"/>
    <s v="2011"/>
    <x v="0"/>
    <x v="178"/>
    <b v="0"/>
    <x v="0"/>
    <x v="0"/>
    <x v="0"/>
    <n v="0.16"/>
    <x v="13"/>
    <x v="17"/>
    <x v="38"/>
    <n v="0.37"/>
    <s v="High Humid"/>
    <x v="16"/>
    <n v="60.742000000000004"/>
    <n v="5"/>
    <n v="64"/>
    <n v="69"/>
  </r>
  <r>
    <n v="180"/>
    <x v="7"/>
    <x v="0"/>
    <s v="2011"/>
    <x v="0"/>
    <x v="179"/>
    <b v="0"/>
    <x v="0"/>
    <x v="0"/>
    <x v="0"/>
    <n v="0.14000000000000001"/>
    <x v="14"/>
    <x v="17"/>
    <x v="17"/>
    <n v="0.39"/>
    <s v="High Humid"/>
    <x v="4"/>
    <n v="32.835000000000001"/>
    <n v="3"/>
    <n v="52"/>
    <n v="55"/>
  </r>
  <r>
    <n v="181"/>
    <x v="7"/>
    <x v="0"/>
    <s v="2011"/>
    <x v="0"/>
    <x v="180"/>
    <b v="0"/>
    <x v="0"/>
    <x v="0"/>
    <x v="0"/>
    <n v="0.14000000000000001"/>
    <x v="14"/>
    <x v="17"/>
    <x v="42"/>
    <n v="0.36"/>
    <s v="High Humid"/>
    <x v="2"/>
    <n v="27.906999999999996"/>
    <n v="4"/>
    <n v="26"/>
    <n v="30"/>
  </r>
  <r>
    <n v="182"/>
    <x v="7"/>
    <x v="0"/>
    <s v="2011"/>
    <x v="0"/>
    <x v="181"/>
    <b v="0"/>
    <x v="0"/>
    <x v="0"/>
    <x v="0"/>
    <n v="0.12"/>
    <x v="16"/>
    <x v="17"/>
    <x v="42"/>
    <n v="0.36"/>
    <s v="High Humid"/>
    <x v="2"/>
    <n v="27.906999999999996"/>
    <n v="0"/>
    <n v="28"/>
    <n v="28"/>
  </r>
  <r>
    <n v="183"/>
    <x v="7"/>
    <x v="0"/>
    <s v="2011"/>
    <x v="0"/>
    <x v="182"/>
    <b v="0"/>
    <x v="0"/>
    <x v="0"/>
    <x v="0"/>
    <n v="0.12"/>
    <x v="16"/>
    <x v="16"/>
    <x v="17"/>
    <n v="0.39"/>
    <s v="High Humid"/>
    <x v="11"/>
    <n v="39.402000000000001"/>
    <n v="2"/>
    <n v="35"/>
    <n v="37"/>
  </r>
  <r>
    <n v="184"/>
    <x v="7"/>
    <x v="0"/>
    <s v="2011"/>
    <x v="0"/>
    <x v="183"/>
    <b v="0"/>
    <x v="0"/>
    <x v="0"/>
    <x v="0"/>
    <n v="0.12"/>
    <x v="16"/>
    <x v="16"/>
    <x v="42"/>
    <n v="0.36"/>
    <s v="High Humid"/>
    <x v="13"/>
    <n v="42.691000000000003"/>
    <n v="1"/>
    <n v="33"/>
    <n v="34"/>
  </r>
  <r>
    <n v="185"/>
    <x v="7"/>
    <x v="0"/>
    <s v="2011"/>
    <x v="0"/>
    <x v="184"/>
    <b v="0"/>
    <x v="0"/>
    <x v="0"/>
    <x v="0"/>
    <n v="0.1"/>
    <x v="18"/>
    <x v="21"/>
    <x v="17"/>
    <n v="0.39"/>
    <s v="High Humid"/>
    <x v="10"/>
    <n v="49.257999999999996"/>
    <n v="0"/>
    <n v="22"/>
    <n v="22"/>
  </r>
  <r>
    <n v="186"/>
    <x v="8"/>
    <x v="0"/>
    <s v="2011"/>
    <x v="0"/>
    <x v="185"/>
    <b v="0"/>
    <x v="0"/>
    <x v="1"/>
    <x v="0"/>
    <n v="0.1"/>
    <x v="18"/>
    <x v="22"/>
    <x v="16"/>
    <n v="0.42"/>
    <s v="High Humid"/>
    <x v="13"/>
    <n v="42.691000000000003"/>
    <n v="1"/>
    <n v="24"/>
    <n v="25"/>
  </r>
  <r>
    <n v="187"/>
    <x v="8"/>
    <x v="0"/>
    <s v="2011"/>
    <x v="0"/>
    <x v="186"/>
    <b v="0"/>
    <x v="0"/>
    <x v="1"/>
    <x v="0"/>
    <n v="0.1"/>
    <x v="18"/>
    <x v="21"/>
    <x v="16"/>
    <n v="0.42"/>
    <s v="High Humid"/>
    <x v="17"/>
    <n v="50.896999999999998"/>
    <n v="0"/>
    <n v="12"/>
    <n v="12"/>
  </r>
  <r>
    <n v="188"/>
    <x v="8"/>
    <x v="0"/>
    <s v="2011"/>
    <x v="0"/>
    <x v="187"/>
    <b v="0"/>
    <x v="0"/>
    <x v="1"/>
    <x v="0"/>
    <n v="0.1"/>
    <x v="18"/>
    <x v="21"/>
    <x v="15"/>
    <n v="0.46"/>
    <s v="High Humid"/>
    <x v="17"/>
    <n v="50.896999999999998"/>
    <n v="0"/>
    <n v="11"/>
    <n v="11"/>
  </r>
  <r>
    <n v="189"/>
    <x v="8"/>
    <x v="0"/>
    <s v="2011"/>
    <x v="0"/>
    <x v="188"/>
    <b v="0"/>
    <x v="0"/>
    <x v="1"/>
    <x v="0"/>
    <n v="0.1"/>
    <x v="18"/>
    <x v="22"/>
    <x v="15"/>
    <n v="0.46"/>
    <s v="High Humid"/>
    <x v="12"/>
    <n v="45.969000000000001"/>
    <n v="0"/>
    <n v="4"/>
    <n v="4"/>
  </r>
  <r>
    <n v="190"/>
    <x v="8"/>
    <x v="0"/>
    <s v="2011"/>
    <x v="0"/>
    <x v="189"/>
    <b v="0"/>
    <x v="0"/>
    <x v="1"/>
    <x v="0"/>
    <n v="0.08"/>
    <x v="19"/>
    <x v="23"/>
    <x v="45"/>
    <n v="0.53"/>
    <s v="High Humid"/>
    <x v="5"/>
    <n v="21.34"/>
    <n v="0"/>
    <n v="1"/>
    <n v="1"/>
  </r>
  <r>
    <n v="191"/>
    <x v="8"/>
    <x v="0"/>
    <s v="2011"/>
    <x v="0"/>
    <x v="190"/>
    <b v="0"/>
    <x v="0"/>
    <x v="1"/>
    <x v="0"/>
    <n v="0.08"/>
    <x v="19"/>
    <x v="23"/>
    <x v="45"/>
    <n v="0.53"/>
    <s v="High Humid"/>
    <x v="5"/>
    <n v="21.34"/>
    <n v="0"/>
    <n v="1"/>
    <n v="1"/>
  </r>
  <r>
    <n v="192"/>
    <x v="8"/>
    <x v="0"/>
    <s v="2011"/>
    <x v="0"/>
    <x v="191"/>
    <b v="0"/>
    <x v="0"/>
    <x v="1"/>
    <x v="0"/>
    <n v="0.1"/>
    <x v="18"/>
    <x v="23"/>
    <x v="36"/>
    <n v="0.49"/>
    <s v="High Humid"/>
    <x v="3"/>
    <n v="31.196000000000002"/>
    <n v="0"/>
    <n v="1"/>
    <n v="1"/>
  </r>
  <r>
    <n v="193"/>
    <x v="8"/>
    <x v="0"/>
    <s v="2011"/>
    <x v="0"/>
    <x v="192"/>
    <b v="0"/>
    <x v="0"/>
    <x v="1"/>
    <x v="0"/>
    <n v="0.08"/>
    <x v="19"/>
    <x v="23"/>
    <x v="45"/>
    <n v="0.53"/>
    <s v="High Humid"/>
    <x v="5"/>
    <n v="21.34"/>
    <n v="1"/>
    <n v="5"/>
    <n v="6"/>
  </r>
  <r>
    <n v="194"/>
    <x v="8"/>
    <x v="0"/>
    <s v="2011"/>
    <x v="0"/>
    <x v="193"/>
    <b v="0"/>
    <x v="0"/>
    <x v="1"/>
    <x v="0"/>
    <n v="0.1"/>
    <x v="18"/>
    <x v="23"/>
    <x v="36"/>
    <n v="0.49"/>
    <s v="High Humid"/>
    <x v="3"/>
    <n v="31.196000000000002"/>
    <n v="0"/>
    <n v="10"/>
    <n v="10"/>
  </r>
  <r>
    <n v="195"/>
    <x v="8"/>
    <x v="0"/>
    <s v="2011"/>
    <x v="0"/>
    <x v="194"/>
    <b v="0"/>
    <x v="0"/>
    <x v="1"/>
    <x v="0"/>
    <n v="0.12"/>
    <x v="16"/>
    <x v="22"/>
    <x v="15"/>
    <n v="0.46"/>
    <s v="High Humid"/>
    <x v="18"/>
    <n v="57.463999999999999"/>
    <n v="0"/>
    <n v="19"/>
    <n v="19"/>
  </r>
  <r>
    <n v="196"/>
    <x v="8"/>
    <x v="0"/>
    <s v="2011"/>
    <x v="0"/>
    <x v="195"/>
    <b v="0"/>
    <x v="0"/>
    <x v="1"/>
    <x v="0"/>
    <n v="0.14000000000000001"/>
    <x v="14"/>
    <x v="16"/>
    <x v="21"/>
    <n v="0.43"/>
    <s v="High Humid"/>
    <x v="13"/>
    <n v="42.691000000000003"/>
    <n v="0"/>
    <n v="49"/>
    <n v="49"/>
  </r>
  <r>
    <n v="197"/>
    <x v="8"/>
    <x v="0"/>
    <s v="2011"/>
    <x v="0"/>
    <x v="196"/>
    <b v="0"/>
    <x v="0"/>
    <x v="1"/>
    <x v="0"/>
    <n v="0.16"/>
    <x v="13"/>
    <x v="17"/>
    <x v="22"/>
    <n v="0.4"/>
    <s v="High Humid"/>
    <x v="18"/>
    <n v="57.463999999999999"/>
    <n v="2"/>
    <n v="47"/>
    <n v="49"/>
  </r>
  <r>
    <n v="198"/>
    <x v="8"/>
    <x v="0"/>
    <s v="2011"/>
    <x v="0"/>
    <x v="197"/>
    <b v="0"/>
    <x v="0"/>
    <x v="1"/>
    <x v="0"/>
    <n v="0.18"/>
    <x v="15"/>
    <x v="15"/>
    <x v="38"/>
    <n v="0.37"/>
    <s v="High Humid"/>
    <x v="10"/>
    <n v="49.257999999999996"/>
    <n v="4"/>
    <n v="79"/>
    <n v="83"/>
  </r>
  <r>
    <n v="199"/>
    <x v="8"/>
    <x v="0"/>
    <s v="2011"/>
    <x v="0"/>
    <x v="198"/>
    <b v="0"/>
    <x v="0"/>
    <x v="1"/>
    <x v="0"/>
    <n v="0.2"/>
    <x v="2"/>
    <x v="18"/>
    <x v="46"/>
    <n v="0.34"/>
    <s v="High Humid"/>
    <x v="10"/>
    <n v="49.257999999999996"/>
    <n v="6"/>
    <n v="69"/>
    <n v="75"/>
  </r>
  <r>
    <n v="200"/>
    <x v="8"/>
    <x v="0"/>
    <s v="2011"/>
    <x v="0"/>
    <x v="199"/>
    <b v="0"/>
    <x v="0"/>
    <x v="1"/>
    <x v="0"/>
    <n v="0.22"/>
    <x v="1"/>
    <x v="3"/>
    <x v="25"/>
    <n v="0.32"/>
    <s v="High Humid"/>
    <x v="17"/>
    <n v="50.896999999999998"/>
    <n v="8"/>
    <n v="64"/>
    <n v="72"/>
  </r>
  <r>
    <n v="201"/>
    <x v="8"/>
    <x v="0"/>
    <s v="2011"/>
    <x v="0"/>
    <x v="200"/>
    <b v="0"/>
    <x v="0"/>
    <x v="1"/>
    <x v="0"/>
    <n v="0.22"/>
    <x v="1"/>
    <x v="14"/>
    <x v="23"/>
    <n v="0.35"/>
    <s v="High Humid"/>
    <x v="11"/>
    <n v="39.402000000000001"/>
    <n v="5"/>
    <n v="77"/>
    <n v="82"/>
  </r>
  <r>
    <n v="202"/>
    <x v="8"/>
    <x v="0"/>
    <s v="2011"/>
    <x v="0"/>
    <x v="201"/>
    <b v="0"/>
    <x v="0"/>
    <x v="1"/>
    <x v="0"/>
    <n v="0.2"/>
    <x v="2"/>
    <x v="18"/>
    <x v="46"/>
    <n v="0.34"/>
    <s v="High Humid"/>
    <x v="10"/>
    <n v="49.257999999999996"/>
    <n v="13"/>
    <n v="79"/>
    <n v="92"/>
  </r>
  <r>
    <n v="203"/>
    <x v="8"/>
    <x v="0"/>
    <s v="2011"/>
    <x v="0"/>
    <x v="202"/>
    <b v="0"/>
    <x v="0"/>
    <x v="1"/>
    <x v="0"/>
    <n v="0.18"/>
    <x v="15"/>
    <x v="19"/>
    <x v="38"/>
    <n v="0.37"/>
    <s v="High Humid"/>
    <x v="13"/>
    <n v="42.691000000000003"/>
    <n v="3"/>
    <n v="59"/>
    <n v="62"/>
  </r>
  <r>
    <n v="204"/>
    <x v="8"/>
    <x v="0"/>
    <s v="2011"/>
    <x v="0"/>
    <x v="203"/>
    <b v="0"/>
    <x v="0"/>
    <x v="1"/>
    <x v="0"/>
    <n v="0.16"/>
    <x v="13"/>
    <x v="15"/>
    <x v="22"/>
    <n v="0.4"/>
    <s v="High Humid"/>
    <x v="9"/>
    <n v="36.124000000000002"/>
    <n v="4"/>
    <n v="44"/>
    <n v="48"/>
  </r>
  <r>
    <n v="205"/>
    <x v="8"/>
    <x v="0"/>
    <s v="2011"/>
    <x v="0"/>
    <x v="204"/>
    <b v="0"/>
    <x v="0"/>
    <x v="1"/>
    <x v="0"/>
    <n v="0.16"/>
    <x v="13"/>
    <x v="15"/>
    <x v="21"/>
    <n v="0.43"/>
    <s v="High Humid"/>
    <x v="9"/>
    <n v="36.124000000000002"/>
    <n v="1"/>
    <n v="40"/>
    <n v="41"/>
  </r>
  <r>
    <n v="206"/>
    <x v="8"/>
    <x v="0"/>
    <s v="2011"/>
    <x v="0"/>
    <x v="205"/>
    <b v="0"/>
    <x v="0"/>
    <x v="1"/>
    <x v="0"/>
    <n v="0.14000000000000001"/>
    <x v="14"/>
    <x v="17"/>
    <x v="15"/>
    <n v="0.46"/>
    <s v="High Humid"/>
    <x v="2"/>
    <n v="27.906999999999996"/>
    <n v="0"/>
    <n v="38"/>
    <n v="38"/>
  </r>
  <r>
    <n v="207"/>
    <x v="8"/>
    <x v="0"/>
    <s v="2011"/>
    <x v="0"/>
    <x v="206"/>
    <b v="0"/>
    <x v="0"/>
    <x v="1"/>
    <x v="0"/>
    <n v="0.14000000000000001"/>
    <x v="14"/>
    <x v="16"/>
    <x v="15"/>
    <n v="0.46"/>
    <s v="High Humid"/>
    <x v="12"/>
    <n v="45.969000000000001"/>
    <n v="1"/>
    <n v="19"/>
    <n v="20"/>
  </r>
  <r>
    <n v="208"/>
    <x v="8"/>
    <x v="0"/>
    <s v="2011"/>
    <x v="0"/>
    <x v="207"/>
    <b v="0"/>
    <x v="0"/>
    <x v="1"/>
    <x v="0"/>
    <n v="0.14000000000000001"/>
    <x v="14"/>
    <x v="17"/>
    <x v="15"/>
    <n v="0.46"/>
    <s v="High Humid"/>
    <x v="4"/>
    <n v="32.835000000000001"/>
    <n v="5"/>
    <n v="10"/>
    <n v="15"/>
  </r>
  <r>
    <n v="209"/>
    <x v="8"/>
    <x v="0"/>
    <s v="2011"/>
    <x v="0"/>
    <x v="208"/>
    <b v="0"/>
    <x v="0"/>
    <x v="1"/>
    <x v="0"/>
    <n v="0.12"/>
    <x v="16"/>
    <x v="15"/>
    <x v="20"/>
    <n v="0.5"/>
    <s v="High Humid"/>
    <x v="5"/>
    <n v="21.34"/>
    <n v="0"/>
    <n v="6"/>
    <n v="6"/>
  </r>
  <r>
    <n v="210"/>
    <x v="9"/>
    <x v="0"/>
    <s v="2011"/>
    <x v="0"/>
    <x v="209"/>
    <b v="0"/>
    <x v="0"/>
    <x v="2"/>
    <x v="0"/>
    <n v="0.12"/>
    <x v="16"/>
    <x v="17"/>
    <x v="20"/>
    <n v="0.5"/>
    <s v="High Humid"/>
    <x v="3"/>
    <n v="31.196000000000002"/>
    <n v="2"/>
    <n v="3"/>
    <n v="5"/>
  </r>
  <r>
    <n v="211"/>
    <x v="9"/>
    <x v="0"/>
    <s v="2011"/>
    <x v="0"/>
    <x v="210"/>
    <b v="0"/>
    <x v="0"/>
    <x v="2"/>
    <x v="0"/>
    <n v="0.12"/>
    <x v="16"/>
    <x v="17"/>
    <x v="20"/>
    <n v="0.5"/>
    <s v="High Humid"/>
    <x v="3"/>
    <n v="31.196000000000002"/>
    <n v="1"/>
    <n v="0"/>
    <n v="1"/>
  </r>
  <r>
    <n v="212"/>
    <x v="9"/>
    <x v="0"/>
    <s v="2011"/>
    <x v="0"/>
    <x v="211"/>
    <b v="0"/>
    <x v="0"/>
    <x v="2"/>
    <x v="0"/>
    <n v="0.12"/>
    <x v="16"/>
    <x v="17"/>
    <x v="20"/>
    <n v="0.5"/>
    <s v="High Humid"/>
    <x v="6"/>
    <n v="24.628999999999998"/>
    <n v="0"/>
    <n v="3"/>
    <n v="3"/>
  </r>
  <r>
    <n v="213"/>
    <x v="9"/>
    <x v="0"/>
    <s v="2011"/>
    <x v="0"/>
    <x v="212"/>
    <b v="0"/>
    <x v="0"/>
    <x v="2"/>
    <x v="0"/>
    <n v="0.12"/>
    <x v="16"/>
    <x v="17"/>
    <x v="20"/>
    <n v="0.5"/>
    <s v="High Humid"/>
    <x v="6"/>
    <n v="24.628999999999998"/>
    <n v="0"/>
    <n v="1"/>
    <n v="1"/>
  </r>
  <r>
    <n v="214"/>
    <x v="9"/>
    <x v="0"/>
    <s v="2011"/>
    <x v="0"/>
    <x v="213"/>
    <b v="0"/>
    <x v="0"/>
    <x v="2"/>
    <x v="0"/>
    <n v="0.1"/>
    <x v="18"/>
    <x v="17"/>
    <x v="47"/>
    <n v="0.54"/>
    <s v="High Humid"/>
    <x v="7"/>
    <n v="14.773"/>
    <n v="1"/>
    <n v="2"/>
    <n v="3"/>
  </r>
  <r>
    <n v="215"/>
    <x v="9"/>
    <x v="0"/>
    <s v="2011"/>
    <x v="0"/>
    <x v="214"/>
    <b v="0"/>
    <x v="0"/>
    <x v="2"/>
    <x v="0"/>
    <n v="0.1"/>
    <x v="18"/>
    <x v="16"/>
    <x v="47"/>
    <n v="0.54"/>
    <s v="High Humid"/>
    <x v="2"/>
    <n v="27.906999999999996"/>
    <n v="0"/>
    <n v="3"/>
    <n v="3"/>
  </r>
  <r>
    <n v="216"/>
    <x v="9"/>
    <x v="0"/>
    <s v="2011"/>
    <x v="0"/>
    <x v="215"/>
    <b v="0"/>
    <x v="0"/>
    <x v="2"/>
    <x v="0"/>
    <n v="0.12"/>
    <x v="16"/>
    <x v="17"/>
    <x v="20"/>
    <n v="0.5"/>
    <s v="High Humid"/>
    <x v="3"/>
    <n v="31.196000000000002"/>
    <n v="0"/>
    <n v="31"/>
    <n v="31"/>
  </r>
  <r>
    <n v="217"/>
    <x v="9"/>
    <x v="0"/>
    <s v="2011"/>
    <x v="0"/>
    <x v="216"/>
    <b v="0"/>
    <x v="0"/>
    <x v="2"/>
    <x v="0"/>
    <n v="0.12"/>
    <x v="16"/>
    <x v="17"/>
    <x v="20"/>
    <n v="0.5"/>
    <s v="High Humid"/>
    <x v="6"/>
    <n v="24.628999999999998"/>
    <n v="2"/>
    <n v="75"/>
    <n v="77"/>
  </r>
  <r>
    <n v="218"/>
    <x v="9"/>
    <x v="0"/>
    <s v="2011"/>
    <x v="0"/>
    <x v="217"/>
    <b v="0"/>
    <x v="0"/>
    <x v="2"/>
    <x v="0"/>
    <n v="0.12"/>
    <x v="16"/>
    <x v="17"/>
    <x v="20"/>
    <n v="0.5"/>
    <s v="High Humid"/>
    <x v="3"/>
    <n v="31.196000000000002"/>
    <n v="4"/>
    <n v="184"/>
    <n v="188"/>
  </r>
  <r>
    <n v="219"/>
    <x v="9"/>
    <x v="0"/>
    <s v="2011"/>
    <x v="0"/>
    <x v="218"/>
    <b v="0"/>
    <x v="0"/>
    <x v="2"/>
    <x v="0"/>
    <n v="0.14000000000000001"/>
    <x v="14"/>
    <x v="17"/>
    <x v="20"/>
    <n v="0.5"/>
    <s v="High Humid"/>
    <x v="2"/>
    <n v="27.906999999999996"/>
    <n v="2"/>
    <n v="92"/>
    <n v="94"/>
  </r>
  <r>
    <n v="220"/>
    <x v="9"/>
    <x v="0"/>
    <s v="2011"/>
    <x v="0"/>
    <x v="219"/>
    <b v="0"/>
    <x v="0"/>
    <x v="2"/>
    <x v="0"/>
    <n v="0.14000000000000001"/>
    <x v="14"/>
    <x v="17"/>
    <x v="20"/>
    <n v="0.5"/>
    <s v="High Humid"/>
    <x v="4"/>
    <n v="32.835000000000001"/>
    <n v="0"/>
    <n v="31"/>
    <n v="31"/>
  </r>
  <r>
    <n v="221"/>
    <x v="9"/>
    <x v="0"/>
    <s v="2011"/>
    <x v="0"/>
    <x v="220"/>
    <b v="0"/>
    <x v="0"/>
    <x v="2"/>
    <x v="0"/>
    <n v="0.16"/>
    <x v="13"/>
    <x v="15"/>
    <x v="19"/>
    <n v="0.47"/>
    <s v="High Humid"/>
    <x v="3"/>
    <n v="31.196000000000002"/>
    <n v="2"/>
    <n v="28"/>
    <n v="30"/>
  </r>
  <r>
    <n v="222"/>
    <x v="9"/>
    <x v="0"/>
    <s v="2011"/>
    <x v="0"/>
    <x v="221"/>
    <b v="0"/>
    <x v="0"/>
    <x v="2"/>
    <x v="0"/>
    <n v="0.2"/>
    <x v="2"/>
    <x v="3"/>
    <x v="22"/>
    <n v="0.4"/>
    <s v="High Humid"/>
    <x v="3"/>
    <n v="31.196000000000002"/>
    <n v="5"/>
    <n v="47"/>
    <n v="52"/>
  </r>
  <r>
    <n v="223"/>
    <x v="9"/>
    <x v="0"/>
    <s v="2011"/>
    <x v="0"/>
    <x v="222"/>
    <b v="0"/>
    <x v="0"/>
    <x v="2"/>
    <x v="0"/>
    <n v="0.2"/>
    <x v="2"/>
    <x v="3"/>
    <x v="22"/>
    <n v="0.4"/>
    <s v="High Humid"/>
    <x v="3"/>
    <n v="31.196000000000002"/>
    <n v="4"/>
    <n v="50"/>
    <n v="54"/>
  </r>
  <r>
    <n v="224"/>
    <x v="9"/>
    <x v="0"/>
    <s v="2011"/>
    <x v="0"/>
    <x v="223"/>
    <b v="0"/>
    <x v="0"/>
    <x v="2"/>
    <x v="0"/>
    <n v="0.2"/>
    <x v="2"/>
    <x v="14"/>
    <x v="22"/>
    <n v="0.4"/>
    <s v="High Humid"/>
    <x v="6"/>
    <n v="24.628999999999998"/>
    <n v="0"/>
    <n v="47"/>
    <n v="47"/>
  </r>
  <r>
    <n v="225"/>
    <x v="9"/>
    <x v="0"/>
    <s v="2011"/>
    <x v="0"/>
    <x v="224"/>
    <b v="0"/>
    <x v="0"/>
    <x v="2"/>
    <x v="0"/>
    <n v="0.2"/>
    <x v="2"/>
    <x v="14"/>
    <x v="22"/>
    <n v="0.4"/>
    <s v="High Humid"/>
    <x v="6"/>
    <n v="24.628999999999998"/>
    <n v="2"/>
    <n v="43"/>
    <n v="45"/>
  </r>
  <r>
    <n v="226"/>
    <x v="9"/>
    <x v="0"/>
    <s v="2011"/>
    <x v="0"/>
    <x v="225"/>
    <b v="0"/>
    <x v="0"/>
    <x v="2"/>
    <x v="0"/>
    <n v="0.2"/>
    <x v="2"/>
    <x v="13"/>
    <x v="22"/>
    <n v="0.4"/>
    <s v="High Humid"/>
    <x v="7"/>
    <n v="14.773"/>
    <n v="4"/>
    <n v="70"/>
    <n v="74"/>
  </r>
  <r>
    <n v="227"/>
    <x v="9"/>
    <x v="0"/>
    <s v="2011"/>
    <x v="0"/>
    <x v="226"/>
    <b v="0"/>
    <x v="0"/>
    <x v="2"/>
    <x v="0"/>
    <n v="0.2"/>
    <x v="2"/>
    <x v="10"/>
    <x v="22"/>
    <n v="0.4"/>
    <s v="High Humid"/>
    <x v="14"/>
    <n v="11.494999999999999"/>
    <n v="4"/>
    <n v="174"/>
    <n v="178"/>
  </r>
  <r>
    <n v="228"/>
    <x v="9"/>
    <x v="0"/>
    <s v="2011"/>
    <x v="0"/>
    <x v="227"/>
    <b v="0"/>
    <x v="0"/>
    <x v="2"/>
    <x v="0"/>
    <n v="0.2"/>
    <x v="2"/>
    <x v="14"/>
    <x v="22"/>
    <n v="0.4"/>
    <s v="High Humid"/>
    <x v="6"/>
    <n v="24.628999999999998"/>
    <n v="1"/>
    <n v="154"/>
    <n v="155"/>
  </r>
  <r>
    <n v="229"/>
    <x v="9"/>
    <x v="0"/>
    <s v="2011"/>
    <x v="0"/>
    <x v="228"/>
    <b v="0"/>
    <x v="0"/>
    <x v="2"/>
    <x v="0"/>
    <n v="0.16"/>
    <x v="13"/>
    <x v="18"/>
    <x v="19"/>
    <n v="0.47"/>
    <s v="High Humid"/>
    <x v="8"/>
    <n v="18.062000000000001"/>
    <n v="3"/>
    <n v="92"/>
    <n v="95"/>
  </r>
  <r>
    <n v="230"/>
    <x v="9"/>
    <x v="0"/>
    <s v="2011"/>
    <x v="0"/>
    <x v="229"/>
    <b v="0"/>
    <x v="0"/>
    <x v="2"/>
    <x v="0"/>
    <n v="0.16"/>
    <x v="13"/>
    <x v="18"/>
    <x v="20"/>
    <n v="0.5"/>
    <s v="High Humid"/>
    <x v="8"/>
    <n v="18.062000000000001"/>
    <n v="1"/>
    <n v="73"/>
    <n v="74"/>
  </r>
  <r>
    <n v="231"/>
    <x v="9"/>
    <x v="0"/>
    <s v="2011"/>
    <x v="0"/>
    <x v="230"/>
    <b v="0"/>
    <x v="0"/>
    <x v="2"/>
    <x v="0"/>
    <n v="0.14000000000000001"/>
    <x v="14"/>
    <x v="15"/>
    <x v="29"/>
    <n v="0.59"/>
    <s v="High Humid"/>
    <x v="5"/>
    <n v="21.34"/>
    <n v="1"/>
    <n v="37"/>
    <n v="38"/>
  </r>
  <r>
    <n v="232"/>
    <x v="9"/>
    <x v="0"/>
    <s v="2011"/>
    <x v="0"/>
    <x v="231"/>
    <b v="0"/>
    <x v="0"/>
    <x v="2"/>
    <x v="0"/>
    <n v="0.14000000000000001"/>
    <x v="14"/>
    <x v="19"/>
    <x v="29"/>
    <n v="0.59"/>
    <s v="High Humid"/>
    <x v="8"/>
    <n v="18.062000000000001"/>
    <n v="2"/>
    <n v="22"/>
    <n v="24"/>
  </r>
  <r>
    <n v="233"/>
    <x v="9"/>
    <x v="0"/>
    <s v="2011"/>
    <x v="0"/>
    <x v="232"/>
    <b v="0"/>
    <x v="0"/>
    <x v="2"/>
    <x v="0"/>
    <n v="0.14000000000000001"/>
    <x v="14"/>
    <x v="19"/>
    <x v="29"/>
    <n v="0.59"/>
    <s v="High Humid"/>
    <x v="8"/>
    <n v="18.062000000000001"/>
    <n v="0"/>
    <n v="18"/>
    <n v="18"/>
  </r>
  <r>
    <n v="234"/>
    <x v="10"/>
    <x v="0"/>
    <s v="2011"/>
    <x v="0"/>
    <x v="233"/>
    <b v="0"/>
    <x v="0"/>
    <x v="3"/>
    <x v="0"/>
    <n v="0.14000000000000001"/>
    <x v="14"/>
    <x v="18"/>
    <x v="29"/>
    <n v="0.59"/>
    <s v="High Humid"/>
    <x v="14"/>
    <n v="11.494999999999999"/>
    <n v="2"/>
    <n v="10"/>
    <n v="12"/>
  </r>
  <r>
    <n v="235"/>
    <x v="10"/>
    <x v="0"/>
    <s v="2011"/>
    <x v="0"/>
    <x v="234"/>
    <b v="0"/>
    <x v="0"/>
    <x v="3"/>
    <x v="0"/>
    <n v="0.14000000000000001"/>
    <x v="14"/>
    <x v="19"/>
    <x v="29"/>
    <n v="0.59"/>
    <s v="High Humid"/>
    <x v="8"/>
    <n v="18.062000000000001"/>
    <n v="0"/>
    <n v="3"/>
    <n v="3"/>
  </r>
  <r>
    <n v="236"/>
    <x v="10"/>
    <x v="0"/>
    <s v="2011"/>
    <x v="0"/>
    <x v="235"/>
    <b v="0"/>
    <x v="0"/>
    <x v="3"/>
    <x v="0"/>
    <n v="0.16"/>
    <x v="13"/>
    <x v="19"/>
    <x v="28"/>
    <n v="0.55000000000000004"/>
    <s v="High Humid"/>
    <x v="5"/>
    <n v="21.34"/>
    <n v="0"/>
    <n v="3"/>
    <n v="3"/>
  </r>
  <r>
    <n v="237"/>
    <x v="10"/>
    <x v="0"/>
    <s v="2011"/>
    <x v="0"/>
    <x v="236"/>
    <b v="0"/>
    <x v="0"/>
    <x v="3"/>
    <x v="0"/>
    <n v="0.16"/>
    <x v="13"/>
    <x v="3"/>
    <x v="28"/>
    <n v="0.55000000000000004"/>
    <s v="High Humid"/>
    <x v="7"/>
    <n v="14.773"/>
    <n v="0"/>
    <n v="6"/>
    <n v="6"/>
  </r>
  <r>
    <n v="238"/>
    <x v="10"/>
    <x v="0"/>
    <s v="2011"/>
    <x v="0"/>
    <x v="237"/>
    <b v="0"/>
    <x v="0"/>
    <x v="3"/>
    <x v="0"/>
    <n v="0.16"/>
    <x v="13"/>
    <x v="3"/>
    <x v="28"/>
    <n v="0.55000000000000004"/>
    <s v="High Humid"/>
    <x v="7"/>
    <n v="14.773"/>
    <n v="0"/>
    <n v="27"/>
    <n v="27"/>
  </r>
  <r>
    <n v="239"/>
    <x v="10"/>
    <x v="0"/>
    <s v="2011"/>
    <x v="0"/>
    <x v="238"/>
    <b v="0"/>
    <x v="0"/>
    <x v="3"/>
    <x v="0"/>
    <n v="0.16"/>
    <x v="13"/>
    <x v="10"/>
    <x v="28"/>
    <n v="0.55000000000000004"/>
    <s v="High Humid"/>
    <x v="0"/>
    <n v="0"/>
    <n v="2"/>
    <n v="97"/>
    <n v="99"/>
  </r>
  <r>
    <n v="240"/>
    <x v="10"/>
    <x v="0"/>
    <s v="2011"/>
    <x v="0"/>
    <x v="239"/>
    <b v="0"/>
    <x v="0"/>
    <x v="3"/>
    <x v="0"/>
    <n v="0.18"/>
    <x v="15"/>
    <x v="13"/>
    <x v="33"/>
    <n v="0.51"/>
    <s v="High Humid"/>
    <x v="1"/>
    <n v="9.8559999999999999"/>
    <n v="3"/>
    <n v="214"/>
    <n v="217"/>
  </r>
  <r>
    <n v="241"/>
    <x v="10"/>
    <x v="0"/>
    <s v="2011"/>
    <x v="0"/>
    <x v="240"/>
    <b v="0"/>
    <x v="0"/>
    <x v="3"/>
    <x v="0"/>
    <n v="0.18"/>
    <x v="15"/>
    <x v="14"/>
    <x v="33"/>
    <n v="0.51"/>
    <s v="High Humid"/>
    <x v="8"/>
    <n v="18.062000000000001"/>
    <n v="3"/>
    <n v="127"/>
    <n v="130"/>
  </r>
  <r>
    <n v="242"/>
    <x v="10"/>
    <x v="0"/>
    <s v="2011"/>
    <x v="0"/>
    <x v="241"/>
    <b v="0"/>
    <x v="0"/>
    <x v="3"/>
    <x v="0"/>
    <n v="0.2"/>
    <x v="2"/>
    <x v="13"/>
    <x v="33"/>
    <n v="0.51"/>
    <s v="High Humid"/>
    <x v="8"/>
    <n v="18.062000000000001"/>
    <n v="3"/>
    <n v="51"/>
    <n v="54"/>
  </r>
  <r>
    <n v="243"/>
    <x v="10"/>
    <x v="0"/>
    <s v="2011"/>
    <x v="0"/>
    <x v="242"/>
    <b v="0"/>
    <x v="0"/>
    <x v="3"/>
    <x v="0"/>
    <n v="0.2"/>
    <x v="2"/>
    <x v="13"/>
    <x v="19"/>
    <n v="0.47"/>
    <s v="High Humid"/>
    <x v="7"/>
    <n v="14.773"/>
    <n v="4"/>
    <n v="31"/>
    <n v="35"/>
  </r>
  <r>
    <n v="244"/>
    <x v="10"/>
    <x v="0"/>
    <s v="2011"/>
    <x v="0"/>
    <x v="243"/>
    <b v="0"/>
    <x v="0"/>
    <x v="3"/>
    <x v="0"/>
    <n v="0.2"/>
    <x v="2"/>
    <x v="10"/>
    <x v="33"/>
    <n v="0.51"/>
    <s v="High Humid"/>
    <x v="14"/>
    <n v="11.494999999999999"/>
    <n v="2"/>
    <n v="55"/>
    <n v="57"/>
  </r>
  <r>
    <n v="245"/>
    <x v="10"/>
    <x v="0"/>
    <s v="2011"/>
    <x v="0"/>
    <x v="244"/>
    <b v="0"/>
    <x v="0"/>
    <x v="3"/>
    <x v="0"/>
    <n v="0.2"/>
    <x v="2"/>
    <x v="10"/>
    <x v="29"/>
    <n v="0.59"/>
    <s v="High Humid"/>
    <x v="1"/>
    <n v="9.8559999999999999"/>
    <n v="6"/>
    <n v="46"/>
    <n v="52"/>
  </r>
  <r>
    <n v="246"/>
    <x v="10"/>
    <x v="0"/>
    <s v="2011"/>
    <x v="0"/>
    <x v="245"/>
    <b v="0"/>
    <x v="0"/>
    <x v="3"/>
    <x v="0"/>
    <n v="0.2"/>
    <x v="2"/>
    <x v="10"/>
    <x v="29"/>
    <n v="0.59"/>
    <s v="High Humid"/>
    <x v="1"/>
    <n v="9.8559999999999999"/>
    <n v="3"/>
    <n v="60"/>
    <n v="63"/>
  </r>
  <r>
    <n v="247"/>
    <x v="10"/>
    <x v="0"/>
    <s v="2011"/>
    <x v="0"/>
    <x v="246"/>
    <b v="0"/>
    <x v="0"/>
    <x v="3"/>
    <x v="0"/>
    <n v="0.16"/>
    <x v="13"/>
    <x v="14"/>
    <x v="1"/>
    <n v="0.8"/>
    <s v="Very Hghly humidity"/>
    <x v="1"/>
    <n v="9.8559999999999999"/>
    <n v="2"/>
    <n v="45"/>
    <n v="47"/>
  </r>
  <r>
    <n v="248"/>
    <x v="10"/>
    <x v="0"/>
    <s v="2011"/>
    <x v="0"/>
    <x v="247"/>
    <b v="0"/>
    <x v="0"/>
    <x v="3"/>
    <x v="0"/>
    <n v="0.16"/>
    <x v="13"/>
    <x v="19"/>
    <x v="3"/>
    <n v="0.86"/>
    <s v="Very Hghly humidity"/>
    <x v="6"/>
    <n v="24.628999999999998"/>
    <n v="4"/>
    <n v="72"/>
    <n v="76"/>
  </r>
  <r>
    <n v="249"/>
    <x v="10"/>
    <x v="0"/>
    <s v="2011"/>
    <x v="0"/>
    <x v="248"/>
    <b v="0"/>
    <x v="0"/>
    <x v="3"/>
    <x v="0"/>
    <n v="0.16"/>
    <x v="13"/>
    <x v="19"/>
    <x v="3"/>
    <n v="0.86"/>
    <s v="Very Hghly humidity"/>
    <x v="6"/>
    <n v="24.628999999999998"/>
    <n v="6"/>
    <n v="130"/>
    <n v="136"/>
  </r>
  <r>
    <n v="250"/>
    <x v="10"/>
    <x v="0"/>
    <s v="2011"/>
    <x v="0"/>
    <x v="249"/>
    <b v="0"/>
    <x v="0"/>
    <x v="3"/>
    <x v="0"/>
    <n v="0.16"/>
    <x v="13"/>
    <x v="3"/>
    <x v="43"/>
    <n v="0.93"/>
    <s v="Very Hghly humidity"/>
    <x v="14"/>
    <n v="11.494999999999999"/>
    <n v="1"/>
    <n v="94"/>
    <n v="95"/>
  </r>
  <r>
    <n v="251"/>
    <x v="10"/>
    <x v="0"/>
    <s v="2011"/>
    <x v="0"/>
    <x v="250"/>
    <b v="0"/>
    <x v="0"/>
    <x v="3"/>
    <x v="0"/>
    <n v="0.16"/>
    <x v="13"/>
    <x v="10"/>
    <x v="43"/>
    <n v="0.93"/>
    <s v="Very Hghly humidity"/>
    <x v="0"/>
    <n v="0"/>
    <n v="0"/>
    <n v="51"/>
    <n v="51"/>
  </r>
  <r>
    <n v="252"/>
    <x v="10"/>
    <x v="0"/>
    <s v="2011"/>
    <x v="0"/>
    <x v="251"/>
    <b v="0"/>
    <x v="0"/>
    <x v="3"/>
    <x v="0"/>
    <n v="0.16"/>
    <x v="13"/>
    <x v="19"/>
    <x v="43"/>
    <n v="0.93"/>
    <s v="Very Hghly humidity"/>
    <x v="5"/>
    <n v="21.34"/>
    <n v="0"/>
    <n v="32"/>
    <n v="32"/>
  </r>
  <r>
    <n v="253"/>
    <x v="10"/>
    <x v="0"/>
    <s v="2011"/>
    <x v="0"/>
    <x v="252"/>
    <b v="0"/>
    <x v="0"/>
    <x v="3"/>
    <x v="0"/>
    <n v="0.16"/>
    <x v="13"/>
    <x v="14"/>
    <x v="3"/>
    <n v="0.86"/>
    <s v="Very Hghly humidity"/>
    <x v="1"/>
    <n v="9.8559999999999999"/>
    <n v="0"/>
    <n v="20"/>
    <n v="20"/>
  </r>
  <r>
    <n v="254"/>
    <x v="10"/>
    <x v="0"/>
    <s v="2011"/>
    <x v="0"/>
    <x v="253"/>
    <b v="0"/>
    <x v="0"/>
    <x v="3"/>
    <x v="0"/>
    <n v="0.16"/>
    <x v="13"/>
    <x v="3"/>
    <x v="43"/>
    <n v="0.93"/>
    <s v="Very Hghly humidity"/>
    <x v="14"/>
    <n v="11.494999999999999"/>
    <n v="1"/>
    <n v="28"/>
    <n v="29"/>
  </r>
  <r>
    <n v="255"/>
    <x v="10"/>
    <x v="0"/>
    <s v="2011"/>
    <x v="0"/>
    <x v="254"/>
    <b v="0"/>
    <x v="0"/>
    <x v="3"/>
    <x v="0"/>
    <n v="0.16"/>
    <x v="13"/>
    <x v="14"/>
    <x v="43"/>
    <n v="0.93"/>
    <s v="Very Hghly humidity"/>
    <x v="1"/>
    <n v="9.8559999999999999"/>
    <n v="1"/>
    <n v="18"/>
    <n v="19"/>
  </r>
  <r>
    <n v="256"/>
    <x v="11"/>
    <x v="0"/>
    <s v="2011"/>
    <x v="0"/>
    <x v="255"/>
    <b v="0"/>
    <x v="0"/>
    <x v="4"/>
    <x v="0"/>
    <n v="0.16"/>
    <x v="13"/>
    <x v="14"/>
    <x v="3"/>
    <n v="0.86"/>
    <s v="Very Hghly humidity"/>
    <x v="1"/>
    <n v="9.8559999999999999"/>
    <n v="0"/>
    <n v="7"/>
    <n v="7"/>
  </r>
  <r>
    <n v="257"/>
    <x v="11"/>
    <x v="0"/>
    <s v="2011"/>
    <x v="0"/>
    <x v="256"/>
    <b v="0"/>
    <x v="0"/>
    <x v="4"/>
    <x v="0"/>
    <n v="0.16"/>
    <x v="13"/>
    <x v="3"/>
    <x v="3"/>
    <n v="0.86"/>
    <s v="Very Hghly humidity"/>
    <x v="14"/>
    <n v="11.494999999999999"/>
    <n v="0"/>
    <n v="6"/>
    <n v="6"/>
  </r>
  <r>
    <n v="258"/>
    <x v="11"/>
    <x v="0"/>
    <s v="2011"/>
    <x v="0"/>
    <x v="257"/>
    <b v="0"/>
    <x v="0"/>
    <x v="4"/>
    <x v="0"/>
    <n v="0.14000000000000001"/>
    <x v="14"/>
    <x v="19"/>
    <x v="3"/>
    <n v="0.86"/>
    <s v="Very Hghly humidity"/>
    <x v="7"/>
    <n v="14.773"/>
    <n v="0"/>
    <n v="1"/>
    <n v="1"/>
  </r>
  <r>
    <n v="259"/>
    <x v="11"/>
    <x v="0"/>
    <s v="2011"/>
    <x v="0"/>
    <x v="258"/>
    <b v="0"/>
    <x v="0"/>
    <x v="4"/>
    <x v="0"/>
    <n v="0.14000000000000001"/>
    <x v="14"/>
    <x v="19"/>
    <x v="3"/>
    <n v="0.86"/>
    <s v="Very Hghly humidity"/>
    <x v="8"/>
    <n v="18.062000000000001"/>
    <n v="0"/>
    <n v="5"/>
    <n v="5"/>
  </r>
  <r>
    <n v="260"/>
    <x v="11"/>
    <x v="0"/>
    <s v="2011"/>
    <x v="0"/>
    <x v="259"/>
    <b v="0"/>
    <x v="0"/>
    <x v="4"/>
    <x v="0"/>
    <n v="0.12"/>
    <x v="16"/>
    <x v="19"/>
    <x v="43"/>
    <n v="0.93"/>
    <s v="Very Hghly humidity"/>
    <x v="7"/>
    <n v="14.773"/>
    <n v="0"/>
    <n v="16"/>
    <n v="16"/>
  </r>
  <r>
    <n v="261"/>
    <x v="11"/>
    <x v="0"/>
    <s v="2011"/>
    <x v="0"/>
    <x v="260"/>
    <b v="0"/>
    <x v="0"/>
    <x v="4"/>
    <x v="0"/>
    <n v="0.14000000000000001"/>
    <x v="14"/>
    <x v="19"/>
    <x v="27"/>
    <n v="0.69"/>
    <s v="Very Hghly humidity"/>
    <x v="7"/>
    <n v="14.773"/>
    <n v="0"/>
    <n v="54"/>
    <n v="54"/>
  </r>
  <r>
    <n v="262"/>
    <x v="11"/>
    <x v="0"/>
    <s v="2011"/>
    <x v="0"/>
    <x v="261"/>
    <b v="0"/>
    <x v="0"/>
    <x v="4"/>
    <x v="0"/>
    <n v="0.16"/>
    <x v="13"/>
    <x v="18"/>
    <x v="29"/>
    <n v="0.59"/>
    <s v="High Humid"/>
    <x v="8"/>
    <n v="18.062000000000001"/>
    <n v="3"/>
    <n v="125"/>
    <n v="128"/>
  </r>
  <r>
    <n v="263"/>
    <x v="11"/>
    <x v="0"/>
    <s v="2011"/>
    <x v="0"/>
    <x v="262"/>
    <b v="0"/>
    <x v="0"/>
    <x v="4"/>
    <x v="0"/>
    <n v="0.16"/>
    <x v="13"/>
    <x v="15"/>
    <x v="29"/>
    <n v="0.59"/>
    <s v="High Humid"/>
    <x v="9"/>
    <n v="36.124000000000002"/>
    <n v="3"/>
    <n v="78"/>
    <n v="81"/>
  </r>
  <r>
    <n v="264"/>
    <x v="11"/>
    <x v="0"/>
    <s v="2011"/>
    <x v="0"/>
    <x v="263"/>
    <b v="0"/>
    <x v="0"/>
    <x v="4"/>
    <x v="0"/>
    <n v="0.18"/>
    <x v="15"/>
    <x v="3"/>
    <x v="28"/>
    <n v="0.55000000000000004"/>
    <s v="High Humid"/>
    <x v="6"/>
    <n v="24.628999999999998"/>
    <n v="0"/>
    <n v="39"/>
    <n v="39"/>
  </r>
  <r>
    <n v="265"/>
    <x v="11"/>
    <x v="0"/>
    <s v="2011"/>
    <x v="0"/>
    <x v="264"/>
    <b v="0"/>
    <x v="0"/>
    <x v="4"/>
    <x v="0"/>
    <n v="0.2"/>
    <x v="2"/>
    <x v="3"/>
    <x v="33"/>
    <n v="0.51"/>
    <s v="High Humid"/>
    <x v="13"/>
    <n v="42.691000000000003"/>
    <n v="3"/>
    <n v="32"/>
    <n v="35"/>
  </r>
  <r>
    <n v="266"/>
    <x v="11"/>
    <x v="0"/>
    <s v="2011"/>
    <x v="0"/>
    <x v="265"/>
    <b v="0"/>
    <x v="0"/>
    <x v="4"/>
    <x v="0"/>
    <n v="0.2"/>
    <x v="2"/>
    <x v="19"/>
    <x v="19"/>
    <n v="0.47"/>
    <s v="High Humid"/>
    <x v="19"/>
    <n v="64.030999999999992"/>
    <n v="3"/>
    <n v="52"/>
    <n v="55"/>
  </r>
  <r>
    <n v="267"/>
    <x v="11"/>
    <x v="0"/>
    <s v="2011"/>
    <x v="0"/>
    <x v="266"/>
    <b v="0"/>
    <x v="0"/>
    <x v="4"/>
    <x v="0"/>
    <n v="0.22"/>
    <x v="1"/>
    <x v="14"/>
    <x v="18"/>
    <n v="0.44"/>
    <s v="High Humid"/>
    <x v="11"/>
    <n v="39.402000000000001"/>
    <n v="0"/>
    <n v="49"/>
    <n v="49"/>
  </r>
  <r>
    <n v="268"/>
    <x v="11"/>
    <x v="0"/>
    <s v="2011"/>
    <x v="0"/>
    <x v="267"/>
    <b v="0"/>
    <x v="0"/>
    <x v="4"/>
    <x v="0"/>
    <n v="0.2"/>
    <x v="2"/>
    <x v="3"/>
    <x v="19"/>
    <n v="0.47"/>
    <s v="High Humid"/>
    <x v="9"/>
    <n v="36.124000000000002"/>
    <n v="0"/>
    <n v="44"/>
    <n v="44"/>
  </r>
  <r>
    <n v="269"/>
    <x v="11"/>
    <x v="0"/>
    <s v="2011"/>
    <x v="0"/>
    <x v="268"/>
    <b v="0"/>
    <x v="0"/>
    <x v="4"/>
    <x v="0"/>
    <n v="0.2"/>
    <x v="2"/>
    <x v="18"/>
    <x v="19"/>
    <n v="0.47"/>
    <s v="High Humid"/>
    <x v="12"/>
    <n v="45.969000000000001"/>
    <n v="1"/>
    <n v="48"/>
    <n v="49"/>
  </r>
  <r>
    <n v="270"/>
    <x v="11"/>
    <x v="0"/>
    <s v="2011"/>
    <x v="0"/>
    <x v="269"/>
    <b v="0"/>
    <x v="0"/>
    <x v="4"/>
    <x v="0"/>
    <n v="0.22"/>
    <x v="1"/>
    <x v="14"/>
    <x v="18"/>
    <n v="0.44"/>
    <s v="High Humid"/>
    <x v="9"/>
    <n v="36.124000000000002"/>
    <n v="5"/>
    <n v="63"/>
    <n v="68"/>
  </r>
  <r>
    <n v="271"/>
    <x v="11"/>
    <x v="0"/>
    <s v="2011"/>
    <x v="0"/>
    <x v="270"/>
    <b v="0"/>
    <x v="0"/>
    <x v="4"/>
    <x v="0"/>
    <n v="0.2"/>
    <x v="2"/>
    <x v="3"/>
    <x v="19"/>
    <n v="0.47"/>
    <s v="High Humid"/>
    <x v="11"/>
    <n v="39.402000000000001"/>
    <n v="0"/>
    <n v="139"/>
    <n v="139"/>
  </r>
  <r>
    <n v="272"/>
    <x v="11"/>
    <x v="0"/>
    <s v="2011"/>
    <x v="0"/>
    <x v="271"/>
    <b v="0"/>
    <x v="0"/>
    <x v="4"/>
    <x v="0"/>
    <n v="0.2"/>
    <x v="2"/>
    <x v="19"/>
    <x v="19"/>
    <n v="0.47"/>
    <s v="High Humid"/>
    <x v="18"/>
    <n v="57.463999999999999"/>
    <n v="2"/>
    <n v="135"/>
    <n v="137"/>
  </r>
  <r>
    <n v="273"/>
    <x v="11"/>
    <x v="0"/>
    <s v="2011"/>
    <x v="0"/>
    <x v="272"/>
    <b v="0"/>
    <x v="0"/>
    <x v="4"/>
    <x v="0"/>
    <n v="0.18"/>
    <x v="15"/>
    <x v="19"/>
    <x v="19"/>
    <n v="0.47"/>
    <s v="High Humid"/>
    <x v="12"/>
    <n v="45.969000000000001"/>
    <n v="1"/>
    <n v="82"/>
    <n v="83"/>
  </r>
  <r>
    <n v="274"/>
    <x v="11"/>
    <x v="0"/>
    <s v="2011"/>
    <x v="0"/>
    <x v="273"/>
    <b v="0"/>
    <x v="0"/>
    <x v="4"/>
    <x v="0"/>
    <n v="0.16"/>
    <x v="13"/>
    <x v="15"/>
    <x v="20"/>
    <n v="0.5"/>
    <s v="High Humid"/>
    <x v="9"/>
    <n v="36.124000000000002"/>
    <n v="2"/>
    <n v="54"/>
    <n v="56"/>
  </r>
  <r>
    <n v="275"/>
    <x v="11"/>
    <x v="0"/>
    <s v="2011"/>
    <x v="0"/>
    <x v="274"/>
    <b v="0"/>
    <x v="0"/>
    <x v="4"/>
    <x v="0"/>
    <n v="0.16"/>
    <x v="13"/>
    <x v="15"/>
    <x v="28"/>
    <n v="0.55000000000000004"/>
    <s v="High Humid"/>
    <x v="9"/>
    <n v="36.124000000000002"/>
    <n v="0"/>
    <n v="57"/>
    <n v="57"/>
  </r>
  <r>
    <n v="276"/>
    <x v="11"/>
    <x v="0"/>
    <s v="2011"/>
    <x v="0"/>
    <x v="275"/>
    <b v="0"/>
    <x v="0"/>
    <x v="4"/>
    <x v="0"/>
    <n v="0.16"/>
    <x v="13"/>
    <x v="17"/>
    <x v="28"/>
    <n v="0.55000000000000004"/>
    <s v="High Humid"/>
    <x v="10"/>
    <n v="49.257999999999996"/>
    <n v="1"/>
    <n v="32"/>
    <n v="33"/>
  </r>
  <r>
    <n v="277"/>
    <x v="11"/>
    <x v="0"/>
    <s v="2011"/>
    <x v="0"/>
    <x v="276"/>
    <b v="0"/>
    <x v="0"/>
    <x v="4"/>
    <x v="0"/>
    <n v="0.14000000000000001"/>
    <x v="14"/>
    <x v="16"/>
    <x v="29"/>
    <n v="0.59"/>
    <s v="High Humid"/>
    <x v="12"/>
    <n v="45.969000000000001"/>
    <n v="1"/>
    <n v="19"/>
    <n v="20"/>
  </r>
  <r>
    <n v="278"/>
    <x v="12"/>
    <x v="0"/>
    <s v="2011"/>
    <x v="0"/>
    <x v="277"/>
    <b v="0"/>
    <x v="0"/>
    <x v="5"/>
    <x v="0"/>
    <n v="0.14000000000000001"/>
    <x v="14"/>
    <x v="17"/>
    <x v="29"/>
    <n v="0.59"/>
    <s v="High Humid"/>
    <x v="3"/>
    <n v="31.196000000000002"/>
    <n v="1"/>
    <n v="6"/>
    <n v="7"/>
  </r>
  <r>
    <n v="279"/>
    <x v="12"/>
    <x v="0"/>
    <s v="2011"/>
    <x v="0"/>
    <x v="278"/>
    <b v="0"/>
    <x v="0"/>
    <x v="5"/>
    <x v="0"/>
    <n v="0.14000000000000001"/>
    <x v="14"/>
    <x v="17"/>
    <x v="20"/>
    <n v="0.5"/>
    <s v="High Humid"/>
    <x v="3"/>
    <n v="31.196000000000002"/>
    <n v="0"/>
    <n v="2"/>
    <n v="2"/>
  </r>
  <r>
    <n v="280"/>
    <x v="12"/>
    <x v="0"/>
    <s v="2011"/>
    <x v="0"/>
    <x v="279"/>
    <b v="0"/>
    <x v="0"/>
    <x v="5"/>
    <x v="0"/>
    <n v="0.14000000000000001"/>
    <x v="14"/>
    <x v="17"/>
    <x v="20"/>
    <n v="0.5"/>
    <s v="High Humid"/>
    <x v="11"/>
    <n v="39.402000000000001"/>
    <n v="0"/>
    <n v="2"/>
    <n v="2"/>
  </r>
  <r>
    <n v="281"/>
    <x v="12"/>
    <x v="0"/>
    <s v="2011"/>
    <x v="0"/>
    <x v="280"/>
    <b v="0"/>
    <x v="0"/>
    <x v="5"/>
    <x v="0"/>
    <n v="0.14000000000000001"/>
    <x v="14"/>
    <x v="17"/>
    <x v="20"/>
    <n v="0.5"/>
    <s v="High Humid"/>
    <x v="9"/>
    <n v="36.124000000000002"/>
    <n v="0"/>
    <n v="3"/>
    <n v="3"/>
  </r>
  <r>
    <n v="282"/>
    <x v="12"/>
    <x v="0"/>
    <s v="2011"/>
    <x v="0"/>
    <x v="281"/>
    <b v="0"/>
    <x v="0"/>
    <x v="5"/>
    <x v="0"/>
    <n v="0.14000000000000001"/>
    <x v="14"/>
    <x v="17"/>
    <x v="20"/>
    <n v="0.5"/>
    <s v="High Humid"/>
    <x v="2"/>
    <n v="27.906999999999996"/>
    <n v="0"/>
    <n v="4"/>
    <n v="4"/>
  </r>
  <r>
    <n v="283"/>
    <x v="12"/>
    <x v="0"/>
    <s v="2011"/>
    <x v="0"/>
    <x v="282"/>
    <b v="0"/>
    <x v="0"/>
    <x v="5"/>
    <x v="0"/>
    <n v="0.14000000000000001"/>
    <x v="14"/>
    <x v="17"/>
    <x v="20"/>
    <n v="0.5"/>
    <s v="High Humid"/>
    <x v="4"/>
    <n v="32.835000000000001"/>
    <n v="0"/>
    <n v="3"/>
    <n v="3"/>
  </r>
  <r>
    <n v="284"/>
    <x v="12"/>
    <x v="0"/>
    <s v="2011"/>
    <x v="0"/>
    <x v="283"/>
    <b v="0"/>
    <x v="0"/>
    <x v="5"/>
    <x v="0"/>
    <n v="0.12"/>
    <x v="16"/>
    <x v="19"/>
    <x v="47"/>
    <n v="0.54"/>
    <s v="High Humid"/>
    <x v="7"/>
    <n v="14.773"/>
    <n v="0"/>
    <n v="28"/>
    <n v="28"/>
  </r>
  <r>
    <n v="285"/>
    <x v="12"/>
    <x v="0"/>
    <s v="2011"/>
    <x v="0"/>
    <x v="284"/>
    <b v="0"/>
    <x v="0"/>
    <x v="5"/>
    <x v="0"/>
    <n v="0.12"/>
    <x v="16"/>
    <x v="19"/>
    <x v="47"/>
    <n v="0.54"/>
    <s v="High Humid"/>
    <x v="7"/>
    <n v="14.773"/>
    <n v="0"/>
    <n v="72"/>
    <n v="72"/>
  </r>
  <r>
    <n v="286"/>
    <x v="12"/>
    <x v="0"/>
    <s v="2011"/>
    <x v="0"/>
    <x v="285"/>
    <b v="0"/>
    <x v="0"/>
    <x v="5"/>
    <x v="0"/>
    <n v="0.14000000000000001"/>
    <x v="14"/>
    <x v="15"/>
    <x v="20"/>
    <n v="0.5"/>
    <s v="High Humid"/>
    <x v="5"/>
    <n v="21.34"/>
    <n v="5"/>
    <n v="197"/>
    <n v="202"/>
  </r>
  <r>
    <n v="287"/>
    <x v="12"/>
    <x v="0"/>
    <s v="2011"/>
    <x v="0"/>
    <x v="286"/>
    <b v="0"/>
    <x v="0"/>
    <x v="5"/>
    <x v="0"/>
    <n v="0.14000000000000001"/>
    <x v="14"/>
    <x v="17"/>
    <x v="20"/>
    <n v="0.5"/>
    <s v="High Humid"/>
    <x v="9"/>
    <n v="36.124000000000002"/>
    <n v="2"/>
    <n v="137"/>
    <n v="139"/>
  </r>
  <r>
    <n v="288"/>
    <x v="12"/>
    <x v="0"/>
    <s v="2011"/>
    <x v="0"/>
    <x v="287"/>
    <b v="0"/>
    <x v="0"/>
    <x v="5"/>
    <x v="0"/>
    <n v="0.16"/>
    <x v="13"/>
    <x v="15"/>
    <x v="20"/>
    <n v="0.5"/>
    <s v="High Humid"/>
    <x v="11"/>
    <n v="39.402000000000001"/>
    <n v="2"/>
    <n v="36"/>
    <n v="38"/>
  </r>
  <r>
    <n v="289"/>
    <x v="12"/>
    <x v="0"/>
    <s v="2011"/>
    <x v="0"/>
    <x v="288"/>
    <b v="0"/>
    <x v="0"/>
    <x v="5"/>
    <x v="0"/>
    <n v="0.2"/>
    <x v="2"/>
    <x v="18"/>
    <x v="18"/>
    <n v="0.44"/>
    <s v="High Humid"/>
    <x v="10"/>
    <n v="49.257999999999996"/>
    <n v="4"/>
    <n v="33"/>
    <n v="37"/>
  </r>
  <r>
    <n v="290"/>
    <x v="12"/>
    <x v="0"/>
    <s v="2011"/>
    <x v="0"/>
    <x v="289"/>
    <b v="0"/>
    <x v="0"/>
    <x v="5"/>
    <x v="0"/>
    <n v="0.2"/>
    <x v="2"/>
    <x v="18"/>
    <x v="18"/>
    <n v="0.44"/>
    <s v="High Humid"/>
    <x v="12"/>
    <n v="45.969000000000001"/>
    <n v="3"/>
    <n v="49"/>
    <n v="52"/>
  </r>
  <r>
    <n v="291"/>
    <x v="12"/>
    <x v="0"/>
    <s v="2011"/>
    <x v="0"/>
    <x v="290"/>
    <b v="0"/>
    <x v="0"/>
    <x v="5"/>
    <x v="0"/>
    <n v="0.22"/>
    <x v="1"/>
    <x v="14"/>
    <x v="48"/>
    <n v="0.41"/>
    <s v="High Humid"/>
    <x v="10"/>
    <n v="49.257999999999996"/>
    <n v="2"/>
    <n v="81"/>
    <n v="83"/>
  </r>
  <r>
    <n v="292"/>
    <x v="12"/>
    <x v="0"/>
    <s v="2011"/>
    <x v="0"/>
    <x v="291"/>
    <b v="0"/>
    <x v="0"/>
    <x v="5"/>
    <x v="0"/>
    <n v="0.22"/>
    <x v="1"/>
    <x v="14"/>
    <x v="48"/>
    <n v="0.41"/>
    <s v="High Humid"/>
    <x v="13"/>
    <n v="42.691000000000003"/>
    <n v="3"/>
    <n v="39"/>
    <n v="42"/>
  </r>
  <r>
    <n v="293"/>
    <x v="12"/>
    <x v="0"/>
    <s v="2011"/>
    <x v="0"/>
    <x v="292"/>
    <b v="0"/>
    <x v="0"/>
    <x v="5"/>
    <x v="0"/>
    <n v="0.24"/>
    <x v="0"/>
    <x v="13"/>
    <x v="41"/>
    <n v="0.38"/>
    <s v="High Humid"/>
    <x v="4"/>
    <n v="32.835000000000001"/>
    <n v="5"/>
    <n v="55"/>
    <n v="60"/>
  </r>
  <r>
    <n v="294"/>
    <x v="12"/>
    <x v="0"/>
    <s v="2011"/>
    <x v="0"/>
    <x v="293"/>
    <b v="0"/>
    <x v="0"/>
    <x v="5"/>
    <x v="0"/>
    <n v="0.24"/>
    <x v="0"/>
    <x v="13"/>
    <x v="41"/>
    <n v="0.38"/>
    <s v="High Humid"/>
    <x v="11"/>
    <n v="39.402000000000001"/>
    <n v="2"/>
    <n v="76"/>
    <n v="78"/>
  </r>
  <r>
    <n v="295"/>
    <x v="12"/>
    <x v="0"/>
    <s v="2011"/>
    <x v="0"/>
    <x v="294"/>
    <b v="0"/>
    <x v="0"/>
    <x v="5"/>
    <x v="0"/>
    <n v="0.2"/>
    <x v="2"/>
    <x v="3"/>
    <x v="22"/>
    <n v="0.4"/>
    <s v="High Humid"/>
    <x v="3"/>
    <n v="31.196000000000002"/>
    <n v="4"/>
    <n v="158"/>
    <n v="162"/>
  </r>
  <r>
    <n v="296"/>
    <x v="12"/>
    <x v="0"/>
    <s v="2011"/>
    <x v="0"/>
    <x v="295"/>
    <b v="0"/>
    <x v="0"/>
    <x v="5"/>
    <x v="0"/>
    <n v="0.2"/>
    <x v="2"/>
    <x v="3"/>
    <x v="22"/>
    <n v="0.4"/>
    <s v="High Humid"/>
    <x v="9"/>
    <n v="36.124000000000002"/>
    <n v="3"/>
    <n v="141"/>
    <n v="144"/>
  </r>
  <r>
    <n v="297"/>
    <x v="12"/>
    <x v="0"/>
    <s v="2011"/>
    <x v="0"/>
    <x v="296"/>
    <b v="0"/>
    <x v="0"/>
    <x v="5"/>
    <x v="0"/>
    <n v="0.16"/>
    <x v="13"/>
    <x v="19"/>
    <x v="19"/>
    <n v="0.47"/>
    <s v="High Humid"/>
    <x v="2"/>
    <n v="27.906999999999996"/>
    <n v="1"/>
    <n v="98"/>
    <n v="99"/>
  </r>
  <r>
    <n v="298"/>
    <x v="12"/>
    <x v="0"/>
    <s v="2011"/>
    <x v="0"/>
    <x v="297"/>
    <b v="0"/>
    <x v="0"/>
    <x v="5"/>
    <x v="0"/>
    <n v="0.16"/>
    <x v="13"/>
    <x v="19"/>
    <x v="19"/>
    <n v="0.47"/>
    <s v="High Humid"/>
    <x v="6"/>
    <n v="24.628999999999998"/>
    <n v="0"/>
    <n v="64"/>
    <n v="64"/>
  </r>
  <r>
    <n v="299"/>
    <x v="12"/>
    <x v="0"/>
    <s v="2011"/>
    <x v="0"/>
    <x v="298"/>
    <b v="0"/>
    <x v="0"/>
    <x v="5"/>
    <x v="0"/>
    <n v="0.14000000000000001"/>
    <x v="14"/>
    <x v="17"/>
    <x v="15"/>
    <n v="0.46"/>
    <s v="High Humid"/>
    <x v="4"/>
    <n v="32.835000000000001"/>
    <n v="0"/>
    <n v="40"/>
    <n v="40"/>
  </r>
  <r>
    <n v="300"/>
    <x v="12"/>
    <x v="0"/>
    <s v="2011"/>
    <x v="0"/>
    <x v="299"/>
    <b v="0"/>
    <x v="0"/>
    <x v="5"/>
    <x v="0"/>
    <n v="0.14000000000000001"/>
    <x v="14"/>
    <x v="17"/>
    <x v="15"/>
    <n v="0.46"/>
    <s v="High Humid"/>
    <x v="9"/>
    <n v="36.124000000000002"/>
    <n v="0"/>
    <n v="30"/>
    <n v="30"/>
  </r>
  <r>
    <n v="301"/>
    <x v="12"/>
    <x v="0"/>
    <s v="2011"/>
    <x v="0"/>
    <x v="300"/>
    <b v="0"/>
    <x v="0"/>
    <x v="5"/>
    <x v="0"/>
    <n v="0.12"/>
    <x v="16"/>
    <x v="15"/>
    <x v="20"/>
    <n v="0.5"/>
    <s v="High Humid"/>
    <x v="5"/>
    <n v="21.34"/>
    <n v="1"/>
    <n v="14"/>
    <n v="15"/>
  </r>
  <r>
    <n v="302"/>
    <x v="13"/>
    <x v="0"/>
    <s v="2011"/>
    <x v="0"/>
    <x v="301"/>
    <b v="0"/>
    <x v="0"/>
    <x v="6"/>
    <x v="0"/>
    <n v="0.12"/>
    <x v="16"/>
    <x v="15"/>
    <x v="20"/>
    <n v="0.5"/>
    <s v="High Humid"/>
    <x v="5"/>
    <n v="21.34"/>
    <n v="0"/>
    <n v="14"/>
    <n v="14"/>
  </r>
  <r>
    <n v="303"/>
    <x v="13"/>
    <x v="0"/>
    <s v="2011"/>
    <x v="0"/>
    <x v="302"/>
    <b v="0"/>
    <x v="0"/>
    <x v="6"/>
    <x v="0"/>
    <n v="0.1"/>
    <x v="18"/>
    <x v="17"/>
    <x v="47"/>
    <n v="0.54"/>
    <s v="High Humid"/>
    <x v="8"/>
    <n v="18.062000000000001"/>
    <n v="0"/>
    <n v="5"/>
    <n v="5"/>
  </r>
  <r>
    <n v="304"/>
    <x v="13"/>
    <x v="0"/>
    <s v="2011"/>
    <x v="0"/>
    <x v="303"/>
    <b v="0"/>
    <x v="0"/>
    <x v="6"/>
    <x v="0"/>
    <n v="0.1"/>
    <x v="18"/>
    <x v="17"/>
    <x v="47"/>
    <n v="0.54"/>
    <s v="High Humid"/>
    <x v="7"/>
    <n v="14.773"/>
    <n v="0"/>
    <n v="1"/>
    <n v="1"/>
  </r>
  <r>
    <n v="305"/>
    <x v="13"/>
    <x v="0"/>
    <s v="2011"/>
    <x v="0"/>
    <x v="304"/>
    <b v="0"/>
    <x v="0"/>
    <x v="6"/>
    <x v="0"/>
    <n v="0.1"/>
    <x v="18"/>
    <x v="15"/>
    <x v="47"/>
    <n v="0.54"/>
    <s v="High Humid"/>
    <x v="14"/>
    <n v="11.494999999999999"/>
    <n v="0"/>
    <n v="1"/>
    <n v="1"/>
  </r>
  <r>
    <n v="306"/>
    <x v="13"/>
    <x v="0"/>
    <s v="2011"/>
    <x v="0"/>
    <x v="305"/>
    <b v="0"/>
    <x v="0"/>
    <x v="6"/>
    <x v="0"/>
    <n v="0.1"/>
    <x v="18"/>
    <x v="15"/>
    <x v="47"/>
    <n v="0.54"/>
    <s v="High Humid"/>
    <x v="1"/>
    <n v="9.8559999999999999"/>
    <n v="0"/>
    <n v="8"/>
    <n v="8"/>
  </r>
  <r>
    <n v="307"/>
    <x v="13"/>
    <x v="0"/>
    <s v="2011"/>
    <x v="0"/>
    <x v="306"/>
    <b v="0"/>
    <x v="0"/>
    <x v="6"/>
    <x v="0"/>
    <n v="0.1"/>
    <x v="18"/>
    <x v="3"/>
    <x v="47"/>
    <n v="0.54"/>
    <s v="High Humid"/>
    <x v="0"/>
    <n v="0"/>
    <n v="0"/>
    <n v="17"/>
    <n v="17"/>
  </r>
  <r>
    <n v="308"/>
    <x v="13"/>
    <x v="0"/>
    <s v="2011"/>
    <x v="0"/>
    <x v="307"/>
    <b v="0"/>
    <x v="0"/>
    <x v="6"/>
    <x v="0"/>
    <n v="0.1"/>
    <x v="18"/>
    <x v="17"/>
    <x v="32"/>
    <n v="0.74"/>
    <s v="Very Hghly humidity"/>
    <x v="8"/>
    <n v="18.062000000000001"/>
    <n v="0"/>
    <n v="70"/>
    <n v="70"/>
  </r>
  <r>
    <n v="309"/>
    <x v="13"/>
    <x v="0"/>
    <s v="2011"/>
    <x v="0"/>
    <x v="308"/>
    <b v="0"/>
    <x v="0"/>
    <x v="6"/>
    <x v="0"/>
    <n v="0.12"/>
    <x v="16"/>
    <x v="18"/>
    <x v="31"/>
    <n v="0.68"/>
    <s v="Very Hghly humidity"/>
    <x v="0"/>
    <n v="0"/>
    <n v="2"/>
    <n v="156"/>
    <n v="158"/>
  </r>
  <r>
    <n v="310"/>
    <x v="13"/>
    <x v="0"/>
    <s v="2011"/>
    <x v="0"/>
    <x v="309"/>
    <b v="0"/>
    <x v="0"/>
    <x v="6"/>
    <x v="0"/>
    <n v="0.14000000000000001"/>
    <x v="14"/>
    <x v="19"/>
    <x v="27"/>
    <n v="0.69"/>
    <s v="Very Hghly humidity"/>
    <x v="7"/>
    <n v="14.773"/>
    <n v="0"/>
    <n v="117"/>
    <n v="117"/>
  </r>
  <r>
    <n v="311"/>
    <x v="13"/>
    <x v="0"/>
    <s v="2011"/>
    <x v="0"/>
    <x v="310"/>
    <b v="0"/>
    <x v="0"/>
    <x v="6"/>
    <x v="0"/>
    <n v="0.18"/>
    <x v="15"/>
    <x v="3"/>
    <x v="28"/>
    <n v="0.55000000000000004"/>
    <s v="High Humid"/>
    <x v="5"/>
    <n v="21.34"/>
    <n v="4"/>
    <n v="40"/>
    <n v="44"/>
  </r>
  <r>
    <n v="312"/>
    <x v="13"/>
    <x v="0"/>
    <s v="2011"/>
    <x v="0"/>
    <x v="311"/>
    <b v="0"/>
    <x v="0"/>
    <x v="6"/>
    <x v="0"/>
    <n v="0.18"/>
    <x v="15"/>
    <x v="18"/>
    <x v="33"/>
    <n v="0.51"/>
    <s v="High Humid"/>
    <x v="3"/>
    <n v="31.196000000000002"/>
    <n v="6"/>
    <n v="47"/>
    <n v="53"/>
  </r>
  <r>
    <n v="313"/>
    <x v="13"/>
    <x v="0"/>
    <s v="2011"/>
    <x v="0"/>
    <x v="312"/>
    <b v="0"/>
    <x v="0"/>
    <x v="6"/>
    <x v="0"/>
    <n v="0.2"/>
    <x v="2"/>
    <x v="14"/>
    <x v="18"/>
    <n v="0.44"/>
    <s v="High Humid"/>
    <x v="2"/>
    <n v="27.906999999999996"/>
    <n v="2"/>
    <n v="59"/>
    <n v="61"/>
  </r>
  <r>
    <n v="314"/>
    <x v="13"/>
    <x v="0"/>
    <s v="2011"/>
    <x v="0"/>
    <x v="313"/>
    <b v="0"/>
    <x v="0"/>
    <x v="6"/>
    <x v="0"/>
    <n v="0.22"/>
    <x v="1"/>
    <x v="14"/>
    <x v="38"/>
    <n v="0.37"/>
    <s v="High Humid"/>
    <x v="13"/>
    <n v="42.691000000000003"/>
    <n v="4"/>
    <n v="73"/>
    <n v="77"/>
  </r>
  <r>
    <n v="315"/>
    <x v="13"/>
    <x v="0"/>
    <s v="2011"/>
    <x v="0"/>
    <x v="314"/>
    <b v="0"/>
    <x v="0"/>
    <x v="6"/>
    <x v="0"/>
    <n v="0.22"/>
    <x v="1"/>
    <x v="13"/>
    <x v="48"/>
    <n v="0.41"/>
    <s v="High Humid"/>
    <x v="3"/>
    <n v="31.196000000000002"/>
    <n v="5"/>
    <n v="59"/>
    <n v="64"/>
  </r>
  <r>
    <n v="316"/>
    <x v="13"/>
    <x v="0"/>
    <s v="2011"/>
    <x v="0"/>
    <x v="315"/>
    <b v="0"/>
    <x v="0"/>
    <x v="6"/>
    <x v="0"/>
    <n v="0.24"/>
    <x v="0"/>
    <x v="12"/>
    <x v="41"/>
    <n v="0.38"/>
    <s v="High Humid"/>
    <x v="8"/>
    <n v="18.062000000000001"/>
    <n v="9"/>
    <n v="59"/>
    <n v="68"/>
  </r>
  <r>
    <n v="317"/>
    <x v="13"/>
    <x v="0"/>
    <s v="2011"/>
    <x v="0"/>
    <x v="316"/>
    <b v="0"/>
    <x v="0"/>
    <x v="6"/>
    <x v="0"/>
    <n v="0.22"/>
    <x v="1"/>
    <x v="12"/>
    <x v="48"/>
    <n v="0.41"/>
    <s v="High Humid"/>
    <x v="14"/>
    <n v="11.494999999999999"/>
    <n v="3"/>
    <n v="87"/>
    <n v="90"/>
  </r>
  <r>
    <n v="318"/>
    <x v="13"/>
    <x v="0"/>
    <s v="2011"/>
    <x v="0"/>
    <x v="317"/>
    <b v="0"/>
    <x v="0"/>
    <x v="6"/>
    <x v="0"/>
    <n v="0.22"/>
    <x v="1"/>
    <x v="10"/>
    <x v="48"/>
    <n v="0.41"/>
    <s v="High Humid"/>
    <x v="8"/>
    <n v="18.062000000000001"/>
    <n v="4"/>
    <n v="155"/>
    <n v="159"/>
  </r>
  <r>
    <n v="319"/>
    <x v="13"/>
    <x v="0"/>
    <s v="2011"/>
    <x v="0"/>
    <x v="318"/>
    <b v="0"/>
    <x v="0"/>
    <x v="6"/>
    <x v="0"/>
    <n v="0.2"/>
    <x v="2"/>
    <x v="2"/>
    <x v="19"/>
    <n v="0.47"/>
    <s v="High Humid"/>
    <x v="0"/>
    <n v="0"/>
    <n v="5"/>
    <n v="134"/>
    <n v="139"/>
  </r>
  <r>
    <n v="320"/>
    <x v="13"/>
    <x v="0"/>
    <s v="2011"/>
    <x v="0"/>
    <x v="319"/>
    <b v="0"/>
    <x v="0"/>
    <x v="6"/>
    <x v="0"/>
    <n v="0.16"/>
    <x v="13"/>
    <x v="14"/>
    <x v="29"/>
    <n v="0.59"/>
    <s v="High Humid"/>
    <x v="1"/>
    <n v="9.8559999999999999"/>
    <n v="3"/>
    <n v="89"/>
    <n v="92"/>
  </r>
  <r>
    <n v="321"/>
    <x v="13"/>
    <x v="0"/>
    <s v="2011"/>
    <x v="0"/>
    <x v="320"/>
    <b v="0"/>
    <x v="0"/>
    <x v="6"/>
    <x v="0"/>
    <n v="0.18"/>
    <x v="15"/>
    <x v="12"/>
    <x v="29"/>
    <n v="0.59"/>
    <s v="High Humid"/>
    <x v="0"/>
    <n v="0"/>
    <n v="0"/>
    <n v="68"/>
    <n v="68"/>
  </r>
  <r>
    <n v="322"/>
    <x v="13"/>
    <x v="0"/>
    <s v="2011"/>
    <x v="0"/>
    <x v="321"/>
    <b v="0"/>
    <x v="0"/>
    <x v="6"/>
    <x v="0"/>
    <n v="0.16"/>
    <x v="13"/>
    <x v="10"/>
    <x v="27"/>
    <n v="0.69"/>
    <s v="Very Hghly humidity"/>
    <x v="0"/>
    <n v="0"/>
    <n v="4"/>
    <n v="48"/>
    <n v="52"/>
  </r>
  <r>
    <n v="323"/>
    <x v="13"/>
    <x v="0"/>
    <s v="2011"/>
    <x v="0"/>
    <x v="322"/>
    <b v="0"/>
    <x v="0"/>
    <x v="6"/>
    <x v="0"/>
    <n v="0.16"/>
    <x v="13"/>
    <x v="10"/>
    <x v="27"/>
    <n v="0.69"/>
    <s v="Very Hghly humidity"/>
    <x v="0"/>
    <n v="0"/>
    <n v="2"/>
    <n v="34"/>
    <n v="36"/>
  </r>
  <r>
    <n v="324"/>
    <x v="13"/>
    <x v="0"/>
    <s v="2011"/>
    <x v="0"/>
    <x v="323"/>
    <b v="0"/>
    <x v="0"/>
    <x v="6"/>
    <x v="0"/>
    <n v="0.18"/>
    <x v="15"/>
    <x v="12"/>
    <x v="28"/>
    <n v="0.55000000000000004"/>
    <s v="High Humid"/>
    <x v="0"/>
    <n v="0"/>
    <n v="1"/>
    <n v="26"/>
    <n v="27"/>
  </r>
  <r>
    <n v="325"/>
    <x v="14"/>
    <x v="0"/>
    <s v="2011"/>
    <x v="0"/>
    <x v="324"/>
    <b v="0"/>
    <x v="0"/>
    <x v="0"/>
    <x v="0"/>
    <n v="0.18"/>
    <x v="15"/>
    <x v="12"/>
    <x v="28"/>
    <n v="0.55000000000000004"/>
    <s v="High Humid"/>
    <x v="0"/>
    <n v="0"/>
    <n v="3"/>
    <n v="25"/>
    <n v="28"/>
  </r>
  <r>
    <n v="326"/>
    <x v="14"/>
    <x v="0"/>
    <s v="2011"/>
    <x v="0"/>
    <x v="325"/>
    <b v="0"/>
    <x v="0"/>
    <x v="0"/>
    <x v="0"/>
    <n v="0.16"/>
    <x v="13"/>
    <x v="14"/>
    <x v="29"/>
    <n v="0.59"/>
    <s v="High Humid"/>
    <x v="1"/>
    <n v="9.8559999999999999"/>
    <n v="2"/>
    <n v="18"/>
    <n v="20"/>
  </r>
  <r>
    <n v="327"/>
    <x v="14"/>
    <x v="0"/>
    <s v="2011"/>
    <x v="0"/>
    <x v="326"/>
    <b v="0"/>
    <x v="0"/>
    <x v="0"/>
    <x v="0"/>
    <n v="0.16"/>
    <x v="13"/>
    <x v="14"/>
    <x v="29"/>
    <n v="0.59"/>
    <s v="High Humid"/>
    <x v="1"/>
    <n v="9.8559999999999999"/>
    <n v="0"/>
    <n v="12"/>
    <n v="12"/>
  </r>
  <r>
    <n v="328"/>
    <x v="14"/>
    <x v="0"/>
    <s v="2011"/>
    <x v="0"/>
    <x v="327"/>
    <b v="0"/>
    <x v="0"/>
    <x v="0"/>
    <x v="0"/>
    <n v="0.16"/>
    <x v="13"/>
    <x v="10"/>
    <x v="29"/>
    <n v="0.59"/>
    <s v="High Humid"/>
    <x v="0"/>
    <n v="0"/>
    <n v="1"/>
    <n v="7"/>
    <n v="8"/>
  </r>
  <r>
    <n v="329"/>
    <x v="14"/>
    <x v="0"/>
    <s v="2011"/>
    <x v="0"/>
    <x v="328"/>
    <b v="0"/>
    <x v="0"/>
    <x v="0"/>
    <x v="0"/>
    <n v="0.16"/>
    <x v="13"/>
    <x v="10"/>
    <x v="29"/>
    <n v="0.59"/>
    <s v="High Humid"/>
    <x v="0"/>
    <n v="0"/>
    <n v="0"/>
    <n v="5"/>
    <n v="5"/>
  </r>
  <r>
    <n v="330"/>
    <x v="14"/>
    <x v="0"/>
    <s v="2011"/>
    <x v="0"/>
    <x v="329"/>
    <b v="0"/>
    <x v="0"/>
    <x v="0"/>
    <x v="0"/>
    <n v="0.16"/>
    <x v="13"/>
    <x v="10"/>
    <x v="29"/>
    <n v="0.59"/>
    <s v="High Humid"/>
    <x v="0"/>
    <n v="0"/>
    <n v="0"/>
    <n v="1"/>
    <n v="1"/>
  </r>
  <r>
    <n v="331"/>
    <x v="14"/>
    <x v="0"/>
    <s v="2011"/>
    <x v="0"/>
    <x v="330"/>
    <b v="0"/>
    <x v="0"/>
    <x v="0"/>
    <x v="0"/>
    <n v="0.14000000000000001"/>
    <x v="14"/>
    <x v="18"/>
    <x v="30"/>
    <n v="0.63"/>
    <s v="Very Hghly humidity"/>
    <x v="14"/>
    <n v="11.494999999999999"/>
    <n v="1"/>
    <n v="2"/>
    <n v="3"/>
  </r>
  <r>
    <n v="332"/>
    <x v="14"/>
    <x v="0"/>
    <s v="2011"/>
    <x v="0"/>
    <x v="331"/>
    <b v="0"/>
    <x v="0"/>
    <x v="0"/>
    <x v="0"/>
    <n v="0.14000000000000001"/>
    <x v="14"/>
    <x v="13"/>
    <x v="30"/>
    <n v="0.63"/>
    <s v="Very Hghly humidity"/>
    <x v="0"/>
    <n v="0"/>
    <n v="1"/>
    <n v="9"/>
    <n v="10"/>
  </r>
  <r>
    <n v="333"/>
    <x v="14"/>
    <x v="0"/>
    <s v="2011"/>
    <x v="0"/>
    <x v="332"/>
    <b v="0"/>
    <x v="0"/>
    <x v="0"/>
    <x v="0"/>
    <n v="0.14000000000000001"/>
    <x v="14"/>
    <x v="19"/>
    <x v="30"/>
    <n v="0.63"/>
    <s v="Very Hghly humidity"/>
    <x v="7"/>
    <n v="14.773"/>
    <n v="1"/>
    <n v="22"/>
    <n v="23"/>
  </r>
  <r>
    <n v="334"/>
    <x v="14"/>
    <x v="0"/>
    <s v="2011"/>
    <x v="0"/>
    <x v="333"/>
    <b v="0"/>
    <x v="0"/>
    <x v="0"/>
    <x v="0"/>
    <n v="0.16"/>
    <x v="13"/>
    <x v="3"/>
    <x v="26"/>
    <n v="0.64"/>
    <s v="Very Hghly humidity"/>
    <x v="7"/>
    <n v="14.773"/>
    <n v="2"/>
    <n v="31"/>
    <n v="33"/>
  </r>
  <r>
    <n v="335"/>
    <x v="14"/>
    <x v="0"/>
    <s v="2011"/>
    <x v="0"/>
    <x v="334"/>
    <b v="0"/>
    <x v="0"/>
    <x v="0"/>
    <x v="0"/>
    <n v="0.18"/>
    <x v="15"/>
    <x v="14"/>
    <x v="29"/>
    <n v="0.59"/>
    <s v="High Humid"/>
    <x v="8"/>
    <n v="18.062000000000001"/>
    <n v="2"/>
    <n v="57"/>
    <n v="59"/>
  </r>
  <r>
    <n v="336"/>
    <x v="14"/>
    <x v="0"/>
    <s v="2011"/>
    <x v="0"/>
    <x v="335"/>
    <b v="0"/>
    <x v="0"/>
    <x v="0"/>
    <x v="0"/>
    <n v="0.2"/>
    <x v="2"/>
    <x v="14"/>
    <x v="28"/>
    <n v="0.55000000000000004"/>
    <s v="High Humid"/>
    <x v="6"/>
    <n v="24.628999999999998"/>
    <n v="18"/>
    <n v="54"/>
    <n v="72"/>
  </r>
  <r>
    <n v="337"/>
    <x v="14"/>
    <x v="0"/>
    <s v="2011"/>
    <x v="0"/>
    <x v="336"/>
    <b v="0"/>
    <x v="0"/>
    <x v="0"/>
    <x v="0"/>
    <n v="0.24"/>
    <x v="0"/>
    <x v="10"/>
    <x v="37"/>
    <n v="0.48"/>
    <s v="High Humid"/>
    <x v="6"/>
    <n v="24.628999999999998"/>
    <n v="15"/>
    <n v="74"/>
    <n v="89"/>
  </r>
  <r>
    <n v="338"/>
    <x v="14"/>
    <x v="0"/>
    <s v="2011"/>
    <x v="0"/>
    <x v="337"/>
    <b v="0"/>
    <x v="0"/>
    <x v="0"/>
    <x v="1"/>
    <n v="0.28000000000000003"/>
    <x v="17"/>
    <x v="2"/>
    <x v="41"/>
    <n v="0.38"/>
    <s v="High Humid"/>
    <x v="4"/>
    <n v="32.835000000000001"/>
    <n v="21"/>
    <n v="80"/>
    <n v="101"/>
  </r>
  <r>
    <n v="339"/>
    <x v="14"/>
    <x v="0"/>
    <s v="2011"/>
    <x v="0"/>
    <x v="338"/>
    <b v="0"/>
    <x v="0"/>
    <x v="0"/>
    <x v="1"/>
    <n v="0.3"/>
    <x v="11"/>
    <x v="0"/>
    <x v="17"/>
    <n v="0.39"/>
    <s v="High Humid"/>
    <x v="3"/>
    <n v="31.196000000000002"/>
    <n v="26"/>
    <n v="92"/>
    <n v="118"/>
  </r>
  <r>
    <n v="340"/>
    <x v="14"/>
    <x v="0"/>
    <s v="2011"/>
    <x v="0"/>
    <x v="339"/>
    <b v="0"/>
    <x v="0"/>
    <x v="0"/>
    <x v="1"/>
    <n v="0.32"/>
    <x v="3"/>
    <x v="20"/>
    <x v="42"/>
    <n v="0.36"/>
    <s v="High Humid"/>
    <x v="5"/>
    <n v="21.34"/>
    <n v="21"/>
    <n v="108"/>
    <n v="129"/>
  </r>
  <r>
    <n v="341"/>
    <x v="14"/>
    <x v="0"/>
    <s v="2011"/>
    <x v="0"/>
    <x v="340"/>
    <b v="0"/>
    <x v="0"/>
    <x v="0"/>
    <x v="1"/>
    <n v="0.34"/>
    <x v="10"/>
    <x v="6"/>
    <x v="46"/>
    <n v="0.34"/>
    <s v="High Humid"/>
    <x v="5"/>
    <n v="21.34"/>
    <n v="33"/>
    <n v="95"/>
    <n v="128"/>
  </r>
  <r>
    <n v="342"/>
    <x v="14"/>
    <x v="0"/>
    <s v="2011"/>
    <x v="0"/>
    <x v="341"/>
    <b v="0"/>
    <x v="0"/>
    <x v="0"/>
    <x v="1"/>
    <n v="0.32"/>
    <x v="3"/>
    <x v="24"/>
    <x v="42"/>
    <n v="0.36"/>
    <s v="High Humid"/>
    <x v="3"/>
    <n v="31.196000000000002"/>
    <n v="29"/>
    <n v="54"/>
    <n v="83"/>
  </r>
  <r>
    <n v="343"/>
    <x v="14"/>
    <x v="0"/>
    <s v="2011"/>
    <x v="0"/>
    <x v="342"/>
    <b v="0"/>
    <x v="0"/>
    <x v="0"/>
    <x v="1"/>
    <n v="0.3"/>
    <x v="11"/>
    <x v="0"/>
    <x v="49"/>
    <n v="0.45"/>
    <s v="High Humid"/>
    <x v="2"/>
    <n v="27.906999999999996"/>
    <n v="15"/>
    <n v="69"/>
    <n v="84"/>
  </r>
  <r>
    <n v="344"/>
    <x v="14"/>
    <x v="0"/>
    <s v="2011"/>
    <x v="0"/>
    <x v="343"/>
    <b v="0"/>
    <x v="0"/>
    <x v="0"/>
    <x v="1"/>
    <n v="0.32"/>
    <x v="3"/>
    <x v="24"/>
    <x v="17"/>
    <n v="0.39"/>
    <s v="High Humid"/>
    <x v="2"/>
    <n v="27.906999999999996"/>
    <n v="14"/>
    <n v="60"/>
    <n v="74"/>
  </r>
  <r>
    <n v="345"/>
    <x v="14"/>
    <x v="0"/>
    <s v="2011"/>
    <x v="0"/>
    <x v="344"/>
    <b v="0"/>
    <x v="0"/>
    <x v="0"/>
    <x v="1"/>
    <n v="0.32"/>
    <x v="3"/>
    <x v="24"/>
    <x v="17"/>
    <n v="0.39"/>
    <s v="High Humid"/>
    <x v="2"/>
    <n v="27.906999999999996"/>
    <n v="6"/>
    <n v="35"/>
    <n v="41"/>
  </r>
  <r>
    <n v="346"/>
    <x v="14"/>
    <x v="0"/>
    <s v="2011"/>
    <x v="0"/>
    <x v="345"/>
    <b v="0"/>
    <x v="0"/>
    <x v="0"/>
    <x v="1"/>
    <n v="0.32"/>
    <x v="3"/>
    <x v="24"/>
    <x v="17"/>
    <n v="0.39"/>
    <s v="High Humid"/>
    <x v="6"/>
    <n v="24.628999999999998"/>
    <n v="6"/>
    <n v="51"/>
    <n v="57"/>
  </r>
  <r>
    <n v="347"/>
    <x v="14"/>
    <x v="0"/>
    <s v="2011"/>
    <x v="0"/>
    <x v="346"/>
    <b v="0"/>
    <x v="0"/>
    <x v="0"/>
    <x v="1"/>
    <n v="0.3"/>
    <x v="11"/>
    <x v="20"/>
    <x v="16"/>
    <n v="0.42"/>
    <s v="High Humid"/>
    <x v="14"/>
    <n v="11.494999999999999"/>
    <n v="0"/>
    <n v="26"/>
    <n v="26"/>
  </r>
  <r>
    <n v="348"/>
    <x v="14"/>
    <x v="0"/>
    <s v="2011"/>
    <x v="0"/>
    <x v="347"/>
    <b v="0"/>
    <x v="0"/>
    <x v="0"/>
    <x v="1"/>
    <n v="0.3"/>
    <x v="11"/>
    <x v="0"/>
    <x v="49"/>
    <n v="0.45"/>
    <s v="High Humid"/>
    <x v="3"/>
    <n v="31.196000000000002"/>
    <n v="5"/>
    <n v="39"/>
    <n v="44"/>
  </r>
  <r>
    <n v="349"/>
    <x v="15"/>
    <x v="0"/>
    <s v="2011"/>
    <x v="0"/>
    <x v="348"/>
    <b v="0"/>
    <x v="0"/>
    <x v="1"/>
    <x v="1"/>
    <n v="0.26"/>
    <x v="12"/>
    <x v="24"/>
    <x v="34"/>
    <n v="0.56000000000000005"/>
    <s v="High Humid"/>
    <x v="0"/>
    <n v="0"/>
    <n v="6"/>
    <n v="33"/>
    <n v="39"/>
  </r>
  <r>
    <n v="350"/>
    <x v="15"/>
    <x v="0"/>
    <s v="2011"/>
    <x v="0"/>
    <x v="349"/>
    <b v="0"/>
    <x v="0"/>
    <x v="1"/>
    <x v="1"/>
    <n v="0.26"/>
    <x v="12"/>
    <x v="1"/>
    <x v="34"/>
    <n v="0.56000000000000005"/>
    <s v="High Humid"/>
    <x v="7"/>
    <n v="14.773"/>
    <n v="4"/>
    <n v="19"/>
    <n v="23"/>
  </r>
  <r>
    <n v="351"/>
    <x v="15"/>
    <x v="0"/>
    <s v="2011"/>
    <x v="0"/>
    <x v="350"/>
    <b v="0"/>
    <x v="0"/>
    <x v="1"/>
    <x v="1"/>
    <n v="0.26"/>
    <x v="12"/>
    <x v="0"/>
    <x v="34"/>
    <n v="0.56000000000000005"/>
    <s v="High Humid"/>
    <x v="1"/>
    <n v="9.8559999999999999"/>
    <n v="3"/>
    <n v="13"/>
    <n v="16"/>
  </r>
  <r>
    <n v="352"/>
    <x v="15"/>
    <x v="0"/>
    <s v="2011"/>
    <x v="0"/>
    <x v="351"/>
    <b v="0"/>
    <x v="0"/>
    <x v="1"/>
    <x v="0"/>
    <n v="0.22"/>
    <x v="1"/>
    <x v="1"/>
    <x v="27"/>
    <n v="0.69"/>
    <s v="Very Hghly humidity"/>
    <x v="0"/>
    <n v="0"/>
    <n v="9"/>
    <n v="6"/>
    <n v="15"/>
  </r>
  <r>
    <n v="353"/>
    <x v="15"/>
    <x v="0"/>
    <s v="2011"/>
    <x v="0"/>
    <x v="352"/>
    <b v="0"/>
    <x v="0"/>
    <x v="1"/>
    <x v="1"/>
    <n v="0.26"/>
    <x v="12"/>
    <x v="2"/>
    <x v="34"/>
    <n v="0.56000000000000005"/>
    <s v="High Humid"/>
    <x v="8"/>
    <n v="18.062000000000001"/>
    <n v="0"/>
    <n v="1"/>
    <n v="1"/>
  </r>
  <r>
    <n v="354"/>
    <x v="15"/>
    <x v="0"/>
    <s v="2011"/>
    <x v="0"/>
    <x v="353"/>
    <b v="0"/>
    <x v="0"/>
    <x v="1"/>
    <x v="1"/>
    <n v="0.26"/>
    <x v="12"/>
    <x v="2"/>
    <x v="34"/>
    <n v="0.56000000000000005"/>
    <s v="High Humid"/>
    <x v="8"/>
    <n v="18.062000000000001"/>
    <n v="1"/>
    <n v="1"/>
    <n v="2"/>
  </r>
  <r>
    <n v="355"/>
    <x v="15"/>
    <x v="0"/>
    <s v="2011"/>
    <x v="0"/>
    <x v="354"/>
    <b v="0"/>
    <x v="0"/>
    <x v="1"/>
    <x v="1"/>
    <n v="0.26"/>
    <x v="12"/>
    <x v="2"/>
    <x v="34"/>
    <n v="0.56000000000000005"/>
    <s v="High Humid"/>
    <x v="8"/>
    <n v="18.062000000000001"/>
    <n v="0"/>
    <n v="1"/>
    <n v="1"/>
  </r>
  <r>
    <n v="356"/>
    <x v="15"/>
    <x v="0"/>
    <s v="2011"/>
    <x v="0"/>
    <x v="355"/>
    <b v="0"/>
    <x v="0"/>
    <x v="1"/>
    <x v="0"/>
    <n v="0.24"/>
    <x v="0"/>
    <x v="13"/>
    <x v="34"/>
    <n v="0.56000000000000005"/>
    <s v="High Humid"/>
    <x v="4"/>
    <n v="32.835000000000001"/>
    <n v="0"/>
    <n v="3"/>
    <n v="3"/>
  </r>
  <r>
    <n v="357"/>
    <x v="15"/>
    <x v="0"/>
    <s v="2011"/>
    <x v="0"/>
    <x v="356"/>
    <b v="0"/>
    <x v="0"/>
    <x v="1"/>
    <x v="0"/>
    <n v="0.22"/>
    <x v="1"/>
    <x v="13"/>
    <x v="28"/>
    <n v="0.55000000000000004"/>
    <s v="High Humid"/>
    <x v="3"/>
    <n v="31.196000000000002"/>
    <n v="0"/>
    <n v="18"/>
    <n v="18"/>
  </r>
  <r>
    <n v="358"/>
    <x v="15"/>
    <x v="0"/>
    <s v="2011"/>
    <x v="0"/>
    <x v="357"/>
    <b v="0"/>
    <x v="0"/>
    <x v="1"/>
    <x v="0"/>
    <n v="0.22"/>
    <x v="1"/>
    <x v="13"/>
    <x v="33"/>
    <n v="0.51"/>
    <s v="High Humid"/>
    <x v="2"/>
    <n v="27.906999999999996"/>
    <n v="3"/>
    <n v="29"/>
    <n v="32"/>
  </r>
  <r>
    <n v="359"/>
    <x v="15"/>
    <x v="0"/>
    <s v="2011"/>
    <x v="0"/>
    <x v="358"/>
    <b v="0"/>
    <x v="0"/>
    <x v="1"/>
    <x v="0"/>
    <n v="0.22"/>
    <x v="1"/>
    <x v="13"/>
    <x v="33"/>
    <n v="0.51"/>
    <s v="High Humid"/>
    <x v="3"/>
    <n v="31.196000000000002"/>
    <n v="8"/>
    <n v="71"/>
    <n v="79"/>
  </r>
  <r>
    <n v="360"/>
    <x v="15"/>
    <x v="0"/>
    <s v="2011"/>
    <x v="0"/>
    <x v="359"/>
    <b v="0"/>
    <x v="0"/>
    <x v="1"/>
    <x v="0"/>
    <n v="0.24"/>
    <x v="0"/>
    <x v="10"/>
    <x v="18"/>
    <n v="0.44"/>
    <s v="High Humid"/>
    <x v="2"/>
    <n v="27.906999999999996"/>
    <n v="23"/>
    <n v="70"/>
    <n v="93"/>
  </r>
  <r>
    <n v="361"/>
    <x v="15"/>
    <x v="0"/>
    <s v="2011"/>
    <x v="0"/>
    <x v="360"/>
    <b v="0"/>
    <x v="0"/>
    <x v="1"/>
    <x v="0"/>
    <n v="0.24"/>
    <x v="0"/>
    <x v="13"/>
    <x v="48"/>
    <n v="0.41"/>
    <s v="High Humid"/>
    <x v="3"/>
    <n v="31.196000000000002"/>
    <n v="29"/>
    <n v="75"/>
    <n v="104"/>
  </r>
  <r>
    <n v="362"/>
    <x v="15"/>
    <x v="0"/>
    <s v="2011"/>
    <x v="0"/>
    <x v="361"/>
    <b v="0"/>
    <x v="0"/>
    <x v="1"/>
    <x v="1"/>
    <n v="0.26"/>
    <x v="12"/>
    <x v="10"/>
    <x v="23"/>
    <n v="0.35"/>
    <s v="High Humid"/>
    <x v="4"/>
    <n v="32.835000000000001"/>
    <n v="23"/>
    <n v="95"/>
    <n v="118"/>
  </r>
  <r>
    <n v="363"/>
    <x v="15"/>
    <x v="0"/>
    <s v="2011"/>
    <x v="0"/>
    <x v="362"/>
    <b v="0"/>
    <x v="0"/>
    <x v="1"/>
    <x v="1"/>
    <n v="0.28000000000000003"/>
    <x v="17"/>
    <x v="1"/>
    <x v="42"/>
    <n v="0.36"/>
    <s v="High Humid"/>
    <x v="2"/>
    <n v="27.906999999999996"/>
    <n v="22"/>
    <n v="69"/>
    <n v="91"/>
  </r>
  <r>
    <n v="364"/>
    <x v="15"/>
    <x v="0"/>
    <s v="2011"/>
    <x v="0"/>
    <x v="363"/>
    <b v="0"/>
    <x v="0"/>
    <x v="1"/>
    <x v="1"/>
    <n v="0.26"/>
    <x v="12"/>
    <x v="12"/>
    <x v="41"/>
    <n v="0.38"/>
    <s v="High Humid"/>
    <x v="2"/>
    <n v="27.906999999999996"/>
    <n v="35"/>
    <n v="78"/>
    <n v="113"/>
  </r>
  <r>
    <n v="365"/>
    <x v="15"/>
    <x v="0"/>
    <s v="2011"/>
    <x v="0"/>
    <x v="364"/>
    <b v="0"/>
    <x v="0"/>
    <x v="1"/>
    <x v="0"/>
    <n v="0.24"/>
    <x v="0"/>
    <x v="10"/>
    <x v="41"/>
    <n v="0.38"/>
    <s v="High Humid"/>
    <x v="6"/>
    <n v="24.628999999999998"/>
    <n v="22"/>
    <n v="77"/>
    <n v="99"/>
  </r>
  <r>
    <n v="366"/>
    <x v="15"/>
    <x v="0"/>
    <s v="2011"/>
    <x v="0"/>
    <x v="365"/>
    <b v="0"/>
    <x v="0"/>
    <x v="1"/>
    <x v="0"/>
    <n v="0.22"/>
    <x v="1"/>
    <x v="13"/>
    <x v="38"/>
    <n v="0.37"/>
    <s v="High Humid"/>
    <x v="2"/>
    <n v="27.906999999999996"/>
    <n v="23"/>
    <n v="82"/>
    <n v="105"/>
  </r>
  <r>
    <n v="367"/>
    <x v="15"/>
    <x v="0"/>
    <s v="2011"/>
    <x v="0"/>
    <x v="366"/>
    <b v="0"/>
    <x v="0"/>
    <x v="1"/>
    <x v="0"/>
    <n v="0.2"/>
    <x v="2"/>
    <x v="13"/>
    <x v="22"/>
    <n v="0.4"/>
    <s v="High Humid"/>
    <x v="8"/>
    <n v="18.062000000000001"/>
    <n v="11"/>
    <n v="56"/>
    <n v="67"/>
  </r>
  <r>
    <n v="368"/>
    <x v="15"/>
    <x v="0"/>
    <s v="2011"/>
    <x v="0"/>
    <x v="367"/>
    <b v="0"/>
    <x v="0"/>
    <x v="1"/>
    <x v="0"/>
    <n v="0.18"/>
    <x v="15"/>
    <x v="14"/>
    <x v="19"/>
    <n v="0.47"/>
    <s v="High Humid"/>
    <x v="7"/>
    <n v="14.773"/>
    <n v="14"/>
    <n v="47"/>
    <n v="61"/>
  </r>
  <r>
    <n v="369"/>
    <x v="15"/>
    <x v="0"/>
    <s v="2011"/>
    <x v="0"/>
    <x v="368"/>
    <b v="0"/>
    <x v="0"/>
    <x v="1"/>
    <x v="0"/>
    <n v="0.18"/>
    <x v="15"/>
    <x v="14"/>
    <x v="19"/>
    <n v="0.47"/>
    <s v="High Humid"/>
    <x v="8"/>
    <n v="18.062000000000001"/>
    <n v="7"/>
    <n v="50"/>
    <n v="57"/>
  </r>
  <r>
    <n v="370"/>
    <x v="15"/>
    <x v="0"/>
    <s v="2011"/>
    <x v="0"/>
    <x v="369"/>
    <b v="0"/>
    <x v="0"/>
    <x v="1"/>
    <x v="0"/>
    <n v="0.18"/>
    <x v="15"/>
    <x v="14"/>
    <x v="33"/>
    <n v="0.51"/>
    <s v="High Humid"/>
    <x v="8"/>
    <n v="18.062000000000001"/>
    <n v="6"/>
    <n v="22"/>
    <n v="28"/>
  </r>
  <r>
    <n v="371"/>
    <x v="15"/>
    <x v="0"/>
    <s v="2011"/>
    <x v="0"/>
    <x v="370"/>
    <b v="0"/>
    <x v="0"/>
    <x v="1"/>
    <x v="0"/>
    <n v="0.2"/>
    <x v="2"/>
    <x v="13"/>
    <x v="36"/>
    <n v="0.49"/>
    <s v="High Humid"/>
    <x v="7"/>
    <n v="14.773"/>
    <n v="2"/>
    <n v="19"/>
    <n v="21"/>
  </r>
  <r>
    <n v="372"/>
    <x v="15"/>
    <x v="0"/>
    <s v="2011"/>
    <x v="0"/>
    <x v="371"/>
    <b v="0"/>
    <x v="0"/>
    <x v="1"/>
    <x v="0"/>
    <n v="0.2"/>
    <x v="2"/>
    <x v="10"/>
    <x v="22"/>
    <n v="0.4"/>
    <s v="High Humid"/>
    <x v="14"/>
    <n v="11.494999999999999"/>
    <n v="0"/>
    <n v="18"/>
    <n v="18"/>
  </r>
  <r>
    <n v="373"/>
    <x v="16"/>
    <x v="0"/>
    <s v="2011"/>
    <x v="0"/>
    <x v="372"/>
    <b v="1"/>
    <x v="1"/>
    <x v="2"/>
    <x v="0"/>
    <n v="0.2"/>
    <x v="2"/>
    <x v="14"/>
    <x v="19"/>
    <n v="0.47"/>
    <s v="High Humid"/>
    <x v="6"/>
    <n v="24.628999999999998"/>
    <n v="1"/>
    <n v="16"/>
    <n v="17"/>
  </r>
  <r>
    <n v="374"/>
    <x v="16"/>
    <x v="0"/>
    <s v="2011"/>
    <x v="0"/>
    <x v="373"/>
    <b v="1"/>
    <x v="1"/>
    <x v="2"/>
    <x v="0"/>
    <n v="0.2"/>
    <x v="2"/>
    <x v="14"/>
    <x v="18"/>
    <n v="0.44"/>
    <s v="High Humid"/>
    <x v="5"/>
    <n v="21.34"/>
    <n v="1"/>
    <n v="15"/>
    <n v="16"/>
  </r>
  <r>
    <n v="375"/>
    <x v="16"/>
    <x v="0"/>
    <s v="2011"/>
    <x v="0"/>
    <x v="374"/>
    <b v="1"/>
    <x v="1"/>
    <x v="2"/>
    <x v="0"/>
    <n v="0.18"/>
    <x v="15"/>
    <x v="18"/>
    <x v="21"/>
    <n v="0.43"/>
    <s v="High Humid"/>
    <x v="2"/>
    <n v="27.906999999999996"/>
    <n v="0"/>
    <n v="8"/>
    <n v="8"/>
  </r>
  <r>
    <n v="376"/>
    <x v="16"/>
    <x v="0"/>
    <s v="2011"/>
    <x v="0"/>
    <x v="375"/>
    <b v="1"/>
    <x v="1"/>
    <x v="2"/>
    <x v="0"/>
    <n v="0.18"/>
    <x v="15"/>
    <x v="3"/>
    <x v="21"/>
    <n v="0.43"/>
    <s v="High Humid"/>
    <x v="5"/>
    <n v="21.34"/>
    <n v="0"/>
    <n v="2"/>
    <n v="2"/>
  </r>
  <r>
    <n v="377"/>
    <x v="16"/>
    <x v="0"/>
    <s v="2011"/>
    <x v="0"/>
    <x v="376"/>
    <b v="1"/>
    <x v="1"/>
    <x v="2"/>
    <x v="0"/>
    <n v="0.18"/>
    <x v="15"/>
    <x v="14"/>
    <x v="21"/>
    <n v="0.43"/>
    <s v="High Humid"/>
    <x v="7"/>
    <n v="14.773"/>
    <n v="1"/>
    <n v="2"/>
    <n v="3"/>
  </r>
  <r>
    <n v="378"/>
    <x v="16"/>
    <x v="0"/>
    <s v="2011"/>
    <x v="0"/>
    <x v="377"/>
    <b v="1"/>
    <x v="1"/>
    <x v="2"/>
    <x v="0"/>
    <n v="0.18"/>
    <x v="15"/>
    <x v="14"/>
    <x v="21"/>
    <n v="0.43"/>
    <s v="High Humid"/>
    <x v="8"/>
    <n v="18.062000000000001"/>
    <n v="0"/>
    <n v="1"/>
    <n v="1"/>
  </r>
  <r>
    <n v="379"/>
    <x v="16"/>
    <x v="0"/>
    <s v="2011"/>
    <x v="0"/>
    <x v="378"/>
    <b v="1"/>
    <x v="1"/>
    <x v="2"/>
    <x v="0"/>
    <n v="0.18"/>
    <x v="15"/>
    <x v="3"/>
    <x v="21"/>
    <n v="0.43"/>
    <s v="High Humid"/>
    <x v="5"/>
    <n v="21.34"/>
    <n v="0"/>
    <n v="5"/>
    <n v="5"/>
  </r>
  <r>
    <n v="380"/>
    <x v="16"/>
    <x v="0"/>
    <s v="2011"/>
    <x v="0"/>
    <x v="379"/>
    <b v="1"/>
    <x v="1"/>
    <x v="2"/>
    <x v="0"/>
    <n v="0.16"/>
    <x v="13"/>
    <x v="3"/>
    <x v="20"/>
    <n v="0.5"/>
    <s v="High Humid"/>
    <x v="7"/>
    <n v="14.773"/>
    <n v="4"/>
    <n v="9"/>
    <n v="13"/>
  </r>
  <r>
    <n v="381"/>
    <x v="16"/>
    <x v="0"/>
    <s v="2011"/>
    <x v="0"/>
    <x v="380"/>
    <b v="1"/>
    <x v="1"/>
    <x v="2"/>
    <x v="0"/>
    <n v="0.16"/>
    <x v="13"/>
    <x v="19"/>
    <x v="19"/>
    <n v="0.47"/>
    <s v="High Humid"/>
    <x v="6"/>
    <n v="24.628999999999998"/>
    <n v="3"/>
    <n v="30"/>
    <n v="33"/>
  </r>
  <r>
    <n v="382"/>
    <x v="16"/>
    <x v="0"/>
    <s v="2011"/>
    <x v="0"/>
    <x v="381"/>
    <b v="1"/>
    <x v="1"/>
    <x v="2"/>
    <x v="0"/>
    <n v="0.16"/>
    <x v="13"/>
    <x v="19"/>
    <x v="19"/>
    <n v="0.47"/>
    <s v="High Humid"/>
    <x v="6"/>
    <n v="24.628999999999998"/>
    <n v="8"/>
    <n v="39"/>
    <n v="47"/>
  </r>
  <r>
    <n v="383"/>
    <x v="16"/>
    <x v="0"/>
    <s v="2011"/>
    <x v="0"/>
    <x v="382"/>
    <b v="1"/>
    <x v="1"/>
    <x v="2"/>
    <x v="0"/>
    <n v="0.16"/>
    <x v="13"/>
    <x v="19"/>
    <x v="20"/>
    <n v="0.5"/>
    <s v="High Humid"/>
    <x v="2"/>
    <n v="27.906999999999996"/>
    <n v="7"/>
    <n v="50"/>
    <n v="57"/>
  </r>
  <r>
    <n v="384"/>
    <x v="16"/>
    <x v="0"/>
    <s v="2011"/>
    <x v="0"/>
    <x v="383"/>
    <b v="1"/>
    <x v="1"/>
    <x v="2"/>
    <x v="0"/>
    <n v="0.16"/>
    <x v="13"/>
    <x v="19"/>
    <x v="28"/>
    <n v="0.55000000000000004"/>
    <s v="High Humid"/>
    <x v="5"/>
    <n v="21.34"/>
    <n v="9"/>
    <n v="55"/>
    <n v="64"/>
  </r>
  <r>
    <n v="385"/>
    <x v="16"/>
    <x v="0"/>
    <s v="2011"/>
    <x v="0"/>
    <x v="384"/>
    <b v="1"/>
    <x v="1"/>
    <x v="2"/>
    <x v="0"/>
    <n v="0.18"/>
    <x v="15"/>
    <x v="14"/>
    <x v="19"/>
    <n v="0.47"/>
    <s v="High Humid"/>
    <x v="7"/>
    <n v="14.773"/>
    <n v="10"/>
    <n v="70"/>
    <n v="80"/>
  </r>
  <r>
    <n v="386"/>
    <x v="16"/>
    <x v="0"/>
    <s v="2011"/>
    <x v="0"/>
    <x v="385"/>
    <b v="1"/>
    <x v="1"/>
    <x v="2"/>
    <x v="0"/>
    <n v="0.18"/>
    <x v="15"/>
    <x v="14"/>
    <x v="19"/>
    <n v="0.47"/>
    <s v="High Humid"/>
    <x v="7"/>
    <n v="14.773"/>
    <n v="13"/>
    <n v="80"/>
    <n v="93"/>
  </r>
  <r>
    <n v="387"/>
    <x v="16"/>
    <x v="0"/>
    <s v="2011"/>
    <x v="0"/>
    <x v="386"/>
    <b v="1"/>
    <x v="1"/>
    <x v="2"/>
    <x v="0"/>
    <n v="0.18"/>
    <x v="15"/>
    <x v="13"/>
    <x v="21"/>
    <n v="0.43"/>
    <s v="High Humid"/>
    <x v="14"/>
    <n v="11.494999999999999"/>
    <n v="12"/>
    <n v="74"/>
    <n v="86"/>
  </r>
  <r>
    <n v="388"/>
    <x v="16"/>
    <x v="0"/>
    <s v="2011"/>
    <x v="0"/>
    <x v="387"/>
    <b v="1"/>
    <x v="1"/>
    <x v="2"/>
    <x v="0"/>
    <n v="0.2"/>
    <x v="2"/>
    <x v="13"/>
    <x v="19"/>
    <n v="0.47"/>
    <s v="High Humid"/>
    <x v="8"/>
    <n v="18.062000000000001"/>
    <n v="21"/>
    <n v="72"/>
    <n v="93"/>
  </r>
  <r>
    <n v="389"/>
    <x v="16"/>
    <x v="0"/>
    <s v="2011"/>
    <x v="0"/>
    <x v="388"/>
    <b v="1"/>
    <x v="1"/>
    <x v="2"/>
    <x v="0"/>
    <n v="0.2"/>
    <x v="2"/>
    <x v="13"/>
    <x v="19"/>
    <n v="0.47"/>
    <s v="High Humid"/>
    <x v="8"/>
    <n v="18.062000000000001"/>
    <n v="6"/>
    <n v="76"/>
    <n v="82"/>
  </r>
  <r>
    <n v="390"/>
    <x v="16"/>
    <x v="0"/>
    <s v="2011"/>
    <x v="0"/>
    <x v="389"/>
    <b v="1"/>
    <x v="1"/>
    <x v="2"/>
    <x v="0"/>
    <n v="0.2"/>
    <x v="2"/>
    <x v="14"/>
    <x v="33"/>
    <n v="0.51"/>
    <s v="High Humid"/>
    <x v="5"/>
    <n v="21.34"/>
    <n v="4"/>
    <n v="67"/>
    <n v="71"/>
  </r>
  <r>
    <n v="391"/>
    <x v="16"/>
    <x v="0"/>
    <s v="2011"/>
    <x v="0"/>
    <x v="390"/>
    <b v="1"/>
    <x v="1"/>
    <x v="2"/>
    <x v="0"/>
    <n v="0.18"/>
    <x v="15"/>
    <x v="18"/>
    <x v="28"/>
    <n v="0.55000000000000004"/>
    <s v="High Humid"/>
    <x v="2"/>
    <n v="27.906999999999996"/>
    <n v="7"/>
    <n v="85"/>
    <n v="92"/>
  </r>
  <r>
    <n v="392"/>
    <x v="16"/>
    <x v="0"/>
    <s v="2011"/>
    <x v="0"/>
    <x v="391"/>
    <b v="1"/>
    <x v="1"/>
    <x v="2"/>
    <x v="0"/>
    <n v="0.18"/>
    <x v="15"/>
    <x v="3"/>
    <x v="29"/>
    <n v="0.59"/>
    <s v="High Humid"/>
    <x v="5"/>
    <n v="21.34"/>
    <n v="2"/>
    <n v="58"/>
    <n v="60"/>
  </r>
  <r>
    <n v="393"/>
    <x v="16"/>
    <x v="0"/>
    <s v="2011"/>
    <x v="0"/>
    <x v="392"/>
    <b v="1"/>
    <x v="1"/>
    <x v="2"/>
    <x v="0"/>
    <n v="0.16"/>
    <x v="13"/>
    <x v="19"/>
    <x v="1"/>
    <n v="0.8"/>
    <s v="Very Hghly humidity"/>
    <x v="5"/>
    <n v="21.34"/>
    <n v="4"/>
    <n v="29"/>
    <n v="33"/>
  </r>
  <r>
    <n v="394"/>
    <x v="16"/>
    <x v="0"/>
    <s v="2011"/>
    <x v="0"/>
    <x v="393"/>
    <b v="1"/>
    <x v="1"/>
    <x v="2"/>
    <x v="0"/>
    <n v="0.16"/>
    <x v="13"/>
    <x v="19"/>
    <x v="1"/>
    <n v="0.8"/>
    <s v="Very Hghly humidity"/>
    <x v="5"/>
    <n v="21.34"/>
    <n v="3"/>
    <n v="24"/>
    <n v="27"/>
  </r>
  <r>
    <n v="395"/>
    <x v="16"/>
    <x v="0"/>
    <s v="2011"/>
    <x v="0"/>
    <x v="394"/>
    <b v="1"/>
    <x v="1"/>
    <x v="2"/>
    <x v="0"/>
    <n v="0.14000000000000001"/>
    <x v="14"/>
    <x v="17"/>
    <x v="43"/>
    <n v="0.93"/>
    <s v="Very Hghly humidity"/>
    <x v="2"/>
    <n v="27.906999999999996"/>
    <n v="0"/>
    <n v="13"/>
    <n v="13"/>
  </r>
  <r>
    <n v="396"/>
    <x v="16"/>
    <x v="0"/>
    <s v="2011"/>
    <x v="0"/>
    <x v="395"/>
    <b v="1"/>
    <x v="1"/>
    <x v="2"/>
    <x v="0"/>
    <n v="0.16"/>
    <x v="13"/>
    <x v="15"/>
    <x v="3"/>
    <n v="0.86"/>
    <s v="Very Hghly humidity"/>
    <x v="3"/>
    <n v="31.196000000000002"/>
    <n v="1"/>
    <n v="3"/>
    <n v="4"/>
  </r>
  <r>
    <n v="397"/>
    <x v="17"/>
    <x v="0"/>
    <s v="2011"/>
    <x v="0"/>
    <x v="396"/>
    <b v="0"/>
    <x v="0"/>
    <x v="3"/>
    <x v="0"/>
    <n v="0.2"/>
    <x v="2"/>
    <x v="3"/>
    <x v="3"/>
    <n v="0.86"/>
    <s v="Very Hghly humidity"/>
    <x v="9"/>
    <n v="36.124000000000002"/>
    <n v="0"/>
    <n v="3"/>
    <n v="3"/>
  </r>
  <r>
    <n v="398"/>
    <x v="17"/>
    <x v="0"/>
    <s v="2011"/>
    <x v="0"/>
    <x v="397"/>
    <b v="0"/>
    <x v="0"/>
    <x v="3"/>
    <x v="0"/>
    <n v="0.2"/>
    <x v="2"/>
    <x v="14"/>
    <x v="3"/>
    <n v="0.86"/>
    <s v="Very Hghly humidity"/>
    <x v="6"/>
    <n v="24.628999999999998"/>
    <n v="0"/>
    <n v="22"/>
    <n v="22"/>
  </r>
  <r>
    <n v="399"/>
    <x v="17"/>
    <x v="0"/>
    <s v="2011"/>
    <x v="0"/>
    <x v="398"/>
    <b v="0"/>
    <x v="0"/>
    <x v="3"/>
    <x v="0"/>
    <n v="0.22"/>
    <x v="1"/>
    <x v="10"/>
    <x v="1"/>
    <n v="0.8"/>
    <s v="Very Hghly humidity"/>
    <x v="8"/>
    <n v="18.062000000000001"/>
    <n v="2"/>
    <n v="26"/>
    <n v="28"/>
  </r>
  <r>
    <n v="400"/>
    <x v="17"/>
    <x v="0"/>
    <s v="2011"/>
    <x v="0"/>
    <x v="399"/>
    <b v="0"/>
    <x v="0"/>
    <x v="3"/>
    <x v="0"/>
    <n v="0.22"/>
    <x v="1"/>
    <x v="10"/>
    <x v="9"/>
    <n v="0.87"/>
    <s v="Very Hghly humidity"/>
    <x v="8"/>
    <n v="18.062000000000001"/>
    <n v="3"/>
    <n v="32"/>
    <n v="35"/>
  </r>
  <r>
    <n v="401"/>
    <x v="17"/>
    <x v="0"/>
    <s v="2011"/>
    <x v="0"/>
    <x v="400"/>
    <b v="0"/>
    <x v="0"/>
    <x v="3"/>
    <x v="0"/>
    <n v="0.22"/>
    <x v="1"/>
    <x v="10"/>
    <x v="9"/>
    <n v="0.87"/>
    <s v="Very Hghly humidity"/>
    <x v="5"/>
    <n v="21.34"/>
    <n v="0"/>
    <n v="61"/>
    <n v="61"/>
  </r>
  <r>
    <n v="402"/>
    <x v="17"/>
    <x v="0"/>
    <s v="2011"/>
    <x v="0"/>
    <x v="401"/>
    <b v="0"/>
    <x v="0"/>
    <x v="3"/>
    <x v="0"/>
    <n v="0.22"/>
    <x v="1"/>
    <x v="10"/>
    <x v="7"/>
    <n v="0.82"/>
    <s v="Very Hghly humidity"/>
    <x v="5"/>
    <n v="21.34"/>
    <n v="1"/>
    <n v="124"/>
    <n v="125"/>
  </r>
  <r>
    <n v="403"/>
    <x v="17"/>
    <x v="0"/>
    <s v="2011"/>
    <x v="0"/>
    <x v="402"/>
    <b v="0"/>
    <x v="0"/>
    <x v="3"/>
    <x v="0"/>
    <n v="0.22"/>
    <x v="1"/>
    <x v="10"/>
    <x v="1"/>
    <n v="0.8"/>
    <s v="Very Hghly humidity"/>
    <x v="8"/>
    <n v="18.062000000000001"/>
    <n v="1"/>
    <n v="132"/>
    <n v="133"/>
  </r>
  <r>
    <n v="404"/>
    <x v="17"/>
    <x v="0"/>
    <s v="2011"/>
    <x v="0"/>
    <x v="403"/>
    <b v="0"/>
    <x v="0"/>
    <x v="3"/>
    <x v="0"/>
    <n v="0.22"/>
    <x v="1"/>
    <x v="10"/>
    <x v="1"/>
    <n v="0.8"/>
    <s v="Very Hghly humidity"/>
    <x v="7"/>
    <n v="14.773"/>
    <n v="1"/>
    <n v="98"/>
    <n v="99"/>
  </r>
  <r>
    <n v="405"/>
    <x v="17"/>
    <x v="0"/>
    <s v="2011"/>
    <x v="0"/>
    <x v="404"/>
    <b v="0"/>
    <x v="0"/>
    <x v="3"/>
    <x v="0"/>
    <n v="0.22"/>
    <x v="1"/>
    <x v="1"/>
    <x v="9"/>
    <n v="0.87"/>
    <s v="Very Hghly humidity"/>
    <x v="0"/>
    <n v="0"/>
    <n v="0"/>
    <n v="83"/>
    <n v="83"/>
  </r>
  <r>
    <n v="406"/>
    <x v="17"/>
    <x v="0"/>
    <s v="2011"/>
    <x v="0"/>
    <x v="405"/>
    <b v="0"/>
    <x v="0"/>
    <x v="3"/>
    <x v="0"/>
    <n v="0.22"/>
    <x v="1"/>
    <x v="12"/>
    <x v="43"/>
    <n v="0.93"/>
    <s v="Very Hghly humidity"/>
    <x v="14"/>
    <n v="11.494999999999999"/>
    <n v="0"/>
    <n v="41"/>
    <n v="41"/>
  </r>
  <r>
    <n v="407"/>
    <x v="17"/>
    <x v="0"/>
    <s v="2011"/>
    <x v="0"/>
    <x v="406"/>
    <b v="0"/>
    <x v="0"/>
    <x v="3"/>
    <x v="0"/>
    <n v="0.22"/>
    <x v="1"/>
    <x v="2"/>
    <x v="43"/>
    <n v="0.93"/>
    <s v="Very Hghly humidity"/>
    <x v="1"/>
    <n v="9.8559999999999999"/>
    <n v="0"/>
    <n v="33"/>
    <n v="33"/>
  </r>
  <r>
    <n v="408"/>
    <x v="17"/>
    <x v="0"/>
    <s v="2011"/>
    <x v="0"/>
    <x v="407"/>
    <b v="0"/>
    <x v="0"/>
    <x v="3"/>
    <x v="0"/>
    <n v="0.22"/>
    <x v="1"/>
    <x v="1"/>
    <x v="43"/>
    <n v="0.93"/>
    <s v="Very Hghly humidity"/>
    <x v="0"/>
    <n v="0"/>
    <n v="1"/>
    <n v="19"/>
    <n v="20"/>
  </r>
  <r>
    <n v="409"/>
    <x v="18"/>
    <x v="0"/>
    <s v="2011"/>
    <x v="0"/>
    <x v="408"/>
    <b v="0"/>
    <x v="0"/>
    <x v="4"/>
    <x v="0"/>
    <n v="0.22"/>
    <x v="1"/>
    <x v="1"/>
    <x v="43"/>
    <n v="0.93"/>
    <s v="Very Hghly humidity"/>
    <x v="0"/>
    <n v="0"/>
    <n v="0"/>
    <n v="3"/>
    <n v="3"/>
  </r>
  <r>
    <n v="410"/>
    <x v="18"/>
    <x v="0"/>
    <s v="2011"/>
    <x v="0"/>
    <x v="409"/>
    <b v="0"/>
    <x v="0"/>
    <x v="4"/>
    <x v="0"/>
    <n v="0.22"/>
    <x v="1"/>
    <x v="10"/>
    <x v="43"/>
    <n v="0.93"/>
    <s v="Very Hghly humidity"/>
    <x v="7"/>
    <n v="14.773"/>
    <n v="1"/>
    <n v="6"/>
    <n v="7"/>
  </r>
  <r>
    <n v="411"/>
    <x v="18"/>
    <x v="0"/>
    <s v="2011"/>
    <x v="0"/>
    <x v="410"/>
    <b v="0"/>
    <x v="0"/>
    <x v="4"/>
    <x v="0"/>
    <n v="0.22"/>
    <x v="1"/>
    <x v="10"/>
    <x v="43"/>
    <n v="0.93"/>
    <s v="Very Hghly humidity"/>
    <x v="7"/>
    <n v="14.773"/>
    <n v="0"/>
    <n v="3"/>
    <n v="3"/>
  </r>
  <r>
    <n v="412"/>
    <x v="18"/>
    <x v="0"/>
    <s v="2011"/>
    <x v="0"/>
    <x v="411"/>
    <b v="0"/>
    <x v="0"/>
    <x v="4"/>
    <x v="0"/>
    <n v="0.22"/>
    <x v="1"/>
    <x v="10"/>
    <x v="43"/>
    <n v="0.93"/>
    <s v="Very Hghly humidity"/>
    <x v="7"/>
    <n v="14.773"/>
    <n v="1"/>
    <n v="1"/>
    <n v="2"/>
  </r>
  <r>
    <n v="413"/>
    <x v="18"/>
    <x v="0"/>
    <s v="2011"/>
    <x v="0"/>
    <x v="412"/>
    <b v="0"/>
    <x v="0"/>
    <x v="4"/>
    <x v="0"/>
    <n v="0.22"/>
    <x v="1"/>
    <x v="2"/>
    <x v="43"/>
    <n v="0.93"/>
    <s v="Very Hghly humidity"/>
    <x v="1"/>
    <n v="9.8559999999999999"/>
    <n v="0"/>
    <n v="7"/>
    <n v="7"/>
  </r>
  <r>
    <n v="414"/>
    <x v="18"/>
    <x v="0"/>
    <s v="2011"/>
    <x v="0"/>
    <x v="413"/>
    <b v="0"/>
    <x v="0"/>
    <x v="4"/>
    <x v="0"/>
    <n v="0.22"/>
    <x v="1"/>
    <x v="2"/>
    <x v="43"/>
    <n v="0.93"/>
    <s v="Very Hghly humidity"/>
    <x v="1"/>
    <n v="9.8559999999999999"/>
    <n v="0"/>
    <n v="32"/>
    <n v="32"/>
  </r>
  <r>
    <n v="415"/>
    <x v="18"/>
    <x v="0"/>
    <s v="2011"/>
    <x v="0"/>
    <x v="414"/>
    <b v="0"/>
    <x v="0"/>
    <x v="4"/>
    <x v="0"/>
    <n v="0.24"/>
    <x v="0"/>
    <x v="2"/>
    <x v="50"/>
    <n v="0.92"/>
    <s v="Very Hghly humidity"/>
    <x v="14"/>
    <n v="11.494999999999999"/>
    <n v="1"/>
    <n v="89"/>
    <n v="90"/>
  </r>
  <r>
    <n v="416"/>
    <x v="18"/>
    <x v="0"/>
    <s v="2011"/>
    <x v="0"/>
    <x v="415"/>
    <b v="0"/>
    <x v="0"/>
    <x v="4"/>
    <x v="0"/>
    <n v="0.24"/>
    <x v="0"/>
    <x v="2"/>
    <x v="43"/>
    <n v="0.93"/>
    <s v="Very Hghly humidity"/>
    <x v="14"/>
    <n v="11.494999999999999"/>
    <n v="1"/>
    <n v="196"/>
    <n v="197"/>
  </r>
  <r>
    <n v="417"/>
    <x v="18"/>
    <x v="0"/>
    <s v="2011"/>
    <x v="0"/>
    <x v="416"/>
    <b v="0"/>
    <x v="0"/>
    <x v="4"/>
    <x v="0"/>
    <n v="0.24"/>
    <x v="0"/>
    <x v="2"/>
    <x v="43"/>
    <n v="0.93"/>
    <s v="Very Hghly humidity"/>
    <x v="14"/>
    <n v="11.494999999999999"/>
    <n v="2"/>
    <n v="107"/>
    <n v="109"/>
  </r>
  <r>
    <n v="418"/>
    <x v="18"/>
    <x v="0"/>
    <s v="2011"/>
    <x v="0"/>
    <x v="417"/>
    <b v="0"/>
    <x v="0"/>
    <x v="4"/>
    <x v="1"/>
    <n v="0.26"/>
    <x v="12"/>
    <x v="1"/>
    <x v="43"/>
    <n v="0.93"/>
    <s v="Very Hghly humidity"/>
    <x v="7"/>
    <n v="14.773"/>
    <n v="1"/>
    <n v="46"/>
    <n v="47"/>
  </r>
  <r>
    <n v="419"/>
    <x v="18"/>
    <x v="0"/>
    <s v="2011"/>
    <x v="0"/>
    <x v="418"/>
    <b v="0"/>
    <x v="0"/>
    <x v="4"/>
    <x v="1"/>
    <n v="0.28000000000000003"/>
    <x v="17"/>
    <x v="24"/>
    <x v="9"/>
    <n v="0.87"/>
    <s v="Very Hghly humidity"/>
    <x v="1"/>
    <n v="9.8559999999999999"/>
    <n v="5"/>
    <n v="47"/>
    <n v="52"/>
  </r>
  <r>
    <n v="420"/>
    <x v="18"/>
    <x v="0"/>
    <s v="2011"/>
    <x v="0"/>
    <x v="419"/>
    <b v="0"/>
    <x v="0"/>
    <x v="4"/>
    <x v="1"/>
    <n v="0.3"/>
    <x v="11"/>
    <x v="20"/>
    <x v="0"/>
    <n v="0.81"/>
    <s v="Very Hghly humidity"/>
    <x v="1"/>
    <n v="9.8559999999999999"/>
    <n v="5"/>
    <n v="65"/>
    <n v="70"/>
  </r>
  <r>
    <n v="421"/>
    <x v="18"/>
    <x v="0"/>
    <s v="2011"/>
    <x v="0"/>
    <x v="420"/>
    <b v="0"/>
    <x v="0"/>
    <x v="4"/>
    <x v="1"/>
    <n v="0.4"/>
    <x v="9"/>
    <x v="11"/>
    <x v="51"/>
    <n v="0.62"/>
    <s v="Very Hghly humidity"/>
    <x v="3"/>
    <n v="31.196000000000002"/>
    <n v="11"/>
    <n v="67"/>
    <n v="78"/>
  </r>
  <r>
    <n v="422"/>
    <x v="18"/>
    <x v="0"/>
    <s v="2011"/>
    <x v="0"/>
    <x v="421"/>
    <b v="0"/>
    <x v="0"/>
    <x v="4"/>
    <x v="1"/>
    <n v="0.4"/>
    <x v="9"/>
    <x v="11"/>
    <x v="52"/>
    <n v="0.57999999999999996"/>
    <s v="High Humid"/>
    <x v="2"/>
    <n v="27.906999999999996"/>
    <n v="7"/>
    <n v="68"/>
    <n v="75"/>
  </r>
  <r>
    <n v="423"/>
    <x v="18"/>
    <x v="0"/>
    <s v="2011"/>
    <x v="0"/>
    <x v="422"/>
    <b v="0"/>
    <x v="0"/>
    <x v="4"/>
    <x v="1"/>
    <n v="0.4"/>
    <x v="9"/>
    <x v="11"/>
    <x v="47"/>
    <n v="0.54"/>
    <s v="High Humid"/>
    <x v="3"/>
    <n v="31.196000000000002"/>
    <n v="4"/>
    <n v="78"/>
    <n v="82"/>
  </r>
  <r>
    <n v="424"/>
    <x v="18"/>
    <x v="0"/>
    <s v="2011"/>
    <x v="0"/>
    <x v="423"/>
    <b v="0"/>
    <x v="0"/>
    <x v="4"/>
    <x v="1"/>
    <n v="0.38"/>
    <x v="4"/>
    <x v="5"/>
    <x v="52"/>
    <n v="0.57999999999999996"/>
    <s v="High Humid"/>
    <x v="13"/>
    <n v="42.691000000000003"/>
    <n v="10"/>
    <n v="94"/>
    <n v="104"/>
  </r>
  <r>
    <n v="425"/>
    <x v="18"/>
    <x v="0"/>
    <s v="2011"/>
    <x v="0"/>
    <x v="424"/>
    <b v="0"/>
    <x v="0"/>
    <x v="4"/>
    <x v="1"/>
    <n v="0.36"/>
    <x v="5"/>
    <x v="6"/>
    <x v="14"/>
    <n v="0.56999999999999995"/>
    <s v="High Humid"/>
    <x v="9"/>
    <n v="36.124000000000002"/>
    <n v="7"/>
    <n v="190"/>
    <n v="197"/>
  </r>
  <r>
    <n v="426"/>
    <x v="18"/>
    <x v="0"/>
    <s v="2011"/>
    <x v="0"/>
    <x v="425"/>
    <b v="0"/>
    <x v="0"/>
    <x v="4"/>
    <x v="1"/>
    <n v="0.34"/>
    <x v="10"/>
    <x v="20"/>
    <x v="53"/>
    <n v="0.61"/>
    <s v="Very Hghly humidity"/>
    <x v="3"/>
    <n v="31.196000000000002"/>
    <n v="5"/>
    <n v="156"/>
    <n v="161"/>
  </r>
  <r>
    <n v="427"/>
    <x v="18"/>
    <x v="0"/>
    <s v="2011"/>
    <x v="0"/>
    <x v="426"/>
    <b v="0"/>
    <x v="0"/>
    <x v="4"/>
    <x v="1"/>
    <n v="0.32"/>
    <x v="3"/>
    <x v="0"/>
    <x v="14"/>
    <n v="0.56999999999999995"/>
    <s v="High Humid"/>
    <x v="12"/>
    <n v="45.969000000000001"/>
    <n v="4"/>
    <n v="108"/>
    <n v="112"/>
  </r>
  <r>
    <n v="428"/>
    <x v="18"/>
    <x v="0"/>
    <s v="2011"/>
    <x v="0"/>
    <x v="427"/>
    <b v="0"/>
    <x v="0"/>
    <x v="4"/>
    <x v="1"/>
    <n v="0.32"/>
    <x v="3"/>
    <x v="24"/>
    <x v="36"/>
    <n v="0.49"/>
    <s v="High Humid"/>
    <x v="4"/>
    <n v="32.835000000000001"/>
    <n v="2"/>
    <n v="74"/>
    <n v="76"/>
  </r>
  <r>
    <n v="429"/>
    <x v="18"/>
    <x v="0"/>
    <s v="2011"/>
    <x v="0"/>
    <x v="428"/>
    <b v="0"/>
    <x v="0"/>
    <x v="4"/>
    <x v="1"/>
    <n v="0.32"/>
    <x v="3"/>
    <x v="0"/>
    <x v="36"/>
    <n v="0.49"/>
    <s v="High Humid"/>
    <x v="12"/>
    <n v="45.969000000000001"/>
    <n v="4"/>
    <n v="55"/>
    <n v="59"/>
  </r>
  <r>
    <n v="430"/>
    <x v="18"/>
    <x v="0"/>
    <s v="2011"/>
    <x v="0"/>
    <x v="429"/>
    <b v="0"/>
    <x v="0"/>
    <x v="4"/>
    <x v="1"/>
    <n v="0.3"/>
    <x v="11"/>
    <x v="24"/>
    <x v="35"/>
    <n v="0.52"/>
    <s v="High Humid"/>
    <x v="8"/>
    <n v="18.062000000000001"/>
    <n v="6"/>
    <n v="53"/>
    <n v="59"/>
  </r>
  <r>
    <n v="431"/>
    <x v="18"/>
    <x v="0"/>
    <s v="2011"/>
    <x v="0"/>
    <x v="430"/>
    <b v="0"/>
    <x v="0"/>
    <x v="4"/>
    <x v="1"/>
    <n v="0.3"/>
    <x v="11"/>
    <x v="1"/>
    <x v="35"/>
    <n v="0.52"/>
    <s v="High Humid"/>
    <x v="17"/>
    <n v="50.896999999999998"/>
    <n v="1"/>
    <n v="27"/>
    <n v="28"/>
  </r>
  <r>
    <n v="432"/>
    <x v="19"/>
    <x v="0"/>
    <s v="2011"/>
    <x v="0"/>
    <x v="431"/>
    <b v="0"/>
    <x v="0"/>
    <x v="5"/>
    <x v="1"/>
    <n v="0.26"/>
    <x v="12"/>
    <x v="10"/>
    <x v="34"/>
    <n v="0.56000000000000005"/>
    <s v="High Humid"/>
    <x v="13"/>
    <n v="42.691000000000003"/>
    <n v="5"/>
    <n v="8"/>
    <n v="13"/>
  </r>
  <r>
    <n v="433"/>
    <x v="19"/>
    <x v="0"/>
    <s v="2011"/>
    <x v="0"/>
    <x v="432"/>
    <b v="0"/>
    <x v="0"/>
    <x v="5"/>
    <x v="1"/>
    <n v="0.26"/>
    <x v="12"/>
    <x v="1"/>
    <x v="34"/>
    <n v="0.56000000000000005"/>
    <s v="High Humid"/>
    <x v="0"/>
    <n v="0"/>
    <n v="2"/>
    <n v="3"/>
    <n v="5"/>
  </r>
  <r>
    <n v="434"/>
    <x v="19"/>
    <x v="0"/>
    <s v="2011"/>
    <x v="0"/>
    <x v="433"/>
    <b v="0"/>
    <x v="0"/>
    <x v="5"/>
    <x v="1"/>
    <n v="0.26"/>
    <x v="12"/>
    <x v="1"/>
    <x v="34"/>
    <n v="0.56000000000000005"/>
    <s v="High Humid"/>
    <x v="0"/>
    <n v="0"/>
    <n v="0"/>
    <n v="2"/>
    <n v="2"/>
  </r>
  <r>
    <n v="435"/>
    <x v="19"/>
    <x v="0"/>
    <s v="2011"/>
    <x v="0"/>
    <x v="434"/>
    <b v="0"/>
    <x v="0"/>
    <x v="5"/>
    <x v="1"/>
    <n v="0.26"/>
    <x v="12"/>
    <x v="2"/>
    <x v="34"/>
    <n v="0.56000000000000005"/>
    <s v="High Humid"/>
    <x v="8"/>
    <n v="18.062000000000001"/>
    <n v="0"/>
    <n v="1"/>
    <n v="1"/>
  </r>
  <r>
    <n v="436"/>
    <x v="19"/>
    <x v="0"/>
    <s v="2011"/>
    <x v="0"/>
    <x v="435"/>
    <b v="0"/>
    <x v="0"/>
    <x v="5"/>
    <x v="1"/>
    <n v="0.26"/>
    <x v="12"/>
    <x v="2"/>
    <x v="34"/>
    <n v="0.56000000000000005"/>
    <s v="High Humid"/>
    <x v="8"/>
    <n v="18.062000000000001"/>
    <n v="0"/>
    <n v="1"/>
    <n v="1"/>
  </r>
  <r>
    <n v="437"/>
    <x v="19"/>
    <x v="0"/>
    <s v="2011"/>
    <x v="0"/>
    <x v="436"/>
    <b v="0"/>
    <x v="0"/>
    <x v="5"/>
    <x v="0"/>
    <n v="0.24"/>
    <x v="0"/>
    <x v="10"/>
    <x v="54"/>
    <n v="0.6"/>
    <s v="High Humid"/>
    <x v="6"/>
    <n v="24.628999999999998"/>
    <n v="0"/>
    <n v="6"/>
    <n v="6"/>
  </r>
  <r>
    <n v="438"/>
    <x v="19"/>
    <x v="0"/>
    <s v="2011"/>
    <x v="0"/>
    <x v="437"/>
    <b v="0"/>
    <x v="0"/>
    <x v="5"/>
    <x v="0"/>
    <n v="0.22"/>
    <x v="1"/>
    <x v="13"/>
    <x v="54"/>
    <n v="0.6"/>
    <s v="High Humid"/>
    <x v="6"/>
    <n v="24.628999999999998"/>
    <n v="0"/>
    <n v="35"/>
    <n v="35"/>
  </r>
  <r>
    <n v="439"/>
    <x v="19"/>
    <x v="0"/>
    <s v="2011"/>
    <x v="0"/>
    <x v="438"/>
    <b v="0"/>
    <x v="0"/>
    <x v="5"/>
    <x v="0"/>
    <n v="0.22"/>
    <x v="1"/>
    <x v="13"/>
    <x v="28"/>
    <n v="0.55000000000000004"/>
    <s v="High Humid"/>
    <x v="6"/>
    <n v="24.628999999999998"/>
    <n v="1"/>
    <n v="100"/>
    <n v="101"/>
  </r>
  <r>
    <n v="440"/>
    <x v="19"/>
    <x v="0"/>
    <s v="2011"/>
    <x v="0"/>
    <x v="439"/>
    <b v="0"/>
    <x v="0"/>
    <x v="5"/>
    <x v="0"/>
    <n v="0.22"/>
    <x v="1"/>
    <x v="13"/>
    <x v="28"/>
    <n v="0.55000000000000004"/>
    <s v="High Humid"/>
    <x v="3"/>
    <n v="31.196000000000002"/>
    <n v="2"/>
    <n v="247"/>
    <n v="249"/>
  </r>
  <r>
    <n v="441"/>
    <x v="19"/>
    <x v="0"/>
    <s v="2011"/>
    <x v="0"/>
    <x v="440"/>
    <b v="0"/>
    <x v="0"/>
    <x v="5"/>
    <x v="0"/>
    <n v="0.24"/>
    <x v="0"/>
    <x v="10"/>
    <x v="35"/>
    <n v="0.52"/>
    <s v="High Humid"/>
    <x v="6"/>
    <n v="24.628999999999998"/>
    <n v="3"/>
    <n v="140"/>
    <n v="143"/>
  </r>
  <r>
    <n v="442"/>
    <x v="19"/>
    <x v="0"/>
    <s v="2011"/>
    <x v="0"/>
    <x v="441"/>
    <b v="0"/>
    <x v="0"/>
    <x v="5"/>
    <x v="1"/>
    <n v="0.26"/>
    <x v="12"/>
    <x v="10"/>
    <x v="37"/>
    <n v="0.48"/>
    <s v="High Humid"/>
    <x v="4"/>
    <n v="32.835000000000001"/>
    <n v="1"/>
    <n v="56"/>
    <n v="57"/>
  </r>
  <r>
    <n v="443"/>
    <x v="19"/>
    <x v="0"/>
    <s v="2011"/>
    <x v="0"/>
    <x v="442"/>
    <b v="0"/>
    <x v="0"/>
    <x v="5"/>
    <x v="1"/>
    <n v="0.28000000000000003"/>
    <x v="17"/>
    <x v="1"/>
    <x v="49"/>
    <n v="0.45"/>
    <s v="High Humid"/>
    <x v="8"/>
    <n v="18.062000000000001"/>
    <n v="5"/>
    <n v="63"/>
    <n v="68"/>
  </r>
  <r>
    <n v="444"/>
    <x v="19"/>
    <x v="0"/>
    <s v="2011"/>
    <x v="0"/>
    <x v="443"/>
    <b v="0"/>
    <x v="0"/>
    <x v="5"/>
    <x v="1"/>
    <n v="0.3"/>
    <x v="11"/>
    <x v="6"/>
    <x v="16"/>
    <n v="0.42"/>
    <s v="High Humid"/>
    <x v="0"/>
    <n v="0"/>
    <n v="7"/>
    <n v="77"/>
    <n v="84"/>
  </r>
  <r>
    <n v="445"/>
    <x v="19"/>
    <x v="0"/>
    <s v="2011"/>
    <x v="0"/>
    <x v="444"/>
    <b v="0"/>
    <x v="0"/>
    <x v="5"/>
    <x v="1"/>
    <n v="0.28000000000000003"/>
    <x v="17"/>
    <x v="0"/>
    <x v="49"/>
    <n v="0.45"/>
    <s v="High Humid"/>
    <x v="14"/>
    <n v="11.494999999999999"/>
    <n v="12"/>
    <n v="86"/>
    <n v="98"/>
  </r>
  <r>
    <n v="446"/>
    <x v="19"/>
    <x v="0"/>
    <s v="2011"/>
    <x v="0"/>
    <x v="445"/>
    <b v="0"/>
    <x v="0"/>
    <x v="5"/>
    <x v="1"/>
    <n v="0.3"/>
    <x v="11"/>
    <x v="24"/>
    <x v="49"/>
    <n v="0.45"/>
    <s v="High Humid"/>
    <x v="7"/>
    <n v="14.773"/>
    <n v="6"/>
    <n v="75"/>
    <n v="81"/>
  </r>
  <r>
    <n v="447"/>
    <x v="19"/>
    <x v="0"/>
    <s v="2011"/>
    <x v="0"/>
    <x v="446"/>
    <b v="0"/>
    <x v="0"/>
    <x v="5"/>
    <x v="1"/>
    <n v="0.32"/>
    <x v="3"/>
    <x v="20"/>
    <x v="49"/>
    <n v="0.45"/>
    <s v="High Humid"/>
    <x v="5"/>
    <n v="21.34"/>
    <n v="8"/>
    <n v="62"/>
    <n v="70"/>
  </r>
  <r>
    <n v="448"/>
    <x v="19"/>
    <x v="0"/>
    <s v="2011"/>
    <x v="0"/>
    <x v="447"/>
    <b v="0"/>
    <x v="0"/>
    <x v="5"/>
    <x v="1"/>
    <n v="0.3"/>
    <x v="11"/>
    <x v="24"/>
    <x v="36"/>
    <n v="0.49"/>
    <s v="High Humid"/>
    <x v="7"/>
    <n v="14.773"/>
    <n v="8"/>
    <n v="83"/>
    <n v="91"/>
  </r>
  <r>
    <n v="449"/>
    <x v="19"/>
    <x v="0"/>
    <s v="2011"/>
    <x v="0"/>
    <x v="448"/>
    <b v="0"/>
    <x v="0"/>
    <x v="5"/>
    <x v="1"/>
    <n v="0.3"/>
    <x v="11"/>
    <x v="20"/>
    <x v="36"/>
    <n v="0.49"/>
    <s v="High Humid"/>
    <x v="14"/>
    <n v="11.494999999999999"/>
    <n v="8"/>
    <n v="207"/>
    <n v="215"/>
  </r>
  <r>
    <n v="450"/>
    <x v="19"/>
    <x v="0"/>
    <s v="2011"/>
    <x v="0"/>
    <x v="449"/>
    <b v="0"/>
    <x v="0"/>
    <x v="5"/>
    <x v="1"/>
    <n v="0.26"/>
    <x v="12"/>
    <x v="2"/>
    <x v="34"/>
    <n v="0.56000000000000005"/>
    <s v="High Humid"/>
    <x v="5"/>
    <n v="21.34"/>
    <n v="1"/>
    <n v="184"/>
    <n v="185"/>
  </r>
  <r>
    <n v="451"/>
    <x v="19"/>
    <x v="0"/>
    <s v="2011"/>
    <x v="0"/>
    <x v="450"/>
    <b v="0"/>
    <x v="0"/>
    <x v="5"/>
    <x v="1"/>
    <n v="0.26"/>
    <x v="12"/>
    <x v="10"/>
    <x v="34"/>
    <n v="0.56000000000000005"/>
    <s v="High Humid"/>
    <x v="9"/>
    <n v="36.124000000000002"/>
    <n v="6"/>
    <n v="146"/>
    <n v="152"/>
  </r>
  <r>
    <n v="452"/>
    <x v="19"/>
    <x v="0"/>
    <s v="2011"/>
    <x v="0"/>
    <x v="451"/>
    <b v="0"/>
    <x v="0"/>
    <x v="5"/>
    <x v="1"/>
    <n v="0.26"/>
    <x v="12"/>
    <x v="12"/>
    <x v="54"/>
    <n v="0.6"/>
    <s v="High Humid"/>
    <x v="3"/>
    <n v="31.196000000000002"/>
    <n v="2"/>
    <n v="124"/>
    <n v="126"/>
  </r>
  <r>
    <n v="453"/>
    <x v="19"/>
    <x v="0"/>
    <s v="2011"/>
    <x v="0"/>
    <x v="452"/>
    <b v="0"/>
    <x v="0"/>
    <x v="5"/>
    <x v="0"/>
    <n v="0.24"/>
    <x v="0"/>
    <x v="10"/>
    <x v="54"/>
    <n v="0.6"/>
    <s v="High Humid"/>
    <x v="2"/>
    <n v="27.906999999999996"/>
    <n v="3"/>
    <n v="54"/>
    <n v="57"/>
  </r>
  <r>
    <n v="454"/>
    <x v="19"/>
    <x v="0"/>
    <s v="2011"/>
    <x v="0"/>
    <x v="453"/>
    <b v="0"/>
    <x v="0"/>
    <x v="5"/>
    <x v="0"/>
    <n v="0.24"/>
    <x v="0"/>
    <x v="13"/>
    <x v="55"/>
    <n v="0.65"/>
    <s v="Very Hghly humidity"/>
    <x v="3"/>
    <n v="31.196000000000002"/>
    <n v="0"/>
    <n v="56"/>
    <n v="56"/>
  </r>
  <r>
    <n v="455"/>
    <x v="19"/>
    <x v="0"/>
    <s v="2011"/>
    <x v="0"/>
    <x v="454"/>
    <b v="0"/>
    <x v="0"/>
    <x v="5"/>
    <x v="0"/>
    <n v="0.24"/>
    <x v="0"/>
    <x v="13"/>
    <x v="55"/>
    <n v="0.65"/>
    <s v="Very Hghly humidity"/>
    <x v="9"/>
    <n v="36.124000000000002"/>
    <n v="3"/>
    <n v="28"/>
    <n v="31"/>
  </r>
  <r>
    <n v="456"/>
    <x v="20"/>
    <x v="0"/>
    <s v="2011"/>
    <x v="0"/>
    <x v="455"/>
    <b v="0"/>
    <x v="0"/>
    <x v="6"/>
    <x v="0"/>
    <n v="0.24"/>
    <x v="0"/>
    <x v="10"/>
    <x v="56"/>
    <n v="0.7"/>
    <s v="Very Hghly humidity"/>
    <x v="2"/>
    <n v="27.906999999999996"/>
    <n v="1"/>
    <n v="20"/>
    <n v="21"/>
  </r>
  <r>
    <n v="457"/>
    <x v="20"/>
    <x v="0"/>
    <s v="2011"/>
    <x v="0"/>
    <x v="456"/>
    <b v="0"/>
    <x v="0"/>
    <x v="6"/>
    <x v="0"/>
    <n v="0.24"/>
    <x v="0"/>
    <x v="10"/>
    <x v="56"/>
    <n v="0.7"/>
    <s v="Very Hghly humidity"/>
    <x v="2"/>
    <n v="27.906999999999996"/>
    <n v="0"/>
    <n v="6"/>
    <n v="6"/>
  </r>
  <r>
    <n v="458"/>
    <x v="20"/>
    <x v="0"/>
    <s v="2011"/>
    <x v="0"/>
    <x v="457"/>
    <b v="0"/>
    <x v="0"/>
    <x v="6"/>
    <x v="0"/>
    <n v="0.24"/>
    <x v="0"/>
    <x v="12"/>
    <x v="2"/>
    <n v="0.75"/>
    <s v="Very Hghly humidity"/>
    <x v="8"/>
    <n v="18.062000000000001"/>
    <n v="0"/>
    <n v="2"/>
    <n v="2"/>
  </r>
  <r>
    <n v="459"/>
    <x v="20"/>
    <x v="0"/>
    <s v="2011"/>
    <x v="0"/>
    <x v="458"/>
    <b v="0"/>
    <x v="0"/>
    <x v="6"/>
    <x v="0"/>
    <n v="0.22"/>
    <x v="1"/>
    <x v="13"/>
    <x v="1"/>
    <n v="0.8"/>
    <s v="Very Hghly humidity"/>
    <x v="4"/>
    <n v="32.835000000000001"/>
    <n v="0"/>
    <n v="1"/>
    <n v="1"/>
  </r>
  <r>
    <n v="460"/>
    <x v="20"/>
    <x v="0"/>
    <s v="2011"/>
    <x v="0"/>
    <x v="459"/>
    <b v="0"/>
    <x v="0"/>
    <x v="6"/>
    <x v="0"/>
    <n v="0.22"/>
    <x v="1"/>
    <x v="2"/>
    <x v="9"/>
    <n v="0.87"/>
    <s v="Very Hghly humidity"/>
    <x v="1"/>
    <n v="9.8559999999999999"/>
    <n v="0"/>
    <n v="1"/>
    <n v="1"/>
  </r>
  <r>
    <n v="461"/>
    <x v="20"/>
    <x v="0"/>
    <s v="2011"/>
    <x v="0"/>
    <x v="460"/>
    <b v="0"/>
    <x v="0"/>
    <x v="6"/>
    <x v="0"/>
    <n v="0.24"/>
    <x v="0"/>
    <x v="14"/>
    <x v="54"/>
    <n v="0.6"/>
    <s v="High Humid"/>
    <x v="12"/>
    <n v="45.969000000000001"/>
    <n v="1"/>
    <n v="4"/>
    <n v="5"/>
  </r>
  <r>
    <n v="462"/>
    <x v="20"/>
    <x v="0"/>
    <s v="2011"/>
    <x v="0"/>
    <x v="461"/>
    <b v="0"/>
    <x v="0"/>
    <x v="6"/>
    <x v="0"/>
    <n v="0.22"/>
    <x v="1"/>
    <x v="13"/>
    <x v="28"/>
    <n v="0.55000000000000004"/>
    <s v="High Humid"/>
    <x v="2"/>
    <n v="27.906999999999996"/>
    <n v="0"/>
    <n v="27"/>
    <n v="27"/>
  </r>
  <r>
    <n v="463"/>
    <x v="20"/>
    <x v="0"/>
    <s v="2011"/>
    <x v="0"/>
    <x v="462"/>
    <b v="0"/>
    <x v="0"/>
    <x v="6"/>
    <x v="0"/>
    <n v="0.2"/>
    <x v="2"/>
    <x v="3"/>
    <x v="33"/>
    <n v="0.51"/>
    <s v="High Humid"/>
    <x v="3"/>
    <n v="31.196000000000002"/>
    <n v="2"/>
    <n v="66"/>
    <n v="68"/>
  </r>
  <r>
    <n v="464"/>
    <x v="20"/>
    <x v="0"/>
    <s v="2011"/>
    <x v="0"/>
    <x v="463"/>
    <b v="0"/>
    <x v="0"/>
    <x v="6"/>
    <x v="0"/>
    <n v="0.2"/>
    <x v="2"/>
    <x v="3"/>
    <x v="19"/>
    <n v="0.47"/>
    <s v="High Humid"/>
    <x v="9"/>
    <n v="36.124000000000002"/>
    <n v="7"/>
    <n v="210"/>
    <n v="217"/>
  </r>
  <r>
    <n v="465"/>
    <x v="20"/>
    <x v="0"/>
    <s v="2011"/>
    <x v="0"/>
    <x v="464"/>
    <b v="0"/>
    <x v="0"/>
    <x v="6"/>
    <x v="0"/>
    <n v="0.2"/>
    <x v="2"/>
    <x v="3"/>
    <x v="33"/>
    <n v="0.51"/>
    <s v="High Humid"/>
    <x v="11"/>
    <n v="39.402000000000001"/>
    <n v="7"/>
    <n v="159"/>
    <n v="166"/>
  </r>
  <r>
    <n v="466"/>
    <x v="20"/>
    <x v="0"/>
    <s v="2011"/>
    <x v="0"/>
    <x v="465"/>
    <b v="0"/>
    <x v="0"/>
    <x v="6"/>
    <x v="0"/>
    <n v="0.2"/>
    <x v="2"/>
    <x v="18"/>
    <x v="19"/>
    <n v="0.47"/>
    <s v="High Humid"/>
    <x v="17"/>
    <n v="50.896999999999998"/>
    <n v="6"/>
    <n v="57"/>
    <n v="63"/>
  </r>
  <r>
    <n v="467"/>
    <x v="20"/>
    <x v="0"/>
    <s v="2011"/>
    <x v="0"/>
    <x v="466"/>
    <b v="0"/>
    <x v="0"/>
    <x v="6"/>
    <x v="0"/>
    <n v="0.22"/>
    <x v="1"/>
    <x v="3"/>
    <x v="48"/>
    <n v="0.41"/>
    <s v="High Humid"/>
    <x v="17"/>
    <n v="50.896999999999998"/>
    <n v="6"/>
    <n v="53"/>
    <n v="59"/>
  </r>
  <r>
    <n v="468"/>
    <x v="20"/>
    <x v="0"/>
    <s v="2011"/>
    <x v="0"/>
    <x v="467"/>
    <b v="0"/>
    <x v="0"/>
    <x v="6"/>
    <x v="0"/>
    <n v="0.22"/>
    <x v="1"/>
    <x v="3"/>
    <x v="57"/>
    <n v="0.27"/>
    <s v="Normal Humid"/>
    <x v="19"/>
    <n v="64.030999999999992"/>
    <n v="11"/>
    <n v="67"/>
    <n v="78"/>
  </r>
  <r>
    <n v="469"/>
    <x v="20"/>
    <x v="0"/>
    <s v="2011"/>
    <x v="0"/>
    <x v="468"/>
    <b v="0"/>
    <x v="0"/>
    <x v="6"/>
    <x v="0"/>
    <n v="0.2"/>
    <x v="2"/>
    <x v="19"/>
    <x v="58"/>
    <n v="0.21"/>
    <s v="Normal Humid"/>
    <x v="19"/>
    <n v="64.030999999999992"/>
    <n v="8"/>
    <n v="65"/>
    <n v="73"/>
  </r>
  <r>
    <n v="470"/>
    <x v="20"/>
    <x v="0"/>
    <s v="2011"/>
    <x v="0"/>
    <x v="469"/>
    <b v="0"/>
    <x v="0"/>
    <x v="6"/>
    <x v="0"/>
    <n v="0.2"/>
    <x v="2"/>
    <x v="19"/>
    <x v="59"/>
    <n v="0.25"/>
    <s v="Normal Humid"/>
    <x v="18"/>
    <n v="57.463999999999999"/>
    <n v="6"/>
    <n v="56"/>
    <n v="62"/>
  </r>
  <r>
    <n v="471"/>
    <x v="20"/>
    <x v="0"/>
    <s v="2011"/>
    <x v="0"/>
    <x v="470"/>
    <b v="0"/>
    <x v="0"/>
    <x v="6"/>
    <x v="0"/>
    <n v="0.16"/>
    <x v="13"/>
    <x v="17"/>
    <x v="60"/>
    <n v="0.26"/>
    <s v="Normal Humid"/>
    <x v="10"/>
    <n v="49.257999999999996"/>
    <n v="4"/>
    <n v="61"/>
    <n v="65"/>
  </r>
  <r>
    <n v="472"/>
    <x v="20"/>
    <x v="0"/>
    <s v="2011"/>
    <x v="0"/>
    <x v="471"/>
    <b v="0"/>
    <x v="0"/>
    <x v="6"/>
    <x v="0"/>
    <n v="0.16"/>
    <x v="13"/>
    <x v="15"/>
    <x v="60"/>
    <n v="0.26"/>
    <s v="Normal Humid"/>
    <x v="11"/>
    <n v="39.402000000000001"/>
    <n v="0"/>
    <n v="97"/>
    <n v="97"/>
  </r>
  <r>
    <n v="473"/>
    <x v="20"/>
    <x v="0"/>
    <s v="2011"/>
    <x v="0"/>
    <x v="472"/>
    <b v="0"/>
    <x v="0"/>
    <x v="6"/>
    <x v="0"/>
    <n v="0.14000000000000001"/>
    <x v="14"/>
    <x v="17"/>
    <x v="40"/>
    <n v="0.28000000000000003"/>
    <s v="Normal Humid"/>
    <x v="11"/>
    <n v="39.402000000000001"/>
    <n v="10"/>
    <n v="151"/>
    <n v="161"/>
  </r>
  <r>
    <n v="474"/>
    <x v="20"/>
    <x v="0"/>
    <s v="2011"/>
    <x v="0"/>
    <x v="473"/>
    <b v="0"/>
    <x v="0"/>
    <x v="6"/>
    <x v="0"/>
    <n v="0.12"/>
    <x v="16"/>
    <x v="17"/>
    <x v="24"/>
    <n v="0.3"/>
    <s v="Normal Humid"/>
    <x v="2"/>
    <n v="27.906999999999996"/>
    <n v="1"/>
    <n v="119"/>
    <n v="120"/>
  </r>
  <r>
    <n v="475"/>
    <x v="20"/>
    <x v="0"/>
    <s v="2011"/>
    <x v="0"/>
    <x v="474"/>
    <b v="0"/>
    <x v="0"/>
    <x v="6"/>
    <x v="0"/>
    <n v="0.12"/>
    <x v="16"/>
    <x v="16"/>
    <x v="24"/>
    <n v="0.3"/>
    <s v="Normal Humid"/>
    <x v="9"/>
    <n v="36.124000000000002"/>
    <n v="3"/>
    <n v="93"/>
    <n v="96"/>
  </r>
  <r>
    <n v="476"/>
    <x v="20"/>
    <x v="0"/>
    <s v="2011"/>
    <x v="0"/>
    <x v="475"/>
    <b v="0"/>
    <x v="0"/>
    <x v="6"/>
    <x v="0"/>
    <n v="0.1"/>
    <x v="18"/>
    <x v="22"/>
    <x v="39"/>
    <n v="0.33"/>
    <s v="High Humid"/>
    <x v="12"/>
    <n v="45.969000000000001"/>
    <n v="1"/>
    <n v="52"/>
    <n v="53"/>
  </r>
  <r>
    <n v="477"/>
    <x v="20"/>
    <x v="0"/>
    <s v="2011"/>
    <x v="0"/>
    <x v="476"/>
    <b v="0"/>
    <x v="0"/>
    <x v="6"/>
    <x v="0"/>
    <n v="0.08"/>
    <x v="19"/>
    <x v="22"/>
    <x v="41"/>
    <n v="0.38"/>
    <s v="High Humid"/>
    <x v="3"/>
    <n v="31.196000000000002"/>
    <n v="0"/>
    <n v="41"/>
    <n v="41"/>
  </r>
  <r>
    <n v="478"/>
    <x v="20"/>
    <x v="0"/>
    <s v="2011"/>
    <x v="0"/>
    <x v="477"/>
    <b v="0"/>
    <x v="0"/>
    <x v="6"/>
    <x v="0"/>
    <n v="0.06"/>
    <x v="20"/>
    <x v="25"/>
    <x v="48"/>
    <n v="0.41"/>
    <s v="High Humid"/>
    <x v="13"/>
    <n v="42.691000000000003"/>
    <n v="1"/>
    <n v="33"/>
    <n v="34"/>
  </r>
  <r>
    <n v="479"/>
    <x v="20"/>
    <x v="0"/>
    <s v="2011"/>
    <x v="0"/>
    <x v="478"/>
    <b v="0"/>
    <x v="0"/>
    <x v="6"/>
    <x v="0"/>
    <n v="0.06"/>
    <x v="20"/>
    <x v="26"/>
    <x v="41"/>
    <n v="0.38"/>
    <s v="High Humid"/>
    <x v="9"/>
    <n v="36.124000000000002"/>
    <n v="0"/>
    <n v="27"/>
    <n v="27"/>
  </r>
  <r>
    <n v="480"/>
    <x v="21"/>
    <x v="0"/>
    <s v="2011"/>
    <x v="0"/>
    <x v="479"/>
    <b v="0"/>
    <x v="0"/>
    <x v="0"/>
    <x v="0"/>
    <n v="0.04"/>
    <x v="21"/>
    <x v="25"/>
    <x v="49"/>
    <n v="0.45"/>
    <s v="High Humid"/>
    <x v="2"/>
    <n v="27.906999999999996"/>
    <n v="0"/>
    <n v="13"/>
    <n v="13"/>
  </r>
  <r>
    <n v="481"/>
    <x v="21"/>
    <x v="0"/>
    <s v="2011"/>
    <x v="0"/>
    <x v="480"/>
    <b v="0"/>
    <x v="0"/>
    <x v="0"/>
    <x v="0"/>
    <n v="0.04"/>
    <x v="21"/>
    <x v="27"/>
    <x v="48"/>
    <n v="0.41"/>
    <s v="High Humid"/>
    <x v="13"/>
    <n v="42.691000000000003"/>
    <n v="3"/>
    <n v="9"/>
    <n v="12"/>
  </r>
  <r>
    <n v="482"/>
    <x v="21"/>
    <x v="0"/>
    <s v="2011"/>
    <x v="0"/>
    <x v="481"/>
    <b v="0"/>
    <x v="0"/>
    <x v="0"/>
    <x v="0"/>
    <n v="0.04"/>
    <x v="21"/>
    <x v="25"/>
    <x v="48"/>
    <n v="0.41"/>
    <s v="High Humid"/>
    <x v="2"/>
    <n v="27.906999999999996"/>
    <n v="0"/>
    <n v="11"/>
    <n v="11"/>
  </r>
  <r>
    <n v="483"/>
    <x v="21"/>
    <x v="0"/>
    <s v="2011"/>
    <x v="0"/>
    <x v="482"/>
    <b v="0"/>
    <x v="0"/>
    <x v="0"/>
    <x v="0"/>
    <n v="0.04"/>
    <x v="21"/>
    <x v="25"/>
    <x v="48"/>
    <n v="0.41"/>
    <s v="High Humid"/>
    <x v="3"/>
    <n v="31.196000000000002"/>
    <n v="1"/>
    <n v="6"/>
    <n v="7"/>
  </r>
  <r>
    <n v="484"/>
    <x v="21"/>
    <x v="0"/>
    <s v="2011"/>
    <x v="0"/>
    <x v="483"/>
    <b v="0"/>
    <x v="0"/>
    <x v="0"/>
    <x v="0"/>
    <n v="0.02"/>
    <x v="22"/>
    <x v="28"/>
    <x v="37"/>
    <n v="0.48"/>
    <s v="High Humid"/>
    <x v="4"/>
    <n v="32.835000000000001"/>
    <n v="0"/>
    <n v="3"/>
    <n v="3"/>
  </r>
  <r>
    <n v="485"/>
    <x v="21"/>
    <x v="0"/>
    <s v="2011"/>
    <x v="0"/>
    <x v="484"/>
    <b v="0"/>
    <x v="0"/>
    <x v="0"/>
    <x v="0"/>
    <n v="0.02"/>
    <x v="22"/>
    <x v="25"/>
    <x v="18"/>
    <n v="0.44"/>
    <s v="High Humid"/>
    <x v="6"/>
    <n v="24.628999999999998"/>
    <n v="0"/>
    <n v="2"/>
    <n v="2"/>
  </r>
  <r>
    <n v="486"/>
    <x v="21"/>
    <x v="0"/>
    <s v="2011"/>
    <x v="0"/>
    <x v="485"/>
    <b v="0"/>
    <x v="0"/>
    <x v="0"/>
    <x v="0"/>
    <n v="0.02"/>
    <x v="22"/>
    <x v="28"/>
    <x v="18"/>
    <n v="0.44"/>
    <s v="High Humid"/>
    <x v="3"/>
    <n v="31.196000000000002"/>
    <n v="0"/>
    <n v="8"/>
    <n v="8"/>
  </r>
  <r>
    <n v="487"/>
    <x v="21"/>
    <x v="0"/>
    <s v="2011"/>
    <x v="0"/>
    <x v="486"/>
    <b v="0"/>
    <x v="0"/>
    <x v="0"/>
    <x v="0"/>
    <n v="0.02"/>
    <x v="22"/>
    <x v="27"/>
    <x v="18"/>
    <n v="0.44"/>
    <s v="High Humid"/>
    <x v="9"/>
    <n v="36.124000000000002"/>
    <n v="1"/>
    <n v="26"/>
    <n v="27"/>
  </r>
  <r>
    <n v="488"/>
    <x v="21"/>
    <x v="0"/>
    <s v="2011"/>
    <x v="0"/>
    <x v="487"/>
    <b v="0"/>
    <x v="0"/>
    <x v="0"/>
    <x v="0"/>
    <n v="0.04"/>
    <x v="21"/>
    <x v="25"/>
    <x v="48"/>
    <n v="0.41"/>
    <s v="High Humid"/>
    <x v="2"/>
    <n v="27.906999999999996"/>
    <n v="3"/>
    <n v="37"/>
    <n v="40"/>
  </r>
  <r>
    <n v="489"/>
    <x v="21"/>
    <x v="0"/>
    <s v="2011"/>
    <x v="0"/>
    <x v="488"/>
    <b v="0"/>
    <x v="0"/>
    <x v="0"/>
    <x v="0"/>
    <n v="0.04"/>
    <x v="21"/>
    <x v="21"/>
    <x v="48"/>
    <n v="0.41"/>
    <s v="High Humid"/>
    <x v="8"/>
    <n v="18.062000000000001"/>
    <n v="3"/>
    <n v="50"/>
    <n v="53"/>
  </r>
  <r>
    <n v="490"/>
    <x v="21"/>
    <x v="0"/>
    <s v="2011"/>
    <x v="0"/>
    <x v="489"/>
    <b v="0"/>
    <x v="0"/>
    <x v="0"/>
    <x v="0"/>
    <n v="0.06"/>
    <x v="20"/>
    <x v="22"/>
    <x v="41"/>
    <n v="0.38"/>
    <s v="High Humid"/>
    <x v="7"/>
    <n v="14.773"/>
    <n v="4"/>
    <n v="59"/>
    <n v="63"/>
  </r>
  <r>
    <n v="491"/>
    <x v="21"/>
    <x v="0"/>
    <s v="2011"/>
    <x v="0"/>
    <x v="490"/>
    <b v="0"/>
    <x v="0"/>
    <x v="0"/>
    <x v="0"/>
    <n v="0.06"/>
    <x v="20"/>
    <x v="16"/>
    <x v="41"/>
    <n v="0.38"/>
    <s v="High Humid"/>
    <x v="14"/>
    <n v="11.494999999999999"/>
    <n v="10"/>
    <n v="60"/>
    <n v="70"/>
  </r>
  <r>
    <n v="492"/>
    <x v="21"/>
    <x v="0"/>
    <s v="2011"/>
    <x v="0"/>
    <x v="491"/>
    <b v="0"/>
    <x v="0"/>
    <x v="0"/>
    <x v="0"/>
    <n v="0.08"/>
    <x v="19"/>
    <x v="18"/>
    <x v="23"/>
    <n v="0.35"/>
    <s v="High Humid"/>
    <x v="0"/>
    <n v="0"/>
    <n v="12"/>
    <n v="72"/>
    <n v="84"/>
  </r>
  <r>
    <n v="493"/>
    <x v="21"/>
    <x v="0"/>
    <s v="2011"/>
    <x v="0"/>
    <x v="492"/>
    <b v="0"/>
    <x v="0"/>
    <x v="0"/>
    <x v="0"/>
    <n v="0.1"/>
    <x v="18"/>
    <x v="15"/>
    <x v="39"/>
    <n v="0.33"/>
    <s v="High Humid"/>
    <x v="14"/>
    <n v="11.494999999999999"/>
    <n v="11"/>
    <n v="64"/>
    <n v="75"/>
  </r>
  <r>
    <n v="494"/>
    <x v="21"/>
    <x v="0"/>
    <s v="2011"/>
    <x v="0"/>
    <x v="493"/>
    <b v="0"/>
    <x v="0"/>
    <x v="0"/>
    <x v="0"/>
    <n v="0.12"/>
    <x v="16"/>
    <x v="19"/>
    <x v="40"/>
    <n v="0.28000000000000003"/>
    <s v="Normal Humid"/>
    <x v="0"/>
    <n v="0"/>
    <n v="10"/>
    <n v="93"/>
    <n v="103"/>
  </r>
  <r>
    <n v="495"/>
    <x v="21"/>
    <x v="0"/>
    <s v="2011"/>
    <x v="0"/>
    <x v="494"/>
    <b v="0"/>
    <x v="0"/>
    <x v="0"/>
    <x v="0"/>
    <n v="0.12"/>
    <x v="16"/>
    <x v="15"/>
    <x v="40"/>
    <n v="0.28000000000000003"/>
    <s v="Normal Humid"/>
    <x v="5"/>
    <n v="21.34"/>
    <n v="11"/>
    <n v="72"/>
    <n v="83"/>
  </r>
  <r>
    <n v="496"/>
    <x v="21"/>
    <x v="0"/>
    <s v="2011"/>
    <x v="0"/>
    <x v="495"/>
    <b v="0"/>
    <x v="0"/>
    <x v="0"/>
    <x v="0"/>
    <n v="0.12"/>
    <x v="16"/>
    <x v="14"/>
    <x v="40"/>
    <n v="0.28000000000000003"/>
    <s v="Normal Humid"/>
    <x v="0"/>
    <n v="0"/>
    <n v="8"/>
    <n v="59"/>
    <n v="67"/>
  </r>
  <r>
    <n v="497"/>
    <x v="21"/>
    <x v="0"/>
    <s v="2011"/>
    <x v="0"/>
    <x v="496"/>
    <b v="0"/>
    <x v="0"/>
    <x v="0"/>
    <x v="0"/>
    <n v="0.08"/>
    <x v="19"/>
    <x v="23"/>
    <x v="23"/>
    <n v="0.35"/>
    <s v="High Humid"/>
    <x v="5"/>
    <n v="21.34"/>
    <n v="0"/>
    <n v="54"/>
    <n v="54"/>
  </r>
  <r>
    <n v="498"/>
    <x v="21"/>
    <x v="0"/>
    <s v="2011"/>
    <x v="0"/>
    <x v="497"/>
    <b v="0"/>
    <x v="0"/>
    <x v="0"/>
    <x v="0"/>
    <n v="0.08"/>
    <x v="19"/>
    <x v="16"/>
    <x v="23"/>
    <n v="0.35"/>
    <s v="High Humid"/>
    <x v="7"/>
    <n v="14.773"/>
    <n v="6"/>
    <n v="53"/>
    <n v="59"/>
  </r>
  <r>
    <n v="499"/>
    <x v="21"/>
    <x v="0"/>
    <s v="2011"/>
    <x v="0"/>
    <x v="498"/>
    <b v="0"/>
    <x v="0"/>
    <x v="0"/>
    <x v="0"/>
    <n v="0.06"/>
    <x v="20"/>
    <x v="22"/>
    <x v="49"/>
    <n v="0.45"/>
    <s v="High Humid"/>
    <x v="8"/>
    <n v="18.062000000000001"/>
    <n v="1"/>
    <n v="44"/>
    <n v="45"/>
  </r>
  <r>
    <n v="500"/>
    <x v="21"/>
    <x v="0"/>
    <s v="2011"/>
    <x v="0"/>
    <x v="499"/>
    <b v="0"/>
    <x v="0"/>
    <x v="0"/>
    <x v="0"/>
    <n v="0.06"/>
    <x v="20"/>
    <x v="16"/>
    <x v="48"/>
    <n v="0.41"/>
    <s v="High Humid"/>
    <x v="1"/>
    <n v="9.8559999999999999"/>
    <n v="0"/>
    <n v="39"/>
    <n v="39"/>
  </r>
  <r>
    <n v="501"/>
    <x v="21"/>
    <x v="0"/>
    <s v="2011"/>
    <x v="0"/>
    <x v="500"/>
    <b v="0"/>
    <x v="0"/>
    <x v="0"/>
    <x v="0"/>
    <n v="0.06"/>
    <x v="20"/>
    <x v="19"/>
    <x v="36"/>
    <n v="0.49"/>
    <s v="High Humid"/>
    <x v="0"/>
    <n v="0"/>
    <n v="7"/>
    <n v="23"/>
    <n v="30"/>
  </r>
  <r>
    <n v="502"/>
    <x v="21"/>
    <x v="0"/>
    <s v="2011"/>
    <x v="0"/>
    <x v="501"/>
    <b v="0"/>
    <x v="0"/>
    <x v="0"/>
    <x v="0"/>
    <n v="0.04"/>
    <x v="21"/>
    <x v="22"/>
    <x v="14"/>
    <n v="0.56999999999999995"/>
    <s v="High Humid"/>
    <x v="14"/>
    <n v="11.494999999999999"/>
    <n v="2"/>
    <n v="31"/>
    <n v="33"/>
  </r>
  <r>
    <n v="503"/>
    <x v="22"/>
    <x v="0"/>
    <s v="2011"/>
    <x v="0"/>
    <x v="502"/>
    <b v="0"/>
    <x v="0"/>
    <x v="1"/>
    <x v="0"/>
    <n v="0.04"/>
    <x v="21"/>
    <x v="22"/>
    <x v="14"/>
    <n v="0.56999999999999995"/>
    <s v="High Humid"/>
    <x v="14"/>
    <n v="11.494999999999999"/>
    <n v="2"/>
    <n v="20"/>
    <n v="22"/>
  </r>
  <r>
    <n v="504"/>
    <x v="22"/>
    <x v="0"/>
    <s v="2011"/>
    <x v="0"/>
    <x v="503"/>
    <b v="0"/>
    <x v="0"/>
    <x v="1"/>
    <x v="0"/>
    <n v="0.04"/>
    <x v="21"/>
    <x v="22"/>
    <x v="14"/>
    <n v="0.56999999999999995"/>
    <s v="High Humid"/>
    <x v="14"/>
    <n v="11.494999999999999"/>
    <n v="1"/>
    <n v="12"/>
    <n v="13"/>
  </r>
  <r>
    <n v="505"/>
    <x v="22"/>
    <x v="0"/>
    <s v="2011"/>
    <x v="0"/>
    <x v="504"/>
    <b v="0"/>
    <x v="0"/>
    <x v="1"/>
    <x v="0"/>
    <n v="0.02"/>
    <x v="22"/>
    <x v="21"/>
    <x v="51"/>
    <n v="0.62"/>
    <s v="Very Hghly humidity"/>
    <x v="7"/>
    <n v="14.773"/>
    <n v="3"/>
    <n v="15"/>
    <n v="18"/>
  </r>
  <r>
    <n v="506"/>
    <x v="22"/>
    <x v="0"/>
    <s v="2011"/>
    <x v="0"/>
    <x v="505"/>
    <b v="0"/>
    <x v="0"/>
    <x v="1"/>
    <x v="0"/>
    <n v="0.02"/>
    <x v="22"/>
    <x v="21"/>
    <x v="51"/>
    <n v="0.62"/>
    <s v="Very Hghly humidity"/>
    <x v="7"/>
    <n v="14.773"/>
    <n v="1"/>
    <n v="4"/>
    <n v="5"/>
  </r>
  <r>
    <n v="507"/>
    <x v="22"/>
    <x v="0"/>
    <s v="2011"/>
    <x v="0"/>
    <x v="506"/>
    <b v="0"/>
    <x v="0"/>
    <x v="1"/>
    <x v="0"/>
    <n v="0.04"/>
    <x v="21"/>
    <x v="22"/>
    <x v="14"/>
    <n v="0.56999999999999995"/>
    <s v="High Humid"/>
    <x v="14"/>
    <n v="11.494999999999999"/>
    <n v="0"/>
    <n v="3"/>
    <n v="3"/>
  </r>
  <r>
    <n v="508"/>
    <x v="22"/>
    <x v="0"/>
    <s v="2011"/>
    <x v="0"/>
    <x v="507"/>
    <b v="0"/>
    <x v="0"/>
    <x v="1"/>
    <x v="0"/>
    <n v="0.04"/>
    <x v="21"/>
    <x v="22"/>
    <x v="14"/>
    <n v="0.56999999999999995"/>
    <s v="High Humid"/>
    <x v="14"/>
    <n v="11.494999999999999"/>
    <n v="0"/>
    <n v="1"/>
    <n v="1"/>
  </r>
  <r>
    <n v="509"/>
    <x v="22"/>
    <x v="0"/>
    <s v="2011"/>
    <x v="0"/>
    <x v="508"/>
    <b v="0"/>
    <x v="0"/>
    <x v="1"/>
    <x v="0"/>
    <n v="0.08"/>
    <x v="19"/>
    <x v="16"/>
    <x v="52"/>
    <n v="0.57999999999999996"/>
    <s v="High Humid"/>
    <x v="8"/>
    <n v="18.062000000000001"/>
    <n v="1"/>
    <n v="1"/>
    <n v="2"/>
  </r>
  <r>
    <n v="510"/>
    <x v="22"/>
    <x v="0"/>
    <s v="2011"/>
    <x v="0"/>
    <x v="509"/>
    <b v="0"/>
    <x v="0"/>
    <x v="1"/>
    <x v="0"/>
    <n v="0.06"/>
    <x v="20"/>
    <x v="22"/>
    <x v="51"/>
    <n v="0.62"/>
    <s v="Very Hghly humidity"/>
    <x v="8"/>
    <n v="18.062000000000001"/>
    <n v="2"/>
    <n v="17"/>
    <n v="19"/>
  </r>
  <r>
    <n v="511"/>
    <x v="22"/>
    <x v="0"/>
    <s v="2011"/>
    <x v="0"/>
    <x v="510"/>
    <b v="0"/>
    <x v="0"/>
    <x v="1"/>
    <x v="0"/>
    <n v="0.1"/>
    <x v="18"/>
    <x v="22"/>
    <x v="47"/>
    <n v="0.54"/>
    <s v="High Humid"/>
    <x v="11"/>
    <n v="39.402000000000001"/>
    <n v="3"/>
    <n v="25"/>
    <n v="28"/>
  </r>
  <r>
    <n v="512"/>
    <x v="22"/>
    <x v="0"/>
    <s v="2011"/>
    <x v="0"/>
    <x v="511"/>
    <b v="0"/>
    <x v="0"/>
    <x v="1"/>
    <x v="0"/>
    <n v="0.14000000000000001"/>
    <x v="14"/>
    <x v="16"/>
    <x v="15"/>
    <n v="0.46"/>
    <s v="High Humid"/>
    <x v="13"/>
    <n v="42.691000000000003"/>
    <n v="7"/>
    <n v="51"/>
    <n v="58"/>
  </r>
  <r>
    <n v="513"/>
    <x v="22"/>
    <x v="0"/>
    <s v="2011"/>
    <x v="0"/>
    <x v="512"/>
    <b v="0"/>
    <x v="0"/>
    <x v="1"/>
    <x v="0"/>
    <n v="0.14000000000000001"/>
    <x v="14"/>
    <x v="15"/>
    <x v="21"/>
    <n v="0.43"/>
    <s v="High Humid"/>
    <x v="6"/>
    <n v="24.628999999999998"/>
    <n v="22"/>
    <n v="77"/>
    <n v="99"/>
  </r>
  <r>
    <n v="514"/>
    <x v="22"/>
    <x v="0"/>
    <s v="2011"/>
    <x v="0"/>
    <x v="513"/>
    <b v="0"/>
    <x v="0"/>
    <x v="1"/>
    <x v="0"/>
    <n v="0.16"/>
    <x v="13"/>
    <x v="17"/>
    <x v="38"/>
    <n v="0.37"/>
    <s v="High Humid"/>
    <x v="17"/>
    <n v="50.896999999999998"/>
    <n v="24"/>
    <n v="92"/>
    <n v="116"/>
  </r>
  <r>
    <n v="515"/>
    <x v="22"/>
    <x v="0"/>
    <s v="2011"/>
    <x v="0"/>
    <x v="514"/>
    <b v="0"/>
    <x v="0"/>
    <x v="1"/>
    <x v="0"/>
    <n v="0.14000000000000001"/>
    <x v="14"/>
    <x v="16"/>
    <x v="39"/>
    <n v="0.33"/>
    <s v="High Humid"/>
    <x v="13"/>
    <n v="42.691000000000003"/>
    <n v="12"/>
    <n v="75"/>
    <n v="87"/>
  </r>
  <r>
    <n v="516"/>
    <x v="22"/>
    <x v="0"/>
    <s v="2011"/>
    <x v="0"/>
    <x v="515"/>
    <b v="0"/>
    <x v="0"/>
    <x v="1"/>
    <x v="0"/>
    <n v="0.16"/>
    <x v="13"/>
    <x v="15"/>
    <x v="40"/>
    <n v="0.28000000000000003"/>
    <s v="Normal Humid"/>
    <x v="11"/>
    <n v="39.402000000000001"/>
    <n v="17"/>
    <n v="93"/>
    <n v="110"/>
  </r>
  <r>
    <n v="517"/>
    <x v="22"/>
    <x v="0"/>
    <s v="2011"/>
    <x v="0"/>
    <x v="516"/>
    <b v="0"/>
    <x v="0"/>
    <x v="1"/>
    <x v="0"/>
    <n v="0.16"/>
    <x v="13"/>
    <x v="15"/>
    <x v="40"/>
    <n v="0.28000000000000003"/>
    <s v="Normal Humid"/>
    <x v="11"/>
    <n v="39.402000000000001"/>
    <n v="13"/>
    <n v="64"/>
    <n v="77"/>
  </r>
  <r>
    <n v="518"/>
    <x v="22"/>
    <x v="0"/>
    <s v="2011"/>
    <x v="0"/>
    <x v="517"/>
    <b v="0"/>
    <x v="0"/>
    <x v="1"/>
    <x v="0"/>
    <n v="0.16"/>
    <x v="13"/>
    <x v="15"/>
    <x v="60"/>
    <n v="0.26"/>
    <s v="Normal Humid"/>
    <x v="9"/>
    <n v="36.124000000000002"/>
    <n v="9"/>
    <n v="56"/>
    <n v="65"/>
  </r>
  <r>
    <n v="519"/>
    <x v="22"/>
    <x v="0"/>
    <s v="2011"/>
    <x v="0"/>
    <x v="518"/>
    <b v="0"/>
    <x v="0"/>
    <x v="1"/>
    <x v="0"/>
    <n v="0.14000000000000001"/>
    <x v="14"/>
    <x v="16"/>
    <x v="60"/>
    <n v="0.26"/>
    <s v="Normal Humid"/>
    <x v="13"/>
    <n v="42.691000000000003"/>
    <n v="5"/>
    <n v="50"/>
    <n v="55"/>
  </r>
  <r>
    <n v="520"/>
    <x v="22"/>
    <x v="0"/>
    <s v="2011"/>
    <x v="0"/>
    <x v="519"/>
    <b v="0"/>
    <x v="0"/>
    <x v="1"/>
    <x v="0"/>
    <n v="0.12"/>
    <x v="16"/>
    <x v="17"/>
    <x v="24"/>
    <n v="0.3"/>
    <s v="Normal Humid"/>
    <x v="2"/>
    <n v="27.906999999999996"/>
    <n v="5"/>
    <n v="44"/>
    <n v="49"/>
  </r>
  <r>
    <n v="521"/>
    <x v="22"/>
    <x v="0"/>
    <s v="2011"/>
    <x v="0"/>
    <x v="520"/>
    <b v="0"/>
    <x v="0"/>
    <x v="1"/>
    <x v="0"/>
    <n v="0.12"/>
    <x v="16"/>
    <x v="17"/>
    <x v="24"/>
    <n v="0.3"/>
    <s v="Normal Humid"/>
    <x v="3"/>
    <n v="31.196000000000002"/>
    <n v="5"/>
    <n v="45"/>
    <n v="50"/>
  </r>
  <r>
    <n v="522"/>
    <x v="22"/>
    <x v="0"/>
    <s v="2011"/>
    <x v="0"/>
    <x v="521"/>
    <b v="0"/>
    <x v="0"/>
    <x v="1"/>
    <x v="0"/>
    <n v="0.1"/>
    <x v="18"/>
    <x v="16"/>
    <x v="42"/>
    <n v="0.36"/>
    <s v="High Humid"/>
    <x v="2"/>
    <n v="27.906999999999996"/>
    <n v="4"/>
    <n v="31"/>
    <n v="35"/>
  </r>
  <r>
    <n v="523"/>
    <x v="22"/>
    <x v="0"/>
    <s v="2011"/>
    <x v="0"/>
    <x v="522"/>
    <b v="0"/>
    <x v="0"/>
    <x v="1"/>
    <x v="0"/>
    <n v="0.1"/>
    <x v="18"/>
    <x v="16"/>
    <x v="42"/>
    <n v="0.36"/>
    <s v="High Humid"/>
    <x v="5"/>
    <n v="21.34"/>
    <n v="5"/>
    <n v="20"/>
    <n v="25"/>
  </r>
  <r>
    <n v="524"/>
    <x v="22"/>
    <x v="0"/>
    <s v="2011"/>
    <x v="0"/>
    <x v="523"/>
    <b v="0"/>
    <x v="0"/>
    <x v="1"/>
    <x v="0"/>
    <n v="0.08"/>
    <x v="19"/>
    <x v="23"/>
    <x v="41"/>
    <n v="0.38"/>
    <s v="High Humid"/>
    <x v="5"/>
    <n v="21.34"/>
    <n v="5"/>
    <n v="23"/>
    <n v="28"/>
  </r>
  <r>
    <n v="525"/>
    <x v="22"/>
    <x v="0"/>
    <s v="2011"/>
    <x v="0"/>
    <x v="524"/>
    <b v="0"/>
    <x v="0"/>
    <x v="1"/>
    <x v="0"/>
    <n v="0.06"/>
    <x v="20"/>
    <x v="21"/>
    <x v="48"/>
    <n v="0.41"/>
    <s v="High Humid"/>
    <x v="6"/>
    <n v="24.628999999999998"/>
    <n v="4"/>
    <n v="17"/>
    <n v="21"/>
  </r>
  <r>
    <n v="526"/>
    <x v="23"/>
    <x v="0"/>
    <s v="2011"/>
    <x v="0"/>
    <x v="525"/>
    <b v="0"/>
    <x v="0"/>
    <x v="2"/>
    <x v="0"/>
    <n v="0.06"/>
    <x v="20"/>
    <x v="21"/>
    <x v="48"/>
    <n v="0.41"/>
    <s v="High Humid"/>
    <x v="5"/>
    <n v="21.34"/>
    <n v="0"/>
    <n v="7"/>
    <n v="7"/>
  </r>
  <r>
    <n v="527"/>
    <x v="23"/>
    <x v="0"/>
    <s v="2011"/>
    <x v="0"/>
    <x v="526"/>
    <b v="0"/>
    <x v="0"/>
    <x v="2"/>
    <x v="0"/>
    <n v="0.04"/>
    <x v="21"/>
    <x v="26"/>
    <x v="49"/>
    <n v="0.45"/>
    <s v="High Humid"/>
    <x v="5"/>
    <n v="21.34"/>
    <n v="0"/>
    <n v="1"/>
    <n v="1"/>
  </r>
  <r>
    <n v="528"/>
    <x v="23"/>
    <x v="0"/>
    <s v="2011"/>
    <x v="0"/>
    <x v="527"/>
    <b v="0"/>
    <x v="0"/>
    <x v="2"/>
    <x v="0"/>
    <n v="0.04"/>
    <x v="21"/>
    <x v="25"/>
    <x v="49"/>
    <n v="0.45"/>
    <s v="High Humid"/>
    <x v="2"/>
    <n v="27.906999999999996"/>
    <n v="0"/>
    <n v="1"/>
    <n v="1"/>
  </r>
  <r>
    <n v="529"/>
    <x v="23"/>
    <x v="0"/>
    <s v="2011"/>
    <x v="0"/>
    <x v="528"/>
    <b v="0"/>
    <x v="0"/>
    <x v="2"/>
    <x v="0"/>
    <n v="0.02"/>
    <x v="22"/>
    <x v="21"/>
    <x v="37"/>
    <n v="0.48"/>
    <s v="High Humid"/>
    <x v="7"/>
    <n v="14.773"/>
    <n v="0"/>
    <n v="1"/>
    <n v="1"/>
  </r>
  <r>
    <n v="530"/>
    <x v="23"/>
    <x v="0"/>
    <s v="2011"/>
    <x v="0"/>
    <x v="529"/>
    <b v="0"/>
    <x v="0"/>
    <x v="2"/>
    <x v="0"/>
    <n v="0.02"/>
    <x v="22"/>
    <x v="21"/>
    <x v="37"/>
    <n v="0.48"/>
    <s v="High Humid"/>
    <x v="7"/>
    <n v="14.773"/>
    <n v="0"/>
    <n v="5"/>
    <n v="5"/>
  </r>
  <r>
    <n v="531"/>
    <x v="23"/>
    <x v="0"/>
    <s v="2011"/>
    <x v="0"/>
    <x v="530"/>
    <b v="0"/>
    <x v="0"/>
    <x v="2"/>
    <x v="0"/>
    <n v="0.02"/>
    <x v="22"/>
    <x v="22"/>
    <x v="37"/>
    <n v="0.48"/>
    <s v="High Humid"/>
    <x v="1"/>
    <n v="9.8559999999999999"/>
    <n v="0"/>
    <n v="15"/>
    <n v="15"/>
  </r>
  <r>
    <n v="532"/>
    <x v="23"/>
    <x v="0"/>
    <s v="2011"/>
    <x v="0"/>
    <x v="531"/>
    <b v="0"/>
    <x v="0"/>
    <x v="2"/>
    <x v="0"/>
    <n v="0.02"/>
    <x v="22"/>
    <x v="17"/>
    <x v="37"/>
    <n v="0.48"/>
    <s v="High Humid"/>
    <x v="0"/>
    <n v="0"/>
    <n v="5"/>
    <n v="79"/>
    <n v="84"/>
  </r>
  <r>
    <n v="533"/>
    <x v="23"/>
    <x v="0"/>
    <s v="2011"/>
    <x v="0"/>
    <x v="532"/>
    <b v="0"/>
    <x v="0"/>
    <x v="2"/>
    <x v="0"/>
    <n v="0.04"/>
    <x v="21"/>
    <x v="15"/>
    <x v="36"/>
    <n v="0.49"/>
    <s v="High Humid"/>
    <x v="0"/>
    <n v="0"/>
    <n v="6"/>
    <n v="171"/>
    <n v="177"/>
  </r>
  <r>
    <n v="534"/>
    <x v="23"/>
    <x v="0"/>
    <s v="2011"/>
    <x v="0"/>
    <x v="533"/>
    <b v="0"/>
    <x v="0"/>
    <x v="2"/>
    <x v="0"/>
    <n v="0.06"/>
    <x v="20"/>
    <x v="19"/>
    <x v="48"/>
    <n v="0.41"/>
    <s v="High Humid"/>
    <x v="0"/>
    <n v="0"/>
    <n v="4"/>
    <n v="98"/>
    <n v="102"/>
  </r>
  <r>
    <n v="535"/>
    <x v="23"/>
    <x v="0"/>
    <s v="2011"/>
    <x v="0"/>
    <x v="534"/>
    <b v="0"/>
    <x v="0"/>
    <x v="2"/>
    <x v="0"/>
    <n v="0.1"/>
    <x v="18"/>
    <x v="15"/>
    <x v="16"/>
    <n v="0.42"/>
    <s v="High Humid"/>
    <x v="0"/>
    <n v="0"/>
    <n v="6"/>
    <n v="34"/>
    <n v="40"/>
  </r>
  <r>
    <n v="536"/>
    <x v="23"/>
    <x v="0"/>
    <s v="2011"/>
    <x v="0"/>
    <x v="535"/>
    <b v="0"/>
    <x v="0"/>
    <x v="2"/>
    <x v="0"/>
    <n v="0.1"/>
    <x v="18"/>
    <x v="17"/>
    <x v="15"/>
    <n v="0.46"/>
    <s v="High Humid"/>
    <x v="7"/>
    <n v="14.773"/>
    <n v="3"/>
    <n v="43"/>
    <n v="46"/>
  </r>
  <r>
    <n v="537"/>
    <x v="23"/>
    <x v="0"/>
    <s v="2011"/>
    <x v="0"/>
    <x v="536"/>
    <b v="0"/>
    <x v="0"/>
    <x v="2"/>
    <x v="0"/>
    <n v="0.12"/>
    <x v="16"/>
    <x v="15"/>
    <x v="16"/>
    <n v="0.42"/>
    <s v="High Humid"/>
    <x v="5"/>
    <n v="21.34"/>
    <n v="11"/>
    <n v="52"/>
    <n v="63"/>
  </r>
  <r>
    <n v="538"/>
    <x v="23"/>
    <x v="0"/>
    <s v="2011"/>
    <x v="0"/>
    <x v="537"/>
    <b v="0"/>
    <x v="0"/>
    <x v="2"/>
    <x v="0"/>
    <n v="0.14000000000000001"/>
    <x v="14"/>
    <x v="15"/>
    <x v="21"/>
    <n v="0.43"/>
    <s v="High Humid"/>
    <x v="6"/>
    <n v="24.628999999999998"/>
    <n v="6"/>
    <n v="54"/>
    <n v="60"/>
  </r>
  <r>
    <n v="539"/>
    <x v="23"/>
    <x v="0"/>
    <s v="2011"/>
    <x v="0"/>
    <x v="538"/>
    <b v="0"/>
    <x v="0"/>
    <x v="2"/>
    <x v="0"/>
    <n v="0.14000000000000001"/>
    <x v="14"/>
    <x v="15"/>
    <x v="15"/>
    <n v="0.46"/>
    <s v="High Humid"/>
    <x v="6"/>
    <n v="24.628999999999998"/>
    <n v="2"/>
    <n v="43"/>
    <n v="45"/>
  </r>
  <r>
    <n v="540"/>
    <x v="23"/>
    <x v="0"/>
    <s v="2011"/>
    <x v="0"/>
    <x v="539"/>
    <b v="0"/>
    <x v="0"/>
    <x v="2"/>
    <x v="0"/>
    <n v="0.16"/>
    <x v="13"/>
    <x v="18"/>
    <x v="22"/>
    <n v="0.4"/>
    <s v="High Humid"/>
    <x v="8"/>
    <n v="18.062000000000001"/>
    <n v="7"/>
    <n v="50"/>
    <n v="57"/>
  </r>
  <r>
    <n v="541"/>
    <x v="23"/>
    <x v="0"/>
    <s v="2011"/>
    <x v="0"/>
    <x v="540"/>
    <b v="0"/>
    <x v="0"/>
    <x v="2"/>
    <x v="0"/>
    <n v="0.16"/>
    <x v="13"/>
    <x v="19"/>
    <x v="19"/>
    <n v="0.47"/>
    <s v="High Humid"/>
    <x v="2"/>
    <n v="27.906999999999996"/>
    <n v="4"/>
    <n v="66"/>
    <n v="70"/>
  </r>
  <r>
    <n v="542"/>
    <x v="23"/>
    <x v="0"/>
    <s v="2011"/>
    <x v="0"/>
    <x v="541"/>
    <b v="0"/>
    <x v="0"/>
    <x v="2"/>
    <x v="0"/>
    <n v="0.14000000000000001"/>
    <x v="14"/>
    <x v="17"/>
    <x v="20"/>
    <n v="0.5"/>
    <s v="High Humid"/>
    <x v="2"/>
    <n v="27.906999999999996"/>
    <n v="6"/>
    <n v="178"/>
    <n v="184"/>
  </r>
  <r>
    <n v="543"/>
    <x v="23"/>
    <x v="0"/>
    <s v="2011"/>
    <x v="0"/>
    <x v="542"/>
    <b v="0"/>
    <x v="0"/>
    <x v="2"/>
    <x v="0"/>
    <n v="0.14000000000000001"/>
    <x v="14"/>
    <x v="15"/>
    <x v="29"/>
    <n v="0.59"/>
    <s v="High Humid"/>
    <x v="5"/>
    <n v="21.34"/>
    <n v="8"/>
    <n v="145"/>
    <n v="153"/>
  </r>
  <r>
    <n v="544"/>
    <x v="23"/>
    <x v="0"/>
    <s v="2011"/>
    <x v="0"/>
    <x v="543"/>
    <b v="0"/>
    <x v="0"/>
    <x v="2"/>
    <x v="0"/>
    <n v="0.14000000000000001"/>
    <x v="14"/>
    <x v="19"/>
    <x v="47"/>
    <n v="0.54"/>
    <s v="High Humid"/>
    <x v="8"/>
    <n v="18.062000000000001"/>
    <n v="5"/>
    <n v="101"/>
    <n v="106"/>
  </r>
  <r>
    <n v="545"/>
    <x v="23"/>
    <x v="0"/>
    <s v="2011"/>
    <x v="0"/>
    <x v="544"/>
    <b v="0"/>
    <x v="0"/>
    <x v="2"/>
    <x v="0"/>
    <n v="0.14000000000000001"/>
    <x v="14"/>
    <x v="15"/>
    <x v="29"/>
    <n v="0.59"/>
    <s v="High Humid"/>
    <x v="5"/>
    <n v="21.34"/>
    <n v="1"/>
    <n v="80"/>
    <n v="81"/>
  </r>
  <r>
    <n v="546"/>
    <x v="23"/>
    <x v="0"/>
    <s v="2011"/>
    <x v="0"/>
    <x v="545"/>
    <b v="0"/>
    <x v="0"/>
    <x v="2"/>
    <x v="0"/>
    <n v="0.14000000000000001"/>
    <x v="14"/>
    <x v="19"/>
    <x v="30"/>
    <n v="0.63"/>
    <s v="Very Hghly humidity"/>
    <x v="8"/>
    <n v="18.062000000000001"/>
    <n v="6"/>
    <n v="53"/>
    <n v="59"/>
  </r>
  <r>
    <n v="547"/>
    <x v="23"/>
    <x v="0"/>
    <s v="2011"/>
    <x v="0"/>
    <x v="546"/>
    <b v="0"/>
    <x v="0"/>
    <x v="2"/>
    <x v="0"/>
    <n v="0.14000000000000001"/>
    <x v="14"/>
    <x v="15"/>
    <x v="30"/>
    <n v="0.63"/>
    <s v="Very Hghly humidity"/>
    <x v="6"/>
    <n v="24.628999999999998"/>
    <n v="3"/>
    <n v="32"/>
    <n v="35"/>
  </r>
  <r>
    <n v="548"/>
    <x v="23"/>
    <x v="0"/>
    <s v="2011"/>
    <x v="0"/>
    <x v="547"/>
    <b v="0"/>
    <x v="0"/>
    <x v="2"/>
    <x v="0"/>
    <n v="0.16"/>
    <x v="13"/>
    <x v="19"/>
    <x v="26"/>
    <n v="0.64"/>
    <s v="Very Hghly humidity"/>
    <x v="2"/>
    <n v="27.906999999999996"/>
    <n v="3"/>
    <n v="21"/>
    <n v="24"/>
  </r>
  <r>
    <n v="549"/>
    <x v="24"/>
    <x v="0"/>
    <s v="2011"/>
    <x v="0"/>
    <x v="548"/>
    <b v="0"/>
    <x v="0"/>
    <x v="3"/>
    <x v="0"/>
    <n v="0.16"/>
    <x v="13"/>
    <x v="15"/>
    <x v="27"/>
    <n v="0.69"/>
    <s v="Very Hghly humidity"/>
    <x v="3"/>
    <n v="31.196000000000002"/>
    <n v="3"/>
    <n v="6"/>
    <n v="9"/>
  </r>
  <r>
    <n v="550"/>
    <x v="24"/>
    <x v="0"/>
    <s v="2011"/>
    <x v="0"/>
    <x v="549"/>
    <b v="0"/>
    <x v="0"/>
    <x v="3"/>
    <x v="0"/>
    <n v="0.16"/>
    <x v="13"/>
    <x v="18"/>
    <x v="27"/>
    <n v="0.69"/>
    <s v="Very Hghly humidity"/>
    <x v="8"/>
    <n v="18.062000000000001"/>
    <n v="0"/>
    <n v="5"/>
    <n v="5"/>
  </r>
  <r>
    <n v="551"/>
    <x v="24"/>
    <x v="0"/>
    <s v="2011"/>
    <x v="0"/>
    <x v="550"/>
    <b v="0"/>
    <x v="0"/>
    <x v="3"/>
    <x v="0"/>
    <n v="0.16"/>
    <x v="13"/>
    <x v="19"/>
    <x v="27"/>
    <n v="0.69"/>
    <s v="Very Hghly humidity"/>
    <x v="6"/>
    <n v="24.628999999999998"/>
    <n v="0"/>
    <n v="2"/>
    <n v="2"/>
  </r>
  <r>
    <n v="552"/>
    <x v="24"/>
    <x v="0"/>
    <s v="2011"/>
    <x v="0"/>
    <x v="551"/>
    <b v="0"/>
    <x v="0"/>
    <x v="3"/>
    <x v="0"/>
    <n v="0.14000000000000001"/>
    <x v="14"/>
    <x v="18"/>
    <x v="32"/>
    <n v="0.74"/>
    <s v="Very Hghly humidity"/>
    <x v="14"/>
    <n v="11.494999999999999"/>
    <n v="0"/>
    <n v="1"/>
    <n v="1"/>
  </r>
  <r>
    <n v="553"/>
    <x v="24"/>
    <x v="0"/>
    <s v="2011"/>
    <x v="0"/>
    <x v="552"/>
    <b v="0"/>
    <x v="0"/>
    <x v="3"/>
    <x v="0"/>
    <n v="0.14000000000000001"/>
    <x v="14"/>
    <x v="15"/>
    <x v="32"/>
    <n v="0.74"/>
    <s v="Very Hghly humidity"/>
    <x v="6"/>
    <n v="24.628999999999998"/>
    <n v="0"/>
    <n v="9"/>
    <n v="9"/>
  </r>
  <r>
    <n v="554"/>
    <x v="24"/>
    <x v="0"/>
    <s v="2011"/>
    <x v="0"/>
    <x v="553"/>
    <b v="0"/>
    <x v="0"/>
    <x v="3"/>
    <x v="0"/>
    <n v="0.16"/>
    <x v="13"/>
    <x v="3"/>
    <x v="32"/>
    <n v="0.74"/>
    <s v="Very Hghly humidity"/>
    <x v="14"/>
    <n v="11.494999999999999"/>
    <n v="1"/>
    <n v="35"/>
    <n v="36"/>
  </r>
  <r>
    <n v="555"/>
    <x v="24"/>
    <x v="0"/>
    <s v="2011"/>
    <x v="0"/>
    <x v="554"/>
    <b v="0"/>
    <x v="0"/>
    <x v="3"/>
    <x v="0"/>
    <n v="0.16"/>
    <x v="13"/>
    <x v="19"/>
    <x v="32"/>
    <n v="0.74"/>
    <s v="Very Hghly humidity"/>
    <x v="6"/>
    <n v="24.628999999999998"/>
    <n v="5"/>
    <n v="103"/>
    <n v="108"/>
  </r>
  <r>
    <n v="556"/>
    <x v="24"/>
    <x v="0"/>
    <s v="2011"/>
    <x v="0"/>
    <x v="555"/>
    <b v="0"/>
    <x v="0"/>
    <x v="3"/>
    <x v="0"/>
    <n v="0.16"/>
    <x v="13"/>
    <x v="3"/>
    <x v="32"/>
    <n v="0.74"/>
    <s v="Very Hghly humidity"/>
    <x v="7"/>
    <n v="14.773"/>
    <n v="5"/>
    <n v="233"/>
    <n v="238"/>
  </r>
  <r>
    <n v="557"/>
    <x v="24"/>
    <x v="0"/>
    <s v="2011"/>
    <x v="0"/>
    <x v="556"/>
    <b v="0"/>
    <x v="0"/>
    <x v="3"/>
    <x v="0"/>
    <n v="0.2"/>
    <x v="2"/>
    <x v="10"/>
    <x v="26"/>
    <n v="0.64"/>
    <s v="Very Hghly humidity"/>
    <x v="1"/>
    <n v="9.8559999999999999"/>
    <n v="10"/>
    <n v="134"/>
    <n v="144"/>
  </r>
  <r>
    <n v="558"/>
    <x v="24"/>
    <x v="0"/>
    <s v="2011"/>
    <x v="0"/>
    <x v="557"/>
    <b v="0"/>
    <x v="0"/>
    <x v="3"/>
    <x v="0"/>
    <n v="0.22"/>
    <x v="1"/>
    <x v="12"/>
    <x v="54"/>
    <n v="0.6"/>
    <s v="High Humid"/>
    <x v="14"/>
    <n v="11.494999999999999"/>
    <n v="6"/>
    <n v="49"/>
    <n v="55"/>
  </r>
  <r>
    <n v="559"/>
    <x v="24"/>
    <x v="0"/>
    <s v="2011"/>
    <x v="0"/>
    <x v="558"/>
    <b v="0"/>
    <x v="0"/>
    <x v="3"/>
    <x v="0"/>
    <n v="0.24"/>
    <x v="0"/>
    <x v="12"/>
    <x v="54"/>
    <n v="0.6"/>
    <s v="High Humid"/>
    <x v="7"/>
    <n v="14.773"/>
    <n v="6"/>
    <n v="55"/>
    <n v="61"/>
  </r>
  <r>
    <n v="560"/>
    <x v="24"/>
    <x v="0"/>
    <s v="2011"/>
    <x v="0"/>
    <x v="559"/>
    <b v="0"/>
    <x v="0"/>
    <x v="3"/>
    <x v="1"/>
    <n v="0.26"/>
    <x v="12"/>
    <x v="0"/>
    <x v="34"/>
    <n v="0.56000000000000005"/>
    <s v="High Humid"/>
    <x v="1"/>
    <n v="9.8559999999999999"/>
    <n v="21"/>
    <n v="85"/>
    <n v="106"/>
  </r>
  <r>
    <n v="561"/>
    <x v="24"/>
    <x v="0"/>
    <s v="2011"/>
    <x v="0"/>
    <x v="560"/>
    <b v="0"/>
    <x v="0"/>
    <x v="3"/>
    <x v="1"/>
    <n v="0.26"/>
    <x v="12"/>
    <x v="1"/>
    <x v="34"/>
    <n v="0.56000000000000005"/>
    <s v="High Humid"/>
    <x v="7"/>
    <n v="14.773"/>
    <n v="21"/>
    <n v="72"/>
    <n v="93"/>
  </r>
  <r>
    <n v="562"/>
    <x v="24"/>
    <x v="0"/>
    <s v="2011"/>
    <x v="0"/>
    <x v="561"/>
    <b v="0"/>
    <x v="0"/>
    <x v="3"/>
    <x v="1"/>
    <n v="0.3"/>
    <x v="11"/>
    <x v="6"/>
    <x v="49"/>
    <n v="0.45"/>
    <s v="High Humid"/>
    <x v="0"/>
    <n v="0"/>
    <n v="11"/>
    <n v="57"/>
    <n v="68"/>
  </r>
  <r>
    <n v="563"/>
    <x v="24"/>
    <x v="0"/>
    <s v="2011"/>
    <x v="0"/>
    <x v="562"/>
    <b v="0"/>
    <x v="0"/>
    <x v="3"/>
    <x v="1"/>
    <n v="0.32"/>
    <x v="3"/>
    <x v="4"/>
    <x v="16"/>
    <n v="0.42"/>
    <s v="High Humid"/>
    <x v="0"/>
    <n v="0"/>
    <n v="21"/>
    <n v="63"/>
    <n v="84"/>
  </r>
  <r>
    <n v="564"/>
    <x v="24"/>
    <x v="0"/>
    <s v="2011"/>
    <x v="0"/>
    <x v="563"/>
    <b v="0"/>
    <x v="0"/>
    <x v="3"/>
    <x v="1"/>
    <n v="0.32"/>
    <x v="3"/>
    <x v="4"/>
    <x v="16"/>
    <n v="0.42"/>
    <s v="High Humid"/>
    <x v="0"/>
    <n v="0"/>
    <n v="14"/>
    <n v="102"/>
    <n v="116"/>
  </r>
  <r>
    <n v="565"/>
    <x v="24"/>
    <x v="0"/>
    <s v="2011"/>
    <x v="0"/>
    <x v="564"/>
    <b v="0"/>
    <x v="0"/>
    <x v="3"/>
    <x v="1"/>
    <n v="0.3"/>
    <x v="11"/>
    <x v="6"/>
    <x v="49"/>
    <n v="0.45"/>
    <s v="High Humid"/>
    <x v="0"/>
    <n v="0"/>
    <n v="14"/>
    <n v="208"/>
    <n v="222"/>
  </r>
  <r>
    <n v="566"/>
    <x v="24"/>
    <x v="0"/>
    <s v="2011"/>
    <x v="0"/>
    <x v="565"/>
    <b v="0"/>
    <x v="0"/>
    <x v="3"/>
    <x v="1"/>
    <n v="0.3"/>
    <x v="11"/>
    <x v="20"/>
    <x v="36"/>
    <n v="0.49"/>
    <s v="High Humid"/>
    <x v="1"/>
    <n v="9.8559999999999999"/>
    <n v="7"/>
    <n v="218"/>
    <n v="225"/>
  </r>
  <r>
    <n v="567"/>
    <x v="24"/>
    <x v="0"/>
    <s v="2011"/>
    <x v="0"/>
    <x v="566"/>
    <b v="0"/>
    <x v="0"/>
    <x v="3"/>
    <x v="1"/>
    <n v="0.26"/>
    <x v="12"/>
    <x v="2"/>
    <x v="55"/>
    <n v="0.65"/>
    <s v="Very Hghly humidity"/>
    <x v="8"/>
    <n v="18.062000000000001"/>
    <n v="13"/>
    <n v="133"/>
    <n v="146"/>
  </r>
  <r>
    <n v="568"/>
    <x v="24"/>
    <x v="0"/>
    <s v="2011"/>
    <x v="0"/>
    <x v="567"/>
    <b v="0"/>
    <x v="0"/>
    <x v="3"/>
    <x v="0"/>
    <n v="0.24"/>
    <x v="0"/>
    <x v="10"/>
    <x v="55"/>
    <n v="0.65"/>
    <s v="Very Hghly humidity"/>
    <x v="5"/>
    <n v="21.34"/>
    <n v="16"/>
    <n v="103"/>
    <n v="119"/>
  </r>
  <r>
    <n v="569"/>
    <x v="24"/>
    <x v="0"/>
    <s v="2011"/>
    <x v="0"/>
    <x v="568"/>
    <b v="0"/>
    <x v="0"/>
    <x v="3"/>
    <x v="0"/>
    <n v="0.24"/>
    <x v="0"/>
    <x v="10"/>
    <x v="55"/>
    <n v="0.65"/>
    <s v="Very Hghly humidity"/>
    <x v="5"/>
    <n v="21.34"/>
    <n v="5"/>
    <n v="40"/>
    <n v="45"/>
  </r>
  <r>
    <n v="570"/>
    <x v="24"/>
    <x v="0"/>
    <s v="2011"/>
    <x v="0"/>
    <x v="569"/>
    <b v="0"/>
    <x v="0"/>
    <x v="3"/>
    <x v="0"/>
    <n v="0.22"/>
    <x v="1"/>
    <x v="10"/>
    <x v="26"/>
    <n v="0.64"/>
    <s v="Very Hghly humidity"/>
    <x v="8"/>
    <n v="18.062000000000001"/>
    <n v="4"/>
    <n v="49"/>
    <n v="53"/>
  </r>
  <r>
    <n v="571"/>
    <x v="24"/>
    <x v="0"/>
    <s v="2011"/>
    <x v="0"/>
    <x v="570"/>
    <b v="0"/>
    <x v="0"/>
    <x v="3"/>
    <x v="0"/>
    <n v="0.22"/>
    <x v="1"/>
    <x v="10"/>
    <x v="26"/>
    <n v="0.64"/>
    <s v="Very Hghly humidity"/>
    <x v="8"/>
    <n v="18.062000000000001"/>
    <n v="3"/>
    <n v="37"/>
    <n v="40"/>
  </r>
  <r>
    <n v="572"/>
    <x v="25"/>
    <x v="0"/>
    <s v="2011"/>
    <x v="0"/>
    <x v="571"/>
    <b v="0"/>
    <x v="0"/>
    <x v="4"/>
    <x v="0"/>
    <n v="0.22"/>
    <x v="1"/>
    <x v="10"/>
    <x v="27"/>
    <n v="0.69"/>
    <s v="Very Hghly humidity"/>
    <x v="7"/>
    <n v="14.773"/>
    <n v="3"/>
    <n v="14"/>
    <n v="17"/>
  </r>
  <r>
    <n v="573"/>
    <x v="25"/>
    <x v="0"/>
    <s v="2011"/>
    <x v="0"/>
    <x v="572"/>
    <b v="0"/>
    <x v="0"/>
    <x v="4"/>
    <x v="0"/>
    <n v="0.24"/>
    <x v="0"/>
    <x v="12"/>
    <x v="55"/>
    <n v="0.65"/>
    <s v="Very Hghly humidity"/>
    <x v="7"/>
    <n v="14.773"/>
    <n v="0"/>
    <n v="5"/>
    <n v="5"/>
  </r>
  <r>
    <n v="574"/>
    <x v="25"/>
    <x v="0"/>
    <s v="2011"/>
    <x v="0"/>
    <x v="573"/>
    <b v="0"/>
    <x v="0"/>
    <x v="4"/>
    <x v="0"/>
    <n v="0.22"/>
    <x v="1"/>
    <x v="10"/>
    <x v="27"/>
    <n v="0.69"/>
    <s v="Very Hghly humidity"/>
    <x v="5"/>
    <n v="21.34"/>
    <n v="3"/>
    <n v="7"/>
    <n v="10"/>
  </r>
  <r>
    <n v="575"/>
    <x v="25"/>
    <x v="0"/>
    <s v="2011"/>
    <x v="0"/>
    <x v="574"/>
    <b v="0"/>
    <x v="0"/>
    <x v="4"/>
    <x v="0"/>
    <n v="0.2"/>
    <x v="2"/>
    <x v="3"/>
    <x v="3"/>
    <n v="0.86"/>
    <s v="Very Hghly humidity"/>
    <x v="3"/>
    <n v="31.196000000000002"/>
    <n v="0"/>
    <n v="1"/>
    <n v="1"/>
  </r>
  <r>
    <n v="576"/>
    <x v="25"/>
    <x v="0"/>
    <s v="2011"/>
    <x v="0"/>
    <x v="575"/>
    <b v="0"/>
    <x v="0"/>
    <x v="4"/>
    <x v="0"/>
    <n v="0.2"/>
    <x v="2"/>
    <x v="3"/>
    <x v="3"/>
    <n v="0.86"/>
    <s v="Very Hghly humidity"/>
    <x v="3"/>
    <n v="31.196000000000002"/>
    <n v="0"/>
    <n v="8"/>
    <n v="8"/>
  </r>
  <r>
    <n v="577"/>
    <x v="25"/>
    <x v="0"/>
    <s v="2011"/>
    <x v="0"/>
    <x v="576"/>
    <b v="0"/>
    <x v="0"/>
    <x v="4"/>
    <x v="0"/>
    <n v="0.22"/>
    <x v="1"/>
    <x v="13"/>
    <x v="9"/>
    <n v="0.87"/>
    <s v="Very Hghly humidity"/>
    <x v="4"/>
    <n v="32.835000000000001"/>
    <n v="1"/>
    <n v="29"/>
    <n v="30"/>
  </r>
  <r>
    <n v="578"/>
    <x v="25"/>
    <x v="0"/>
    <s v="2011"/>
    <x v="0"/>
    <x v="577"/>
    <b v="0"/>
    <x v="0"/>
    <x v="4"/>
    <x v="0"/>
    <n v="0.22"/>
    <x v="1"/>
    <x v="13"/>
    <x v="9"/>
    <n v="0.87"/>
    <s v="Very Hghly humidity"/>
    <x v="4"/>
    <n v="32.835000000000001"/>
    <n v="3"/>
    <n v="69"/>
    <n v="72"/>
  </r>
  <r>
    <n v="579"/>
    <x v="25"/>
    <x v="0"/>
    <s v="2011"/>
    <x v="0"/>
    <x v="578"/>
    <b v="0"/>
    <x v="0"/>
    <x v="4"/>
    <x v="0"/>
    <n v="0.22"/>
    <x v="1"/>
    <x v="13"/>
    <x v="9"/>
    <n v="0.87"/>
    <s v="Very Hghly humidity"/>
    <x v="4"/>
    <n v="32.835000000000001"/>
    <n v="3"/>
    <n v="55"/>
    <n v="58"/>
  </r>
  <r>
    <n v="580"/>
    <x v="25"/>
    <x v="0"/>
    <s v="2011"/>
    <x v="0"/>
    <x v="579"/>
    <b v="0"/>
    <x v="0"/>
    <x v="4"/>
    <x v="0"/>
    <n v="0.22"/>
    <x v="1"/>
    <x v="13"/>
    <x v="43"/>
    <n v="0.93"/>
    <s v="Very Hghly humidity"/>
    <x v="3"/>
    <n v="31.196000000000002"/>
    <n v="2"/>
    <n v="26"/>
    <n v="28"/>
  </r>
  <r>
    <n v="581"/>
    <x v="25"/>
    <x v="0"/>
    <s v="2011"/>
    <x v="0"/>
    <x v="580"/>
    <b v="0"/>
    <x v="0"/>
    <x v="4"/>
    <x v="0"/>
    <n v="0.22"/>
    <x v="1"/>
    <x v="14"/>
    <x v="43"/>
    <n v="0.93"/>
    <s v="Very Hghly humidity"/>
    <x v="9"/>
    <n v="36.124000000000002"/>
    <n v="6"/>
    <n v="35"/>
    <n v="41"/>
  </r>
  <r>
    <n v="582"/>
    <x v="25"/>
    <x v="0"/>
    <s v="2011"/>
    <x v="0"/>
    <x v="581"/>
    <b v="0"/>
    <x v="0"/>
    <x v="4"/>
    <x v="0"/>
    <n v="0.22"/>
    <x v="1"/>
    <x v="14"/>
    <x v="43"/>
    <n v="0.93"/>
    <s v="Very Hghly humidity"/>
    <x v="9"/>
    <n v="36.124000000000002"/>
    <n v="7"/>
    <n v="41"/>
    <n v="48"/>
  </r>
  <r>
    <n v="583"/>
    <x v="25"/>
    <x v="0"/>
    <s v="2011"/>
    <x v="0"/>
    <x v="582"/>
    <b v="0"/>
    <x v="0"/>
    <x v="4"/>
    <x v="0"/>
    <n v="0.22"/>
    <x v="1"/>
    <x v="14"/>
    <x v="43"/>
    <n v="0.93"/>
    <s v="Very Hghly humidity"/>
    <x v="9"/>
    <n v="36.124000000000002"/>
    <n v="4"/>
    <n v="43"/>
    <n v="47"/>
  </r>
  <r>
    <n v="584"/>
    <x v="25"/>
    <x v="0"/>
    <s v="2011"/>
    <x v="0"/>
    <x v="583"/>
    <b v="0"/>
    <x v="0"/>
    <x v="4"/>
    <x v="0"/>
    <n v="0.22"/>
    <x v="1"/>
    <x v="14"/>
    <x v="43"/>
    <n v="0.93"/>
    <s v="Very Hghly humidity"/>
    <x v="11"/>
    <n v="39.402000000000001"/>
    <n v="0"/>
    <n v="36"/>
    <n v="36"/>
  </r>
  <r>
    <n v="585"/>
    <x v="25"/>
    <x v="0"/>
    <s v="2011"/>
    <x v="0"/>
    <x v="584"/>
    <b v="0"/>
    <x v="0"/>
    <x v="4"/>
    <x v="0"/>
    <n v="0.22"/>
    <x v="1"/>
    <x v="3"/>
    <x v="43"/>
    <n v="0.93"/>
    <s v="Very Hghly humidity"/>
    <x v="17"/>
    <n v="50.896999999999998"/>
    <n v="1"/>
    <n v="42"/>
    <n v="43"/>
  </r>
  <r>
    <n v="586"/>
    <x v="25"/>
    <x v="0"/>
    <s v="2011"/>
    <x v="0"/>
    <x v="585"/>
    <b v="0"/>
    <x v="0"/>
    <x v="4"/>
    <x v="0"/>
    <n v="0.22"/>
    <x v="1"/>
    <x v="14"/>
    <x v="43"/>
    <n v="0.93"/>
    <s v="Very Hghly humidity"/>
    <x v="9"/>
    <n v="36.124000000000002"/>
    <n v="1"/>
    <n v="35"/>
    <n v="36"/>
  </r>
  <r>
    <n v="587"/>
    <x v="25"/>
    <x v="0"/>
    <s v="2011"/>
    <x v="0"/>
    <x v="586"/>
    <b v="0"/>
    <x v="0"/>
    <x v="4"/>
    <x v="0"/>
    <n v="0.2"/>
    <x v="2"/>
    <x v="3"/>
    <x v="43"/>
    <n v="0.93"/>
    <s v="Very Hghly humidity"/>
    <x v="11"/>
    <n v="39.402000000000001"/>
    <n v="0"/>
    <n v="26"/>
    <n v="26"/>
  </r>
  <r>
    <n v="588"/>
    <x v="26"/>
    <x v="0"/>
    <s v="2011"/>
    <x v="0"/>
    <x v="587"/>
    <b v="0"/>
    <x v="0"/>
    <x v="5"/>
    <x v="0"/>
    <n v="0.22"/>
    <x v="1"/>
    <x v="10"/>
    <x v="28"/>
    <n v="0.55000000000000004"/>
    <s v="High Humid"/>
    <x v="5"/>
    <n v="21.34"/>
    <n v="1"/>
    <n v="23"/>
    <n v="24"/>
  </r>
  <r>
    <n v="589"/>
    <x v="26"/>
    <x v="0"/>
    <s v="2011"/>
    <x v="0"/>
    <x v="588"/>
    <b v="0"/>
    <x v="0"/>
    <x v="5"/>
    <x v="0"/>
    <n v="0.22"/>
    <x v="1"/>
    <x v="12"/>
    <x v="28"/>
    <n v="0.55000000000000004"/>
    <s v="High Humid"/>
    <x v="14"/>
    <n v="11.494999999999999"/>
    <n v="2"/>
    <n v="82"/>
    <n v="84"/>
  </r>
  <r>
    <n v="590"/>
    <x v="26"/>
    <x v="0"/>
    <s v="2011"/>
    <x v="0"/>
    <x v="589"/>
    <b v="0"/>
    <x v="0"/>
    <x v="5"/>
    <x v="0"/>
    <n v="0.2"/>
    <x v="2"/>
    <x v="10"/>
    <x v="27"/>
    <n v="0.69"/>
    <s v="Very Hghly humidity"/>
    <x v="1"/>
    <n v="9.8559999999999999"/>
    <n v="3"/>
    <n v="101"/>
    <n v="104"/>
  </r>
  <r>
    <n v="591"/>
    <x v="26"/>
    <x v="0"/>
    <s v="2011"/>
    <x v="0"/>
    <x v="590"/>
    <b v="0"/>
    <x v="0"/>
    <x v="5"/>
    <x v="0"/>
    <n v="0.2"/>
    <x v="2"/>
    <x v="10"/>
    <x v="27"/>
    <n v="0.69"/>
    <s v="Very Hghly humidity"/>
    <x v="1"/>
    <n v="9.8559999999999999"/>
    <n v="3"/>
    <n v="76"/>
    <n v="79"/>
  </r>
  <r>
    <n v="592"/>
    <x v="26"/>
    <x v="0"/>
    <s v="2011"/>
    <x v="0"/>
    <x v="591"/>
    <b v="0"/>
    <x v="0"/>
    <x v="5"/>
    <x v="0"/>
    <n v="0.18"/>
    <x v="15"/>
    <x v="13"/>
    <x v="32"/>
    <n v="0.74"/>
    <s v="Very Hghly humidity"/>
    <x v="1"/>
    <n v="9.8559999999999999"/>
    <n v="4"/>
    <n v="55"/>
    <n v="59"/>
  </r>
  <r>
    <n v="593"/>
    <x v="26"/>
    <x v="0"/>
    <s v="2011"/>
    <x v="0"/>
    <x v="592"/>
    <b v="0"/>
    <x v="0"/>
    <x v="5"/>
    <x v="0"/>
    <n v="0.18"/>
    <x v="15"/>
    <x v="13"/>
    <x v="32"/>
    <n v="0.74"/>
    <s v="Very Hghly humidity"/>
    <x v="1"/>
    <n v="9.8559999999999999"/>
    <n v="2"/>
    <n v="36"/>
    <n v="38"/>
  </r>
  <r>
    <n v="594"/>
    <x v="26"/>
    <x v="0"/>
    <s v="2011"/>
    <x v="0"/>
    <x v="593"/>
    <b v="0"/>
    <x v="0"/>
    <x v="5"/>
    <x v="0"/>
    <n v="0.18"/>
    <x v="15"/>
    <x v="13"/>
    <x v="32"/>
    <n v="0.74"/>
    <s v="Very Hghly humidity"/>
    <x v="1"/>
    <n v="9.8559999999999999"/>
    <n v="0"/>
    <n v="27"/>
    <n v="27"/>
  </r>
  <r>
    <n v="595"/>
    <x v="26"/>
    <x v="0"/>
    <s v="2011"/>
    <x v="0"/>
    <x v="594"/>
    <b v="0"/>
    <x v="0"/>
    <x v="5"/>
    <x v="0"/>
    <n v="0.18"/>
    <x v="15"/>
    <x v="14"/>
    <x v="1"/>
    <n v="0.8"/>
    <s v="Very Hghly humidity"/>
    <x v="8"/>
    <n v="18.062000000000001"/>
    <n v="0"/>
    <n v="16"/>
    <n v="16"/>
  </r>
  <r>
    <n v="596"/>
    <x v="27"/>
    <x v="0"/>
    <s v="2011"/>
    <x v="0"/>
    <x v="595"/>
    <b v="0"/>
    <x v="0"/>
    <x v="6"/>
    <x v="0"/>
    <n v="0.2"/>
    <x v="2"/>
    <x v="13"/>
    <x v="2"/>
    <n v="0.75"/>
    <s v="Very Hghly humidity"/>
    <x v="7"/>
    <n v="14.773"/>
    <n v="0"/>
    <n v="9"/>
    <n v="9"/>
  </r>
  <r>
    <n v="597"/>
    <x v="27"/>
    <x v="0"/>
    <s v="2011"/>
    <x v="0"/>
    <x v="596"/>
    <b v="0"/>
    <x v="0"/>
    <x v="6"/>
    <x v="0"/>
    <n v="0.2"/>
    <x v="2"/>
    <x v="13"/>
    <x v="2"/>
    <n v="0.75"/>
    <s v="Very Hghly humidity"/>
    <x v="7"/>
    <n v="14.773"/>
    <n v="1"/>
    <n v="2"/>
    <n v="3"/>
  </r>
  <r>
    <n v="598"/>
    <x v="27"/>
    <x v="0"/>
    <s v="2011"/>
    <x v="0"/>
    <x v="597"/>
    <b v="0"/>
    <x v="0"/>
    <x v="6"/>
    <x v="0"/>
    <n v="0.2"/>
    <x v="2"/>
    <x v="13"/>
    <x v="2"/>
    <n v="0.75"/>
    <s v="Very Hghly humidity"/>
    <x v="8"/>
    <n v="18.062000000000001"/>
    <n v="0"/>
    <n v="2"/>
    <n v="2"/>
  </r>
  <r>
    <n v="599"/>
    <x v="27"/>
    <x v="0"/>
    <s v="2011"/>
    <x v="0"/>
    <x v="598"/>
    <b v="0"/>
    <x v="0"/>
    <x v="6"/>
    <x v="0"/>
    <n v="0.2"/>
    <x v="2"/>
    <x v="10"/>
    <x v="2"/>
    <n v="0.75"/>
    <s v="Very Hghly humidity"/>
    <x v="14"/>
    <n v="11.494999999999999"/>
    <n v="1"/>
    <n v="0"/>
    <n v="1"/>
  </r>
  <r>
    <n v="600"/>
    <x v="27"/>
    <x v="0"/>
    <s v="2011"/>
    <x v="0"/>
    <x v="599"/>
    <b v="0"/>
    <x v="0"/>
    <x v="6"/>
    <x v="0"/>
    <n v="0.18"/>
    <x v="15"/>
    <x v="13"/>
    <x v="1"/>
    <n v="0.8"/>
    <s v="Very Hghly humidity"/>
    <x v="14"/>
    <n v="11.494999999999999"/>
    <n v="0"/>
    <n v="4"/>
    <n v="4"/>
  </r>
  <r>
    <n v="601"/>
    <x v="27"/>
    <x v="0"/>
    <s v="2011"/>
    <x v="0"/>
    <x v="600"/>
    <b v="0"/>
    <x v="0"/>
    <x v="6"/>
    <x v="0"/>
    <n v="0.18"/>
    <x v="15"/>
    <x v="14"/>
    <x v="1"/>
    <n v="0.8"/>
    <s v="Very Hghly humidity"/>
    <x v="7"/>
    <n v="14.773"/>
    <n v="0"/>
    <n v="16"/>
    <n v="16"/>
  </r>
  <r>
    <n v="602"/>
    <x v="27"/>
    <x v="0"/>
    <s v="2011"/>
    <x v="0"/>
    <x v="601"/>
    <b v="0"/>
    <x v="0"/>
    <x v="6"/>
    <x v="0"/>
    <n v="0.16"/>
    <x v="13"/>
    <x v="14"/>
    <x v="3"/>
    <n v="0.86"/>
    <s v="Very Hghly humidity"/>
    <x v="1"/>
    <n v="9.8559999999999999"/>
    <n v="2"/>
    <n v="58"/>
    <n v="60"/>
  </r>
  <r>
    <n v="603"/>
    <x v="27"/>
    <x v="0"/>
    <s v="2011"/>
    <x v="0"/>
    <x v="602"/>
    <b v="0"/>
    <x v="0"/>
    <x v="6"/>
    <x v="0"/>
    <n v="0.16"/>
    <x v="13"/>
    <x v="14"/>
    <x v="3"/>
    <n v="0.86"/>
    <s v="Very Hghly humidity"/>
    <x v="1"/>
    <n v="9.8559999999999999"/>
    <n v="2"/>
    <n v="155"/>
    <n v="157"/>
  </r>
  <r>
    <n v="604"/>
    <x v="27"/>
    <x v="0"/>
    <s v="2011"/>
    <x v="0"/>
    <x v="603"/>
    <b v="0"/>
    <x v="0"/>
    <x v="6"/>
    <x v="0"/>
    <n v="0.18"/>
    <x v="15"/>
    <x v="13"/>
    <x v="3"/>
    <n v="0.86"/>
    <s v="Very Hghly humidity"/>
    <x v="1"/>
    <n v="9.8559999999999999"/>
    <n v="6"/>
    <n v="95"/>
    <n v="101"/>
  </r>
  <r>
    <n v="605"/>
    <x v="27"/>
    <x v="0"/>
    <s v="2011"/>
    <x v="0"/>
    <x v="604"/>
    <b v="0"/>
    <x v="0"/>
    <x v="6"/>
    <x v="0"/>
    <n v="0.18"/>
    <x v="15"/>
    <x v="13"/>
    <x v="3"/>
    <n v="0.86"/>
    <s v="Very Hghly humidity"/>
    <x v="14"/>
    <n v="11.494999999999999"/>
    <n v="0"/>
    <n v="49"/>
    <n v="49"/>
  </r>
  <r>
    <n v="606"/>
    <x v="27"/>
    <x v="0"/>
    <s v="2011"/>
    <x v="0"/>
    <x v="605"/>
    <b v="0"/>
    <x v="0"/>
    <x v="6"/>
    <x v="0"/>
    <n v="0.18"/>
    <x v="15"/>
    <x v="13"/>
    <x v="43"/>
    <n v="0.93"/>
    <s v="Very Hghly humidity"/>
    <x v="14"/>
    <n v="11.494999999999999"/>
    <n v="0"/>
    <n v="30"/>
    <n v="30"/>
  </r>
  <r>
    <n v="607"/>
    <x v="27"/>
    <x v="0"/>
    <s v="2011"/>
    <x v="0"/>
    <x v="606"/>
    <b v="0"/>
    <x v="0"/>
    <x v="6"/>
    <x v="0"/>
    <n v="0.18"/>
    <x v="15"/>
    <x v="13"/>
    <x v="43"/>
    <n v="0.93"/>
    <s v="Very Hghly humidity"/>
    <x v="14"/>
    <n v="11.494999999999999"/>
    <n v="1"/>
    <n v="28"/>
    <n v="29"/>
  </r>
  <r>
    <n v="608"/>
    <x v="27"/>
    <x v="0"/>
    <s v="2011"/>
    <x v="0"/>
    <x v="607"/>
    <b v="0"/>
    <x v="0"/>
    <x v="6"/>
    <x v="0"/>
    <n v="0.18"/>
    <x v="15"/>
    <x v="13"/>
    <x v="43"/>
    <n v="0.93"/>
    <s v="Very Hghly humidity"/>
    <x v="14"/>
    <n v="11.494999999999999"/>
    <n v="0"/>
    <n v="31"/>
    <n v="31"/>
  </r>
  <r>
    <n v="609"/>
    <x v="27"/>
    <x v="0"/>
    <s v="2011"/>
    <x v="0"/>
    <x v="608"/>
    <b v="0"/>
    <x v="0"/>
    <x v="6"/>
    <x v="0"/>
    <n v="0.22"/>
    <x v="1"/>
    <x v="1"/>
    <x v="1"/>
    <n v="0.8"/>
    <s v="Very Hghly humidity"/>
    <x v="0"/>
    <n v="0"/>
    <n v="2"/>
    <n v="36"/>
    <n v="38"/>
  </r>
  <r>
    <n v="610"/>
    <x v="27"/>
    <x v="0"/>
    <s v="2011"/>
    <x v="0"/>
    <x v="609"/>
    <b v="0"/>
    <x v="0"/>
    <x v="6"/>
    <x v="0"/>
    <n v="0.2"/>
    <x v="2"/>
    <x v="2"/>
    <x v="3"/>
    <n v="0.86"/>
    <s v="Very Hghly humidity"/>
    <x v="0"/>
    <n v="0"/>
    <n v="1"/>
    <n v="40"/>
    <n v="41"/>
  </r>
  <r>
    <n v="611"/>
    <x v="27"/>
    <x v="0"/>
    <s v="2011"/>
    <x v="0"/>
    <x v="610"/>
    <b v="0"/>
    <x v="0"/>
    <x v="6"/>
    <x v="0"/>
    <n v="0.22"/>
    <x v="1"/>
    <x v="1"/>
    <x v="1"/>
    <n v="0.8"/>
    <s v="Very Hghly humidity"/>
    <x v="0"/>
    <n v="0"/>
    <n v="10"/>
    <n v="70"/>
    <n v="80"/>
  </r>
  <r>
    <n v="612"/>
    <x v="27"/>
    <x v="0"/>
    <s v="2011"/>
    <x v="0"/>
    <x v="611"/>
    <b v="0"/>
    <x v="0"/>
    <x v="6"/>
    <x v="0"/>
    <n v="0.24"/>
    <x v="0"/>
    <x v="12"/>
    <x v="2"/>
    <n v="0.75"/>
    <s v="Very Hghly humidity"/>
    <x v="7"/>
    <n v="14.773"/>
    <n v="2"/>
    <n v="147"/>
    <n v="149"/>
  </r>
  <r>
    <n v="613"/>
    <x v="27"/>
    <x v="0"/>
    <s v="2011"/>
    <x v="0"/>
    <x v="612"/>
    <b v="0"/>
    <x v="0"/>
    <x v="6"/>
    <x v="0"/>
    <n v="0.24"/>
    <x v="0"/>
    <x v="10"/>
    <x v="2"/>
    <n v="0.75"/>
    <s v="Very Hghly humidity"/>
    <x v="5"/>
    <n v="21.34"/>
    <n v="2"/>
    <n v="107"/>
    <n v="109"/>
  </r>
  <r>
    <n v="614"/>
    <x v="27"/>
    <x v="0"/>
    <s v="2011"/>
    <x v="0"/>
    <x v="613"/>
    <b v="0"/>
    <x v="0"/>
    <x v="6"/>
    <x v="0"/>
    <n v="0.24"/>
    <x v="0"/>
    <x v="12"/>
    <x v="2"/>
    <n v="0.75"/>
    <s v="Very Hghly humidity"/>
    <x v="7"/>
    <n v="14.773"/>
    <n v="5"/>
    <n v="84"/>
    <n v="89"/>
  </r>
  <r>
    <n v="615"/>
    <x v="27"/>
    <x v="0"/>
    <s v="2011"/>
    <x v="0"/>
    <x v="614"/>
    <b v="0"/>
    <x v="0"/>
    <x v="6"/>
    <x v="0"/>
    <n v="0.24"/>
    <x v="0"/>
    <x v="10"/>
    <x v="56"/>
    <n v="0.7"/>
    <s v="Very Hghly humidity"/>
    <x v="5"/>
    <n v="21.34"/>
    <n v="1"/>
    <n v="61"/>
    <n v="62"/>
  </r>
  <r>
    <n v="616"/>
    <x v="27"/>
    <x v="0"/>
    <s v="2011"/>
    <x v="0"/>
    <x v="615"/>
    <b v="0"/>
    <x v="0"/>
    <x v="6"/>
    <x v="0"/>
    <n v="0.22"/>
    <x v="1"/>
    <x v="10"/>
    <x v="2"/>
    <n v="0.75"/>
    <s v="Very Hghly humidity"/>
    <x v="7"/>
    <n v="14.773"/>
    <n v="1"/>
    <n v="57"/>
    <n v="58"/>
  </r>
  <r>
    <n v="617"/>
    <x v="27"/>
    <x v="0"/>
    <s v="2011"/>
    <x v="0"/>
    <x v="616"/>
    <b v="0"/>
    <x v="0"/>
    <x v="6"/>
    <x v="0"/>
    <n v="0.24"/>
    <x v="0"/>
    <x v="13"/>
    <x v="55"/>
    <n v="0.65"/>
    <s v="Very Hghly humidity"/>
    <x v="11"/>
    <n v="39.402000000000001"/>
    <n v="0"/>
    <n v="26"/>
    <n v="26"/>
  </r>
  <r>
    <n v="618"/>
    <x v="27"/>
    <x v="0"/>
    <s v="2011"/>
    <x v="0"/>
    <x v="617"/>
    <b v="0"/>
    <x v="0"/>
    <x v="6"/>
    <x v="0"/>
    <n v="0.24"/>
    <x v="0"/>
    <x v="10"/>
    <x v="54"/>
    <n v="0.6"/>
    <s v="High Humid"/>
    <x v="6"/>
    <n v="24.628999999999998"/>
    <n v="1"/>
    <n v="22"/>
    <n v="23"/>
  </r>
  <r>
    <n v="619"/>
    <x v="28"/>
    <x v="0"/>
    <s v="2011"/>
    <x v="0"/>
    <x v="618"/>
    <b v="0"/>
    <x v="0"/>
    <x v="0"/>
    <x v="0"/>
    <n v="0.22"/>
    <x v="1"/>
    <x v="14"/>
    <x v="26"/>
    <n v="0.64"/>
    <s v="Very Hghly humidity"/>
    <x v="11"/>
    <n v="39.402000000000001"/>
    <n v="2"/>
    <n v="26"/>
    <n v="28"/>
  </r>
  <r>
    <n v="620"/>
    <x v="28"/>
    <x v="0"/>
    <s v="2011"/>
    <x v="0"/>
    <x v="619"/>
    <b v="0"/>
    <x v="0"/>
    <x v="0"/>
    <x v="0"/>
    <n v="0.22"/>
    <x v="1"/>
    <x v="10"/>
    <x v="26"/>
    <n v="0.64"/>
    <s v="Very Hghly humidity"/>
    <x v="5"/>
    <n v="21.34"/>
    <n v="0"/>
    <n v="20"/>
    <n v="20"/>
  </r>
  <r>
    <n v="621"/>
    <x v="28"/>
    <x v="0"/>
    <s v="2011"/>
    <x v="0"/>
    <x v="620"/>
    <b v="0"/>
    <x v="0"/>
    <x v="0"/>
    <x v="0"/>
    <n v="0.22"/>
    <x v="1"/>
    <x v="10"/>
    <x v="26"/>
    <n v="0.64"/>
    <s v="Very Hghly humidity"/>
    <x v="8"/>
    <n v="18.062000000000001"/>
    <n v="0"/>
    <n v="15"/>
    <n v="15"/>
  </r>
  <r>
    <n v="622"/>
    <x v="28"/>
    <x v="0"/>
    <s v="2011"/>
    <x v="0"/>
    <x v="621"/>
    <b v="0"/>
    <x v="0"/>
    <x v="0"/>
    <x v="0"/>
    <n v="0.2"/>
    <x v="2"/>
    <x v="13"/>
    <x v="26"/>
    <n v="0.64"/>
    <s v="Very Hghly humidity"/>
    <x v="7"/>
    <n v="14.773"/>
    <n v="3"/>
    <n v="5"/>
    <n v="8"/>
  </r>
  <r>
    <n v="623"/>
    <x v="28"/>
    <x v="0"/>
    <s v="2011"/>
    <x v="0"/>
    <x v="622"/>
    <b v="0"/>
    <x v="0"/>
    <x v="0"/>
    <x v="0"/>
    <n v="0.16"/>
    <x v="13"/>
    <x v="3"/>
    <x v="27"/>
    <n v="0.69"/>
    <s v="Very Hghly humidity"/>
    <x v="14"/>
    <n v="11.494999999999999"/>
    <n v="1"/>
    <n v="2"/>
    <n v="3"/>
  </r>
  <r>
    <n v="624"/>
    <x v="28"/>
    <x v="0"/>
    <s v="2011"/>
    <x v="0"/>
    <x v="623"/>
    <b v="0"/>
    <x v="0"/>
    <x v="0"/>
    <x v="0"/>
    <n v="0.16"/>
    <x v="13"/>
    <x v="3"/>
    <x v="26"/>
    <n v="0.64"/>
    <s v="Very Hghly humidity"/>
    <x v="7"/>
    <n v="14.773"/>
    <n v="0"/>
    <n v="2"/>
    <n v="2"/>
  </r>
  <r>
    <n v="625"/>
    <x v="28"/>
    <x v="0"/>
    <s v="2011"/>
    <x v="0"/>
    <x v="624"/>
    <b v="0"/>
    <x v="0"/>
    <x v="0"/>
    <x v="0"/>
    <n v="0.16"/>
    <x v="13"/>
    <x v="3"/>
    <x v="29"/>
    <n v="0.59"/>
    <s v="High Humid"/>
    <x v="14"/>
    <n v="11.494999999999999"/>
    <n v="1"/>
    <n v="4"/>
    <n v="5"/>
  </r>
  <r>
    <n v="626"/>
    <x v="28"/>
    <x v="0"/>
    <s v="2011"/>
    <x v="0"/>
    <x v="625"/>
    <b v="0"/>
    <x v="0"/>
    <x v="0"/>
    <x v="0"/>
    <n v="0.18"/>
    <x v="15"/>
    <x v="14"/>
    <x v="28"/>
    <n v="0.55000000000000004"/>
    <s v="High Humid"/>
    <x v="8"/>
    <n v="18.062000000000001"/>
    <n v="3"/>
    <n v="31"/>
    <n v="34"/>
  </r>
  <r>
    <n v="627"/>
    <x v="28"/>
    <x v="0"/>
    <s v="2011"/>
    <x v="0"/>
    <x v="626"/>
    <b v="0"/>
    <x v="0"/>
    <x v="0"/>
    <x v="0"/>
    <n v="0.18"/>
    <x v="15"/>
    <x v="13"/>
    <x v="29"/>
    <n v="0.59"/>
    <s v="High Humid"/>
    <x v="1"/>
    <n v="9.8559999999999999"/>
    <n v="0"/>
    <n v="34"/>
    <n v="34"/>
  </r>
  <r>
    <n v="628"/>
    <x v="28"/>
    <x v="0"/>
    <s v="2011"/>
    <x v="0"/>
    <x v="627"/>
    <b v="0"/>
    <x v="0"/>
    <x v="0"/>
    <x v="0"/>
    <n v="0.18"/>
    <x v="15"/>
    <x v="13"/>
    <x v="26"/>
    <n v="0.64"/>
    <s v="Very Hghly humidity"/>
    <x v="14"/>
    <n v="11.494999999999999"/>
    <n v="4"/>
    <n v="51"/>
    <n v="55"/>
  </r>
  <r>
    <n v="629"/>
    <x v="28"/>
    <x v="0"/>
    <s v="2011"/>
    <x v="0"/>
    <x v="628"/>
    <b v="0"/>
    <x v="0"/>
    <x v="0"/>
    <x v="0"/>
    <n v="0.18"/>
    <x v="15"/>
    <x v="14"/>
    <x v="26"/>
    <n v="0.64"/>
    <s v="Very Hghly humidity"/>
    <x v="7"/>
    <n v="14.773"/>
    <n v="4"/>
    <n v="60"/>
    <n v="64"/>
  </r>
  <r>
    <n v="630"/>
    <x v="28"/>
    <x v="0"/>
    <s v="2011"/>
    <x v="0"/>
    <x v="629"/>
    <b v="0"/>
    <x v="0"/>
    <x v="0"/>
    <x v="0"/>
    <n v="0.2"/>
    <x v="2"/>
    <x v="14"/>
    <x v="29"/>
    <n v="0.59"/>
    <s v="High Humid"/>
    <x v="5"/>
    <n v="21.34"/>
    <n v="12"/>
    <n v="66"/>
    <n v="78"/>
  </r>
  <r>
    <n v="631"/>
    <x v="28"/>
    <x v="0"/>
    <s v="2011"/>
    <x v="0"/>
    <x v="630"/>
    <b v="0"/>
    <x v="0"/>
    <x v="0"/>
    <x v="0"/>
    <n v="0.22"/>
    <x v="1"/>
    <x v="10"/>
    <x v="28"/>
    <n v="0.55000000000000004"/>
    <s v="High Humid"/>
    <x v="8"/>
    <n v="18.062000000000001"/>
    <n v="9"/>
    <n v="56"/>
    <n v="65"/>
  </r>
  <r>
    <n v="632"/>
    <x v="28"/>
    <x v="0"/>
    <s v="2011"/>
    <x v="0"/>
    <x v="631"/>
    <b v="0"/>
    <x v="0"/>
    <x v="0"/>
    <x v="0"/>
    <n v="0.22"/>
    <x v="1"/>
    <x v="10"/>
    <x v="54"/>
    <n v="0.6"/>
    <s v="High Humid"/>
    <x v="7"/>
    <n v="14.773"/>
    <n v="10"/>
    <n v="89"/>
    <n v="99"/>
  </r>
  <r>
    <n v="633"/>
    <x v="28"/>
    <x v="0"/>
    <s v="2011"/>
    <x v="0"/>
    <x v="632"/>
    <b v="0"/>
    <x v="0"/>
    <x v="0"/>
    <x v="0"/>
    <n v="0.22"/>
    <x v="1"/>
    <x v="13"/>
    <x v="27"/>
    <n v="0.69"/>
    <s v="Very Hghly humidity"/>
    <x v="2"/>
    <n v="27.906999999999996"/>
    <n v="22"/>
    <n v="98"/>
    <n v="120"/>
  </r>
  <r>
    <n v="634"/>
    <x v="28"/>
    <x v="0"/>
    <s v="2011"/>
    <x v="0"/>
    <x v="633"/>
    <b v="0"/>
    <x v="0"/>
    <x v="0"/>
    <x v="0"/>
    <n v="0.24"/>
    <x v="0"/>
    <x v="12"/>
    <x v="54"/>
    <n v="0.6"/>
    <s v="High Humid"/>
    <x v="8"/>
    <n v="18.062000000000001"/>
    <n v="19"/>
    <n v="88"/>
    <n v="107"/>
  </r>
  <r>
    <n v="635"/>
    <x v="28"/>
    <x v="0"/>
    <s v="2011"/>
    <x v="0"/>
    <x v="634"/>
    <b v="0"/>
    <x v="0"/>
    <x v="0"/>
    <x v="0"/>
    <n v="0.24"/>
    <x v="0"/>
    <x v="0"/>
    <x v="54"/>
    <n v="0.6"/>
    <s v="High Humid"/>
    <x v="0"/>
    <n v="0"/>
    <n v="9"/>
    <n v="82"/>
    <n v="91"/>
  </r>
  <r>
    <n v="636"/>
    <x v="28"/>
    <x v="0"/>
    <s v="2011"/>
    <x v="0"/>
    <x v="635"/>
    <b v="0"/>
    <x v="0"/>
    <x v="0"/>
    <x v="0"/>
    <n v="0.22"/>
    <x v="1"/>
    <x v="10"/>
    <x v="27"/>
    <n v="0.69"/>
    <s v="Very Hghly humidity"/>
    <x v="7"/>
    <n v="14.773"/>
    <n v="9"/>
    <n v="59"/>
    <n v="68"/>
  </r>
  <r>
    <n v="637"/>
    <x v="28"/>
    <x v="0"/>
    <s v="2011"/>
    <x v="0"/>
    <x v="636"/>
    <b v="0"/>
    <x v="0"/>
    <x v="0"/>
    <x v="0"/>
    <n v="0.22"/>
    <x v="1"/>
    <x v="13"/>
    <x v="27"/>
    <n v="0.69"/>
    <s v="Very Hghly humidity"/>
    <x v="2"/>
    <n v="27.906999999999996"/>
    <n v="6"/>
    <n v="52"/>
    <n v="58"/>
  </r>
  <r>
    <n v="638"/>
    <x v="28"/>
    <x v="0"/>
    <s v="2011"/>
    <x v="0"/>
    <x v="637"/>
    <b v="0"/>
    <x v="0"/>
    <x v="0"/>
    <x v="0"/>
    <n v="0.18"/>
    <x v="15"/>
    <x v="13"/>
    <x v="32"/>
    <n v="0.74"/>
    <s v="Very Hghly humidity"/>
    <x v="1"/>
    <n v="9.8559999999999999"/>
    <n v="1"/>
    <n v="42"/>
    <n v="43"/>
  </r>
  <r>
    <n v="639"/>
    <x v="28"/>
    <x v="0"/>
    <s v="2011"/>
    <x v="0"/>
    <x v="638"/>
    <b v="0"/>
    <x v="0"/>
    <x v="0"/>
    <x v="0"/>
    <n v="0.18"/>
    <x v="15"/>
    <x v="13"/>
    <x v="32"/>
    <n v="0.74"/>
    <s v="Very Hghly humidity"/>
    <x v="1"/>
    <n v="9.8559999999999999"/>
    <n v="1"/>
    <n v="35"/>
    <n v="36"/>
  </r>
  <r>
    <n v="640"/>
    <x v="28"/>
    <x v="0"/>
    <s v="2011"/>
    <x v="0"/>
    <x v="639"/>
    <b v="0"/>
    <x v="0"/>
    <x v="0"/>
    <x v="0"/>
    <n v="0.16"/>
    <x v="13"/>
    <x v="14"/>
    <x v="1"/>
    <n v="0.8"/>
    <s v="Very Hghly humidity"/>
    <x v="1"/>
    <n v="9.8559999999999999"/>
    <n v="4"/>
    <n v="28"/>
    <n v="32"/>
  </r>
  <r>
    <n v="641"/>
    <x v="28"/>
    <x v="0"/>
    <s v="2011"/>
    <x v="0"/>
    <x v="640"/>
    <b v="0"/>
    <x v="0"/>
    <x v="0"/>
    <x v="0"/>
    <n v="0.16"/>
    <x v="13"/>
    <x v="14"/>
    <x v="1"/>
    <n v="0.8"/>
    <s v="Very Hghly humidity"/>
    <x v="1"/>
    <n v="9.8559999999999999"/>
    <n v="3"/>
    <n v="30"/>
    <n v="33"/>
  </r>
  <r>
    <n v="642"/>
    <x v="29"/>
    <x v="0"/>
    <s v="2011"/>
    <x v="0"/>
    <x v="641"/>
    <b v="0"/>
    <x v="0"/>
    <x v="1"/>
    <x v="0"/>
    <n v="0.16"/>
    <x v="13"/>
    <x v="3"/>
    <x v="1"/>
    <n v="0.8"/>
    <s v="Very Hghly humidity"/>
    <x v="14"/>
    <n v="11.494999999999999"/>
    <n v="0"/>
    <n v="33"/>
    <n v="33"/>
  </r>
  <r>
    <n v="643"/>
    <x v="29"/>
    <x v="0"/>
    <s v="2011"/>
    <x v="0"/>
    <x v="642"/>
    <b v="0"/>
    <x v="0"/>
    <x v="1"/>
    <x v="0"/>
    <n v="0.14000000000000001"/>
    <x v="14"/>
    <x v="13"/>
    <x v="1"/>
    <n v="0.8"/>
    <s v="Very Hghly humidity"/>
    <x v="0"/>
    <n v="0"/>
    <n v="7"/>
    <n v="22"/>
    <n v="29"/>
  </r>
  <r>
    <n v="644"/>
    <x v="29"/>
    <x v="0"/>
    <s v="2011"/>
    <x v="0"/>
    <x v="643"/>
    <b v="0"/>
    <x v="0"/>
    <x v="1"/>
    <x v="0"/>
    <n v="0.16"/>
    <x v="13"/>
    <x v="10"/>
    <x v="1"/>
    <n v="0.8"/>
    <s v="Very Hghly humidity"/>
    <x v="0"/>
    <n v="0"/>
    <n v="1"/>
    <n v="10"/>
    <n v="11"/>
  </r>
  <r>
    <n v="645"/>
    <x v="29"/>
    <x v="0"/>
    <s v="2011"/>
    <x v="0"/>
    <x v="644"/>
    <b v="0"/>
    <x v="0"/>
    <x v="1"/>
    <x v="0"/>
    <n v="0.14000000000000001"/>
    <x v="14"/>
    <x v="13"/>
    <x v="43"/>
    <n v="0.93"/>
    <s v="Very Hghly humidity"/>
    <x v="0"/>
    <n v="0"/>
    <n v="1"/>
    <n v="7"/>
    <n v="8"/>
  </r>
  <r>
    <n v="646"/>
    <x v="29"/>
    <x v="0"/>
    <s v="2011"/>
    <x v="0"/>
    <x v="645"/>
    <b v="0"/>
    <x v="0"/>
    <x v="1"/>
    <x v="0"/>
    <n v="0.14000000000000001"/>
    <x v="14"/>
    <x v="13"/>
    <x v="43"/>
    <n v="0.93"/>
    <s v="Very Hghly humidity"/>
    <x v="0"/>
    <n v="0"/>
    <n v="0"/>
    <n v="1"/>
    <n v="1"/>
  </r>
  <r>
    <n v="647"/>
    <x v="29"/>
    <x v="0"/>
    <s v="2011"/>
    <x v="0"/>
    <x v="646"/>
    <b v="0"/>
    <x v="0"/>
    <x v="1"/>
    <x v="0"/>
    <n v="0.14000000000000001"/>
    <x v="14"/>
    <x v="13"/>
    <x v="3"/>
    <n v="0.86"/>
    <s v="Very Hghly humidity"/>
    <x v="0"/>
    <n v="0"/>
    <n v="0"/>
    <n v="3"/>
    <n v="3"/>
  </r>
  <r>
    <n v="648"/>
    <x v="29"/>
    <x v="0"/>
    <s v="2011"/>
    <x v="0"/>
    <x v="647"/>
    <b v="0"/>
    <x v="0"/>
    <x v="1"/>
    <x v="0"/>
    <n v="0.14000000000000001"/>
    <x v="14"/>
    <x v="13"/>
    <x v="3"/>
    <n v="0.86"/>
    <s v="Very Hghly humidity"/>
    <x v="0"/>
    <n v="0"/>
    <n v="0"/>
    <n v="3"/>
    <n v="3"/>
  </r>
  <r>
    <n v="649"/>
    <x v="29"/>
    <x v="0"/>
    <s v="2011"/>
    <x v="0"/>
    <x v="648"/>
    <b v="0"/>
    <x v="0"/>
    <x v="1"/>
    <x v="0"/>
    <n v="0.14000000000000001"/>
    <x v="14"/>
    <x v="13"/>
    <x v="3"/>
    <n v="0.86"/>
    <s v="Very Hghly humidity"/>
    <x v="0"/>
    <n v="0"/>
    <n v="1"/>
    <n v="11"/>
    <n v="12"/>
  </r>
  <r>
    <n v="650"/>
    <x v="29"/>
    <x v="0"/>
    <s v="2011"/>
    <x v="0"/>
    <x v="649"/>
    <b v="0"/>
    <x v="0"/>
    <x v="1"/>
    <x v="0"/>
    <n v="0.16"/>
    <x v="13"/>
    <x v="10"/>
    <x v="1"/>
    <n v="0.8"/>
    <s v="Very Hghly humidity"/>
    <x v="0"/>
    <n v="0"/>
    <n v="4"/>
    <n v="34"/>
    <n v="38"/>
  </r>
  <r>
    <n v="651"/>
    <x v="29"/>
    <x v="0"/>
    <s v="2011"/>
    <x v="0"/>
    <x v="650"/>
    <b v="0"/>
    <x v="0"/>
    <x v="1"/>
    <x v="0"/>
    <n v="0.18"/>
    <x v="15"/>
    <x v="12"/>
    <x v="1"/>
    <n v="0.8"/>
    <s v="Very Hghly humidity"/>
    <x v="0"/>
    <n v="0"/>
    <n v="7"/>
    <n v="57"/>
    <n v="64"/>
  </r>
  <r>
    <n v="652"/>
    <x v="29"/>
    <x v="0"/>
    <s v="2011"/>
    <x v="0"/>
    <x v="651"/>
    <b v="0"/>
    <x v="0"/>
    <x v="1"/>
    <x v="0"/>
    <n v="0.22"/>
    <x v="1"/>
    <x v="1"/>
    <x v="2"/>
    <n v="0.75"/>
    <s v="Very Hghly humidity"/>
    <x v="0"/>
    <n v="0"/>
    <n v="9"/>
    <n v="50"/>
    <n v="59"/>
  </r>
  <r>
    <n v="653"/>
    <x v="29"/>
    <x v="0"/>
    <s v="2011"/>
    <x v="0"/>
    <x v="652"/>
    <b v="0"/>
    <x v="0"/>
    <x v="1"/>
    <x v="1"/>
    <n v="0.3"/>
    <x v="11"/>
    <x v="20"/>
    <x v="35"/>
    <n v="0.52"/>
    <s v="High Humid"/>
    <x v="14"/>
    <n v="11.494999999999999"/>
    <n v="10"/>
    <n v="87"/>
    <n v="97"/>
  </r>
  <r>
    <n v="654"/>
    <x v="29"/>
    <x v="0"/>
    <s v="2011"/>
    <x v="0"/>
    <x v="653"/>
    <b v="0"/>
    <x v="0"/>
    <x v="1"/>
    <x v="1"/>
    <n v="0.28000000000000003"/>
    <x v="17"/>
    <x v="0"/>
    <x v="53"/>
    <n v="0.61"/>
    <s v="Very Hghly humidity"/>
    <x v="14"/>
    <n v="11.494999999999999"/>
    <n v="13"/>
    <n v="71"/>
    <n v="84"/>
  </r>
  <r>
    <n v="655"/>
    <x v="29"/>
    <x v="0"/>
    <s v="2011"/>
    <x v="0"/>
    <x v="654"/>
    <b v="0"/>
    <x v="0"/>
    <x v="1"/>
    <x v="1"/>
    <n v="0.28000000000000003"/>
    <x v="17"/>
    <x v="24"/>
    <x v="53"/>
    <n v="0.61"/>
    <s v="Very Hghly humidity"/>
    <x v="1"/>
    <n v="9.8559999999999999"/>
    <n v="18"/>
    <n v="104"/>
    <n v="122"/>
  </r>
  <r>
    <n v="656"/>
    <x v="29"/>
    <x v="0"/>
    <s v="2011"/>
    <x v="0"/>
    <x v="655"/>
    <b v="0"/>
    <x v="0"/>
    <x v="1"/>
    <x v="1"/>
    <n v="0.3"/>
    <x v="11"/>
    <x v="6"/>
    <x v="34"/>
    <n v="0.56000000000000005"/>
    <s v="High Humid"/>
    <x v="0"/>
    <n v="0"/>
    <n v="14"/>
    <n v="95"/>
    <n v="109"/>
  </r>
  <r>
    <n v="657"/>
    <x v="29"/>
    <x v="0"/>
    <s v="2011"/>
    <x v="0"/>
    <x v="656"/>
    <b v="0"/>
    <x v="0"/>
    <x v="1"/>
    <x v="1"/>
    <n v="0.3"/>
    <x v="11"/>
    <x v="6"/>
    <x v="34"/>
    <n v="0.56000000000000005"/>
    <s v="High Humid"/>
    <x v="0"/>
    <n v="0"/>
    <n v="19"/>
    <n v="104"/>
    <n v="123"/>
  </r>
  <r>
    <n v="658"/>
    <x v="29"/>
    <x v="0"/>
    <s v="2011"/>
    <x v="0"/>
    <x v="657"/>
    <b v="0"/>
    <x v="0"/>
    <x v="1"/>
    <x v="1"/>
    <n v="0.3"/>
    <x v="11"/>
    <x v="0"/>
    <x v="34"/>
    <n v="0.56000000000000005"/>
    <s v="High Humid"/>
    <x v="5"/>
    <n v="21.34"/>
    <n v="6"/>
    <n v="71"/>
    <n v="77"/>
  </r>
  <r>
    <n v="659"/>
    <x v="29"/>
    <x v="0"/>
    <s v="2011"/>
    <x v="0"/>
    <x v="658"/>
    <b v="0"/>
    <x v="0"/>
    <x v="1"/>
    <x v="1"/>
    <n v="0.26"/>
    <x v="12"/>
    <x v="2"/>
    <x v="55"/>
    <n v="0.65"/>
    <s v="Very Hghly humidity"/>
    <x v="8"/>
    <n v="18.062000000000001"/>
    <n v="8"/>
    <n v="57"/>
    <n v="65"/>
  </r>
  <r>
    <n v="660"/>
    <x v="29"/>
    <x v="0"/>
    <s v="2011"/>
    <x v="0"/>
    <x v="659"/>
    <b v="0"/>
    <x v="0"/>
    <x v="1"/>
    <x v="1"/>
    <n v="0.26"/>
    <x v="12"/>
    <x v="2"/>
    <x v="55"/>
    <n v="0.65"/>
    <s v="Very Hghly humidity"/>
    <x v="5"/>
    <n v="21.34"/>
    <n v="9"/>
    <n v="46"/>
    <n v="55"/>
  </r>
  <r>
    <n v="661"/>
    <x v="29"/>
    <x v="0"/>
    <s v="2011"/>
    <x v="0"/>
    <x v="660"/>
    <b v="0"/>
    <x v="0"/>
    <x v="1"/>
    <x v="1"/>
    <n v="0.26"/>
    <x v="12"/>
    <x v="1"/>
    <x v="55"/>
    <n v="0.65"/>
    <s v="Very Hghly humidity"/>
    <x v="14"/>
    <n v="11.494999999999999"/>
    <n v="3"/>
    <n v="30"/>
    <n v="33"/>
  </r>
  <r>
    <n v="662"/>
    <x v="29"/>
    <x v="0"/>
    <s v="2011"/>
    <x v="0"/>
    <x v="661"/>
    <b v="0"/>
    <x v="0"/>
    <x v="1"/>
    <x v="0"/>
    <n v="0.24"/>
    <x v="0"/>
    <x v="12"/>
    <x v="56"/>
    <n v="0.7"/>
    <s v="Very Hghly humidity"/>
    <x v="8"/>
    <n v="18.062000000000001"/>
    <n v="3"/>
    <n v="25"/>
    <n v="28"/>
  </r>
  <r>
    <n v="663"/>
    <x v="29"/>
    <x v="0"/>
    <s v="2011"/>
    <x v="0"/>
    <x v="662"/>
    <b v="0"/>
    <x v="0"/>
    <x v="1"/>
    <x v="0"/>
    <n v="0.24"/>
    <x v="0"/>
    <x v="10"/>
    <x v="56"/>
    <n v="0.7"/>
    <s v="Very Hghly humidity"/>
    <x v="5"/>
    <n v="21.34"/>
    <n v="2"/>
    <n v="19"/>
    <n v="21"/>
  </r>
  <r>
    <n v="664"/>
    <x v="29"/>
    <x v="0"/>
    <s v="2011"/>
    <x v="0"/>
    <x v="663"/>
    <b v="0"/>
    <x v="0"/>
    <x v="1"/>
    <x v="0"/>
    <n v="0.24"/>
    <x v="0"/>
    <x v="13"/>
    <x v="55"/>
    <n v="0.65"/>
    <s v="Very Hghly humidity"/>
    <x v="3"/>
    <n v="31.196000000000002"/>
    <n v="5"/>
    <n v="16"/>
    <n v="21"/>
  </r>
  <r>
    <n v="665"/>
    <x v="30"/>
    <x v="0"/>
    <s v="2011"/>
    <x v="0"/>
    <x v="664"/>
    <b v="0"/>
    <x v="0"/>
    <x v="2"/>
    <x v="0"/>
    <n v="0.24"/>
    <x v="0"/>
    <x v="10"/>
    <x v="55"/>
    <n v="0.65"/>
    <s v="Very Hghly humidity"/>
    <x v="6"/>
    <n v="24.628999999999998"/>
    <n v="1"/>
    <n v="6"/>
    <n v="7"/>
  </r>
  <r>
    <n v="666"/>
    <x v="30"/>
    <x v="0"/>
    <s v="2011"/>
    <x v="0"/>
    <x v="665"/>
    <b v="0"/>
    <x v="0"/>
    <x v="2"/>
    <x v="0"/>
    <n v="0.22"/>
    <x v="1"/>
    <x v="13"/>
    <x v="26"/>
    <n v="0.64"/>
    <s v="Very Hghly humidity"/>
    <x v="2"/>
    <n v="27.906999999999996"/>
    <n v="2"/>
    <n v="5"/>
    <n v="7"/>
  </r>
  <r>
    <n v="667"/>
    <x v="30"/>
    <x v="0"/>
    <s v="2011"/>
    <x v="0"/>
    <x v="666"/>
    <b v="0"/>
    <x v="0"/>
    <x v="2"/>
    <x v="0"/>
    <n v="0.22"/>
    <x v="1"/>
    <x v="10"/>
    <x v="26"/>
    <n v="0.64"/>
    <s v="Very Hghly humidity"/>
    <x v="5"/>
    <n v="21.34"/>
    <n v="0"/>
    <n v="1"/>
    <n v="1"/>
  </r>
  <r>
    <n v="668"/>
    <x v="30"/>
    <x v="0"/>
    <s v="2011"/>
    <x v="0"/>
    <x v="667"/>
    <b v="0"/>
    <x v="0"/>
    <x v="2"/>
    <x v="0"/>
    <n v="0.22"/>
    <x v="1"/>
    <x v="10"/>
    <x v="26"/>
    <n v="0.64"/>
    <s v="Very Hghly humidity"/>
    <x v="5"/>
    <n v="21.34"/>
    <n v="0"/>
    <n v="2"/>
    <n v="2"/>
  </r>
  <r>
    <n v="669"/>
    <x v="30"/>
    <x v="0"/>
    <s v="2011"/>
    <x v="0"/>
    <x v="668"/>
    <b v="0"/>
    <x v="0"/>
    <x v="2"/>
    <x v="0"/>
    <n v="0.2"/>
    <x v="2"/>
    <x v="14"/>
    <x v="29"/>
    <n v="0.59"/>
    <s v="High Humid"/>
    <x v="6"/>
    <n v="24.628999999999998"/>
    <n v="0"/>
    <n v="2"/>
    <n v="2"/>
  </r>
  <r>
    <n v="670"/>
    <x v="30"/>
    <x v="0"/>
    <s v="2011"/>
    <x v="0"/>
    <x v="669"/>
    <b v="0"/>
    <x v="0"/>
    <x v="2"/>
    <x v="0"/>
    <n v="0.18"/>
    <x v="15"/>
    <x v="18"/>
    <x v="26"/>
    <n v="0.64"/>
    <s v="Very Hghly humidity"/>
    <x v="3"/>
    <n v="31.196000000000002"/>
    <n v="0"/>
    <n v="8"/>
    <n v="8"/>
  </r>
  <r>
    <n v="671"/>
    <x v="30"/>
    <x v="0"/>
    <s v="2011"/>
    <x v="0"/>
    <x v="670"/>
    <b v="0"/>
    <x v="0"/>
    <x v="2"/>
    <x v="0"/>
    <n v="0.16"/>
    <x v="13"/>
    <x v="15"/>
    <x v="27"/>
    <n v="0.69"/>
    <s v="Very Hghly humidity"/>
    <x v="9"/>
    <n v="36.124000000000002"/>
    <n v="0"/>
    <n v="37"/>
    <n v="37"/>
  </r>
  <r>
    <n v="672"/>
    <x v="30"/>
    <x v="0"/>
    <s v="2011"/>
    <x v="0"/>
    <x v="671"/>
    <b v="0"/>
    <x v="0"/>
    <x v="2"/>
    <x v="0"/>
    <n v="0.16"/>
    <x v="13"/>
    <x v="15"/>
    <x v="26"/>
    <n v="0.64"/>
    <s v="Very Hghly humidity"/>
    <x v="3"/>
    <n v="31.196000000000002"/>
    <n v="1"/>
    <n v="71"/>
    <n v="72"/>
  </r>
  <r>
    <n v="673"/>
    <x v="30"/>
    <x v="0"/>
    <s v="2011"/>
    <x v="0"/>
    <x v="672"/>
    <b v="0"/>
    <x v="0"/>
    <x v="2"/>
    <x v="0"/>
    <n v="0.16"/>
    <x v="13"/>
    <x v="15"/>
    <x v="29"/>
    <n v="0.59"/>
    <s v="High Humid"/>
    <x v="3"/>
    <n v="31.196000000000002"/>
    <n v="3"/>
    <n v="182"/>
    <n v="185"/>
  </r>
  <r>
    <n v="674"/>
    <x v="30"/>
    <x v="0"/>
    <s v="2011"/>
    <x v="0"/>
    <x v="673"/>
    <b v="0"/>
    <x v="0"/>
    <x v="2"/>
    <x v="0"/>
    <n v="0.16"/>
    <x v="13"/>
    <x v="15"/>
    <x v="29"/>
    <n v="0.59"/>
    <s v="High Humid"/>
    <x v="4"/>
    <n v="32.835000000000001"/>
    <n v="0"/>
    <n v="112"/>
    <n v="112"/>
  </r>
  <r>
    <n v="675"/>
    <x v="30"/>
    <x v="0"/>
    <s v="2011"/>
    <x v="0"/>
    <x v="674"/>
    <b v="0"/>
    <x v="0"/>
    <x v="2"/>
    <x v="0"/>
    <n v="0.16"/>
    <x v="13"/>
    <x v="19"/>
    <x v="29"/>
    <n v="0.59"/>
    <s v="High Humid"/>
    <x v="5"/>
    <n v="21.34"/>
    <n v="1"/>
    <n v="68"/>
    <n v="69"/>
  </r>
  <r>
    <n v="676"/>
    <x v="30"/>
    <x v="0"/>
    <s v="2011"/>
    <x v="0"/>
    <x v="675"/>
    <b v="0"/>
    <x v="0"/>
    <x v="2"/>
    <x v="0"/>
    <n v="0.16"/>
    <x v="13"/>
    <x v="19"/>
    <x v="29"/>
    <n v="0.59"/>
    <s v="High Humid"/>
    <x v="5"/>
    <n v="21.34"/>
    <n v="2"/>
    <n v="46"/>
    <n v="48"/>
  </r>
  <r>
    <n v="677"/>
    <x v="30"/>
    <x v="0"/>
    <s v="2011"/>
    <x v="0"/>
    <x v="676"/>
    <b v="0"/>
    <x v="0"/>
    <x v="2"/>
    <x v="0"/>
    <n v="0.18"/>
    <x v="15"/>
    <x v="13"/>
    <x v="28"/>
    <n v="0.55000000000000004"/>
    <s v="High Humid"/>
    <x v="14"/>
    <n v="11.494999999999999"/>
    <n v="6"/>
    <n v="62"/>
    <n v="68"/>
  </r>
  <r>
    <n v="678"/>
    <x v="30"/>
    <x v="0"/>
    <s v="2011"/>
    <x v="0"/>
    <x v="677"/>
    <b v="0"/>
    <x v="0"/>
    <x v="2"/>
    <x v="0"/>
    <n v="0.16"/>
    <x v="13"/>
    <x v="10"/>
    <x v="29"/>
    <n v="0.59"/>
    <s v="High Humid"/>
    <x v="0"/>
    <n v="0"/>
    <n v="2"/>
    <n v="52"/>
    <n v="54"/>
  </r>
  <r>
    <n v="679"/>
    <x v="30"/>
    <x v="0"/>
    <s v="2011"/>
    <x v="0"/>
    <x v="678"/>
    <b v="0"/>
    <x v="0"/>
    <x v="2"/>
    <x v="0"/>
    <n v="0.18"/>
    <x v="15"/>
    <x v="14"/>
    <x v="28"/>
    <n v="0.55000000000000004"/>
    <s v="High Humid"/>
    <x v="7"/>
    <n v="14.773"/>
    <n v="1"/>
    <n v="85"/>
    <n v="86"/>
  </r>
  <r>
    <n v="680"/>
    <x v="30"/>
    <x v="0"/>
    <s v="2011"/>
    <x v="0"/>
    <x v="679"/>
    <b v="0"/>
    <x v="0"/>
    <x v="2"/>
    <x v="0"/>
    <n v="0.16"/>
    <x v="13"/>
    <x v="3"/>
    <x v="29"/>
    <n v="0.59"/>
    <s v="High Humid"/>
    <x v="7"/>
    <n v="14.773"/>
    <n v="3"/>
    <n v="41"/>
    <n v="44"/>
  </r>
  <r>
    <n v="681"/>
    <x v="30"/>
    <x v="0"/>
    <s v="2011"/>
    <x v="0"/>
    <x v="680"/>
    <b v="0"/>
    <x v="0"/>
    <x v="2"/>
    <x v="0"/>
    <n v="0.16"/>
    <x v="13"/>
    <x v="3"/>
    <x v="34"/>
    <n v="0.56000000000000005"/>
    <s v="High Humid"/>
    <x v="5"/>
    <n v="21.34"/>
    <n v="3"/>
    <n v="83"/>
    <n v="86"/>
  </r>
  <r>
    <n v="682"/>
    <x v="30"/>
    <x v="0"/>
    <s v="2011"/>
    <x v="0"/>
    <x v="681"/>
    <b v="0"/>
    <x v="0"/>
    <x v="2"/>
    <x v="0"/>
    <n v="0.16"/>
    <x v="13"/>
    <x v="19"/>
    <x v="29"/>
    <n v="0.59"/>
    <s v="High Humid"/>
    <x v="5"/>
    <n v="21.34"/>
    <n v="6"/>
    <n v="155"/>
    <n v="161"/>
  </r>
  <r>
    <n v="683"/>
    <x v="30"/>
    <x v="0"/>
    <s v="2011"/>
    <x v="0"/>
    <x v="682"/>
    <b v="0"/>
    <x v="0"/>
    <x v="2"/>
    <x v="0"/>
    <n v="0.16"/>
    <x v="13"/>
    <x v="19"/>
    <x v="28"/>
    <n v="0.55000000000000004"/>
    <s v="High Humid"/>
    <x v="6"/>
    <n v="24.628999999999998"/>
    <n v="3"/>
    <n v="153"/>
    <n v="156"/>
  </r>
  <r>
    <n v="684"/>
    <x v="30"/>
    <x v="0"/>
    <s v="2011"/>
    <x v="0"/>
    <x v="683"/>
    <b v="0"/>
    <x v="0"/>
    <x v="2"/>
    <x v="1"/>
    <n v="0.3"/>
    <x v="11"/>
    <x v="20"/>
    <x v="53"/>
    <n v="0.61"/>
    <s v="Very Hghly humidity"/>
    <x v="14"/>
    <n v="11.494999999999999"/>
    <n v="3"/>
    <n v="108"/>
    <n v="111"/>
  </r>
  <r>
    <n v="685"/>
    <x v="30"/>
    <x v="0"/>
    <s v="2011"/>
    <x v="0"/>
    <x v="684"/>
    <b v="0"/>
    <x v="0"/>
    <x v="2"/>
    <x v="0"/>
    <n v="0.16"/>
    <x v="13"/>
    <x v="18"/>
    <x v="29"/>
    <n v="0.59"/>
    <s v="High Humid"/>
    <x v="8"/>
    <n v="18.062000000000001"/>
    <n v="0"/>
    <n v="78"/>
    <n v="78"/>
  </r>
  <r>
    <n v="686"/>
    <x v="30"/>
    <x v="0"/>
    <s v="2011"/>
    <x v="0"/>
    <x v="685"/>
    <b v="0"/>
    <x v="0"/>
    <x v="2"/>
    <x v="0"/>
    <n v="0.16"/>
    <x v="13"/>
    <x v="14"/>
    <x v="29"/>
    <n v="0.59"/>
    <s v="High Humid"/>
    <x v="1"/>
    <n v="9.8559999999999999"/>
    <n v="3"/>
    <n v="53"/>
    <n v="56"/>
  </r>
  <r>
    <n v="687"/>
    <x v="30"/>
    <x v="0"/>
    <s v="2011"/>
    <x v="0"/>
    <x v="686"/>
    <b v="0"/>
    <x v="0"/>
    <x v="2"/>
    <x v="0"/>
    <n v="0.16"/>
    <x v="13"/>
    <x v="3"/>
    <x v="29"/>
    <n v="0.59"/>
    <s v="High Humid"/>
    <x v="14"/>
    <n v="11.494999999999999"/>
    <n v="0"/>
    <n v="34"/>
    <n v="34"/>
  </r>
  <r>
    <n v="688"/>
    <x v="30"/>
    <x v="0"/>
    <s v="2011"/>
    <x v="0"/>
    <x v="687"/>
    <b v="0"/>
    <x v="0"/>
    <x v="2"/>
    <x v="0"/>
    <n v="0.16"/>
    <x v="13"/>
    <x v="14"/>
    <x v="26"/>
    <n v="0.64"/>
    <s v="Very Hghly humidity"/>
    <x v="1"/>
    <n v="9.8559999999999999"/>
    <n v="2"/>
    <n v="15"/>
    <n v="17"/>
  </r>
  <r>
    <n v="689"/>
    <x v="31"/>
    <x v="0"/>
    <s v="2011"/>
    <x v="1"/>
    <x v="688"/>
    <b v="0"/>
    <x v="0"/>
    <x v="3"/>
    <x v="0"/>
    <n v="0.16"/>
    <x v="13"/>
    <x v="3"/>
    <x v="26"/>
    <n v="0.64"/>
    <s v="Very Hghly humidity"/>
    <x v="14"/>
    <n v="11.494999999999999"/>
    <n v="2"/>
    <n v="6"/>
    <n v="8"/>
  </r>
  <r>
    <n v="690"/>
    <x v="31"/>
    <x v="0"/>
    <s v="2011"/>
    <x v="1"/>
    <x v="689"/>
    <b v="0"/>
    <x v="0"/>
    <x v="3"/>
    <x v="0"/>
    <n v="0.16"/>
    <x v="13"/>
    <x v="3"/>
    <x v="27"/>
    <n v="0.69"/>
    <s v="Very Hghly humidity"/>
    <x v="14"/>
    <n v="11.494999999999999"/>
    <n v="0"/>
    <n v="3"/>
    <n v="3"/>
  </r>
  <r>
    <n v="691"/>
    <x v="31"/>
    <x v="0"/>
    <s v="2011"/>
    <x v="1"/>
    <x v="690"/>
    <b v="0"/>
    <x v="0"/>
    <x v="3"/>
    <x v="0"/>
    <n v="0.16"/>
    <x v="13"/>
    <x v="10"/>
    <x v="27"/>
    <n v="0.69"/>
    <s v="Very Hghly humidity"/>
    <x v="0"/>
    <n v="0"/>
    <n v="0"/>
    <n v="2"/>
    <n v="2"/>
  </r>
  <r>
    <n v="692"/>
    <x v="31"/>
    <x v="0"/>
    <s v="2011"/>
    <x v="1"/>
    <x v="691"/>
    <b v="0"/>
    <x v="0"/>
    <x v="3"/>
    <x v="0"/>
    <n v="0.16"/>
    <x v="13"/>
    <x v="10"/>
    <x v="27"/>
    <n v="0.69"/>
    <s v="Very Hghly humidity"/>
    <x v="0"/>
    <n v="0"/>
    <n v="0"/>
    <n v="2"/>
    <n v="2"/>
  </r>
  <r>
    <n v="693"/>
    <x v="31"/>
    <x v="0"/>
    <s v="2011"/>
    <x v="1"/>
    <x v="692"/>
    <b v="0"/>
    <x v="0"/>
    <x v="3"/>
    <x v="0"/>
    <n v="0.14000000000000001"/>
    <x v="14"/>
    <x v="13"/>
    <x v="43"/>
    <n v="0.93"/>
    <s v="Very Hghly humidity"/>
    <x v="0"/>
    <n v="0"/>
    <n v="0"/>
    <n v="3"/>
    <n v="3"/>
  </r>
  <r>
    <n v="694"/>
    <x v="31"/>
    <x v="0"/>
    <s v="2011"/>
    <x v="1"/>
    <x v="693"/>
    <b v="0"/>
    <x v="0"/>
    <x v="3"/>
    <x v="0"/>
    <n v="0.14000000000000001"/>
    <x v="14"/>
    <x v="13"/>
    <x v="43"/>
    <n v="0.93"/>
    <s v="Very Hghly humidity"/>
    <x v="0"/>
    <n v="0"/>
    <n v="0"/>
    <n v="22"/>
    <n v="22"/>
  </r>
  <r>
    <n v="695"/>
    <x v="31"/>
    <x v="0"/>
    <s v="2011"/>
    <x v="1"/>
    <x v="694"/>
    <b v="0"/>
    <x v="0"/>
    <x v="3"/>
    <x v="0"/>
    <n v="0.16"/>
    <x v="13"/>
    <x v="10"/>
    <x v="43"/>
    <n v="0.93"/>
    <s v="Very Hghly humidity"/>
    <x v="0"/>
    <n v="0"/>
    <n v="0"/>
    <n v="52"/>
    <n v="52"/>
  </r>
  <r>
    <n v="696"/>
    <x v="31"/>
    <x v="0"/>
    <s v="2011"/>
    <x v="1"/>
    <x v="695"/>
    <b v="0"/>
    <x v="0"/>
    <x v="3"/>
    <x v="0"/>
    <n v="0.16"/>
    <x v="13"/>
    <x v="10"/>
    <x v="43"/>
    <n v="0.93"/>
    <s v="Very Hghly humidity"/>
    <x v="0"/>
    <n v="0"/>
    <n v="3"/>
    <n v="132"/>
    <n v="135"/>
  </r>
  <r>
    <n v="697"/>
    <x v="31"/>
    <x v="0"/>
    <s v="2011"/>
    <x v="1"/>
    <x v="696"/>
    <b v="0"/>
    <x v="0"/>
    <x v="3"/>
    <x v="0"/>
    <n v="0.16"/>
    <x v="13"/>
    <x v="10"/>
    <x v="43"/>
    <n v="0.93"/>
    <s v="Very Hghly humidity"/>
    <x v="0"/>
    <n v="0"/>
    <n v="2"/>
    <n v="114"/>
    <n v="116"/>
  </r>
  <r>
    <n v="698"/>
    <x v="31"/>
    <x v="0"/>
    <s v="2011"/>
    <x v="1"/>
    <x v="697"/>
    <b v="0"/>
    <x v="0"/>
    <x v="3"/>
    <x v="0"/>
    <n v="0.16"/>
    <x v="13"/>
    <x v="10"/>
    <x v="43"/>
    <n v="0.93"/>
    <s v="Very Hghly humidity"/>
    <x v="0"/>
    <n v="0"/>
    <n v="0"/>
    <n v="47"/>
    <n v="47"/>
  </r>
  <r>
    <n v="699"/>
    <x v="31"/>
    <x v="0"/>
    <s v="2011"/>
    <x v="1"/>
    <x v="698"/>
    <b v="0"/>
    <x v="0"/>
    <x v="3"/>
    <x v="0"/>
    <n v="0.18"/>
    <x v="15"/>
    <x v="12"/>
    <x v="3"/>
    <n v="0.86"/>
    <s v="Very Hghly humidity"/>
    <x v="0"/>
    <n v="0"/>
    <n v="2"/>
    <n v="49"/>
    <n v="51"/>
  </r>
  <r>
    <n v="700"/>
    <x v="31"/>
    <x v="0"/>
    <s v="2011"/>
    <x v="1"/>
    <x v="699"/>
    <b v="0"/>
    <x v="0"/>
    <x v="3"/>
    <x v="0"/>
    <n v="0.2"/>
    <x v="2"/>
    <x v="2"/>
    <x v="3"/>
    <n v="0.86"/>
    <s v="Very Hghly humidity"/>
    <x v="0"/>
    <n v="0"/>
    <n v="2"/>
    <n v="53"/>
    <n v="55"/>
  </r>
  <r>
    <n v="701"/>
    <x v="31"/>
    <x v="0"/>
    <s v="2011"/>
    <x v="1"/>
    <x v="700"/>
    <b v="0"/>
    <x v="0"/>
    <x v="3"/>
    <x v="0"/>
    <n v="0.2"/>
    <x v="2"/>
    <x v="2"/>
    <x v="3"/>
    <n v="0.86"/>
    <s v="Very Hghly humidity"/>
    <x v="0"/>
    <n v="0"/>
    <n v="3"/>
    <n v="49"/>
    <n v="52"/>
  </r>
  <r>
    <n v="702"/>
    <x v="31"/>
    <x v="0"/>
    <s v="2011"/>
    <x v="1"/>
    <x v="701"/>
    <b v="0"/>
    <x v="0"/>
    <x v="3"/>
    <x v="0"/>
    <n v="0.22"/>
    <x v="1"/>
    <x v="2"/>
    <x v="1"/>
    <n v="0.8"/>
    <s v="Very Hghly humidity"/>
    <x v="1"/>
    <n v="9.8559999999999999"/>
    <n v="5"/>
    <n v="49"/>
    <n v="54"/>
  </r>
  <r>
    <n v="703"/>
    <x v="31"/>
    <x v="0"/>
    <s v="2011"/>
    <x v="1"/>
    <x v="702"/>
    <b v="0"/>
    <x v="0"/>
    <x v="3"/>
    <x v="0"/>
    <n v="0.24"/>
    <x v="0"/>
    <x v="0"/>
    <x v="2"/>
    <n v="0.75"/>
    <s v="Very Hghly humidity"/>
    <x v="0"/>
    <n v="0"/>
    <n v="7"/>
    <n v="45"/>
    <n v="52"/>
  </r>
  <r>
    <n v="704"/>
    <x v="31"/>
    <x v="0"/>
    <s v="2011"/>
    <x v="1"/>
    <x v="703"/>
    <b v="0"/>
    <x v="0"/>
    <x v="3"/>
    <x v="0"/>
    <n v="0.24"/>
    <x v="0"/>
    <x v="12"/>
    <x v="2"/>
    <n v="0.75"/>
    <s v="Very Hghly humidity"/>
    <x v="7"/>
    <n v="14.773"/>
    <n v="3"/>
    <n v="61"/>
    <n v="64"/>
  </r>
  <r>
    <n v="705"/>
    <x v="31"/>
    <x v="0"/>
    <s v="2011"/>
    <x v="1"/>
    <x v="704"/>
    <b v="0"/>
    <x v="0"/>
    <x v="3"/>
    <x v="0"/>
    <n v="0.24"/>
    <x v="0"/>
    <x v="0"/>
    <x v="2"/>
    <n v="0.75"/>
    <s v="Very Hghly humidity"/>
    <x v="0"/>
    <n v="0"/>
    <n v="4"/>
    <n v="172"/>
    <n v="176"/>
  </r>
  <r>
    <n v="706"/>
    <x v="31"/>
    <x v="0"/>
    <s v="2011"/>
    <x v="1"/>
    <x v="705"/>
    <b v="0"/>
    <x v="0"/>
    <x v="3"/>
    <x v="0"/>
    <n v="0.24"/>
    <x v="0"/>
    <x v="2"/>
    <x v="0"/>
    <n v="0.81"/>
    <s v="Very Hghly humidity"/>
    <x v="14"/>
    <n v="11.494999999999999"/>
    <n v="3"/>
    <n v="165"/>
    <n v="168"/>
  </r>
  <r>
    <n v="707"/>
    <x v="31"/>
    <x v="0"/>
    <s v="2011"/>
    <x v="1"/>
    <x v="706"/>
    <b v="0"/>
    <x v="0"/>
    <x v="3"/>
    <x v="0"/>
    <n v="0.24"/>
    <x v="0"/>
    <x v="12"/>
    <x v="0"/>
    <n v="0.81"/>
    <s v="Very Hghly humidity"/>
    <x v="7"/>
    <n v="14.773"/>
    <n v="3"/>
    <n v="105"/>
    <n v="108"/>
  </r>
  <r>
    <n v="708"/>
    <x v="31"/>
    <x v="0"/>
    <s v="2011"/>
    <x v="1"/>
    <x v="707"/>
    <b v="0"/>
    <x v="0"/>
    <x v="3"/>
    <x v="0"/>
    <n v="0.22"/>
    <x v="1"/>
    <x v="10"/>
    <x v="9"/>
    <n v="0.87"/>
    <s v="Very Hghly humidity"/>
    <x v="7"/>
    <n v="14.773"/>
    <n v="5"/>
    <n v="69"/>
    <n v="74"/>
  </r>
  <r>
    <n v="709"/>
    <x v="31"/>
    <x v="0"/>
    <s v="2011"/>
    <x v="1"/>
    <x v="708"/>
    <b v="0"/>
    <x v="0"/>
    <x v="3"/>
    <x v="0"/>
    <n v="0.22"/>
    <x v="1"/>
    <x v="10"/>
    <x v="9"/>
    <n v="0.87"/>
    <s v="Very Hghly humidity"/>
    <x v="7"/>
    <n v="14.773"/>
    <n v="0"/>
    <n v="64"/>
    <n v="64"/>
  </r>
  <r>
    <n v="710"/>
    <x v="31"/>
    <x v="0"/>
    <s v="2011"/>
    <x v="1"/>
    <x v="709"/>
    <b v="0"/>
    <x v="0"/>
    <x v="3"/>
    <x v="0"/>
    <n v="0.22"/>
    <x v="1"/>
    <x v="2"/>
    <x v="9"/>
    <n v="0.87"/>
    <s v="Very Hghly humidity"/>
    <x v="1"/>
    <n v="9.8559999999999999"/>
    <n v="2"/>
    <n v="34"/>
    <n v="36"/>
  </r>
  <r>
    <n v="711"/>
    <x v="31"/>
    <x v="0"/>
    <s v="2011"/>
    <x v="1"/>
    <x v="710"/>
    <b v="0"/>
    <x v="0"/>
    <x v="3"/>
    <x v="0"/>
    <n v="0.2"/>
    <x v="2"/>
    <x v="14"/>
    <x v="43"/>
    <n v="0.93"/>
    <s v="Very Hghly humidity"/>
    <x v="5"/>
    <n v="21.34"/>
    <n v="1"/>
    <n v="15"/>
    <n v="16"/>
  </r>
  <r>
    <n v="712"/>
    <x v="32"/>
    <x v="0"/>
    <s v="2011"/>
    <x v="1"/>
    <x v="711"/>
    <b v="0"/>
    <x v="0"/>
    <x v="4"/>
    <x v="0"/>
    <n v="0.22"/>
    <x v="1"/>
    <x v="12"/>
    <x v="43"/>
    <n v="0.93"/>
    <s v="Very Hghly humidity"/>
    <x v="14"/>
    <n v="11.494999999999999"/>
    <n v="0"/>
    <n v="2"/>
    <n v="2"/>
  </r>
  <r>
    <n v="713"/>
    <x v="32"/>
    <x v="0"/>
    <s v="2011"/>
    <x v="1"/>
    <x v="712"/>
    <b v="0"/>
    <x v="0"/>
    <x v="4"/>
    <x v="0"/>
    <n v="0.22"/>
    <x v="1"/>
    <x v="10"/>
    <x v="43"/>
    <n v="0.93"/>
    <s v="Very Hghly humidity"/>
    <x v="5"/>
    <n v="21.34"/>
    <n v="0"/>
    <n v="3"/>
    <n v="3"/>
  </r>
  <r>
    <n v="714"/>
    <x v="32"/>
    <x v="0"/>
    <s v="2011"/>
    <x v="1"/>
    <x v="713"/>
    <b v="0"/>
    <x v="0"/>
    <x v="4"/>
    <x v="0"/>
    <n v="0.22"/>
    <x v="1"/>
    <x v="10"/>
    <x v="43"/>
    <n v="0.93"/>
    <s v="Very Hghly humidity"/>
    <x v="7"/>
    <n v="14.773"/>
    <n v="4"/>
    <n v="0"/>
    <n v="4"/>
  </r>
  <r>
    <n v="715"/>
    <x v="32"/>
    <x v="0"/>
    <s v="2011"/>
    <x v="1"/>
    <x v="714"/>
    <b v="0"/>
    <x v="0"/>
    <x v="4"/>
    <x v="0"/>
    <n v="0.22"/>
    <x v="1"/>
    <x v="10"/>
    <x v="43"/>
    <n v="0.93"/>
    <s v="Very Hghly humidity"/>
    <x v="7"/>
    <n v="14.773"/>
    <n v="0"/>
    <n v="1"/>
    <n v="1"/>
  </r>
  <r>
    <n v="716"/>
    <x v="32"/>
    <x v="0"/>
    <s v="2011"/>
    <x v="1"/>
    <x v="715"/>
    <b v="0"/>
    <x v="0"/>
    <x v="4"/>
    <x v="0"/>
    <n v="0.22"/>
    <x v="1"/>
    <x v="13"/>
    <x v="43"/>
    <n v="0.93"/>
    <s v="Very Hghly humidity"/>
    <x v="3"/>
    <n v="31.196000000000002"/>
    <n v="0"/>
    <n v="1"/>
    <n v="1"/>
  </r>
  <r>
    <n v="717"/>
    <x v="32"/>
    <x v="0"/>
    <s v="2011"/>
    <x v="1"/>
    <x v="716"/>
    <b v="0"/>
    <x v="0"/>
    <x v="4"/>
    <x v="0"/>
    <n v="0.22"/>
    <x v="1"/>
    <x v="12"/>
    <x v="43"/>
    <n v="0.93"/>
    <s v="Very Hghly humidity"/>
    <x v="14"/>
    <n v="11.494999999999999"/>
    <n v="0"/>
    <n v="3"/>
    <n v="3"/>
  </r>
  <r>
    <n v="718"/>
    <x v="32"/>
    <x v="0"/>
    <s v="2011"/>
    <x v="1"/>
    <x v="717"/>
    <b v="0"/>
    <x v="0"/>
    <x v="4"/>
    <x v="0"/>
    <n v="0.22"/>
    <x v="1"/>
    <x v="12"/>
    <x v="43"/>
    <n v="0.93"/>
    <s v="Very Hghly humidity"/>
    <x v="14"/>
    <n v="11.494999999999999"/>
    <n v="1"/>
    <n v="17"/>
    <n v="18"/>
  </r>
  <r>
    <n v="719"/>
    <x v="32"/>
    <x v="0"/>
    <s v="2011"/>
    <x v="1"/>
    <x v="718"/>
    <b v="0"/>
    <x v="0"/>
    <x v="4"/>
    <x v="0"/>
    <n v="0.22"/>
    <x v="1"/>
    <x v="13"/>
    <x v="43"/>
    <n v="0.93"/>
    <s v="Very Hghly humidity"/>
    <x v="6"/>
    <n v="24.628999999999998"/>
    <n v="1"/>
    <n v="48"/>
    <n v="49"/>
  </r>
  <r>
    <n v="720"/>
    <x v="32"/>
    <x v="0"/>
    <s v="2011"/>
    <x v="1"/>
    <x v="719"/>
    <b v="0"/>
    <x v="0"/>
    <x v="4"/>
    <x v="0"/>
    <n v="0.22"/>
    <x v="1"/>
    <x v="13"/>
    <x v="43"/>
    <n v="0.93"/>
    <s v="Very Hghly humidity"/>
    <x v="6"/>
    <n v="24.628999999999998"/>
    <n v="1"/>
    <n v="154"/>
    <n v="155"/>
  </r>
  <r>
    <n v="721"/>
    <x v="32"/>
    <x v="0"/>
    <s v="2011"/>
    <x v="1"/>
    <x v="720"/>
    <b v="0"/>
    <x v="0"/>
    <x v="4"/>
    <x v="0"/>
    <n v="0.24"/>
    <x v="0"/>
    <x v="2"/>
    <x v="43"/>
    <n v="0.93"/>
    <s v="Very Hghly humidity"/>
    <x v="1"/>
    <n v="9.8559999999999999"/>
    <n v="4"/>
    <n v="119"/>
    <n v="123"/>
  </r>
  <r>
    <n v="722"/>
    <x v="32"/>
    <x v="0"/>
    <s v="2011"/>
    <x v="1"/>
    <x v="721"/>
    <b v="0"/>
    <x v="0"/>
    <x v="4"/>
    <x v="0"/>
    <n v="0.22"/>
    <x v="1"/>
    <x v="1"/>
    <x v="11"/>
    <n v="1"/>
    <s v="Very Hghly humidity"/>
    <x v="0"/>
    <n v="0"/>
    <n v="2"/>
    <n v="59"/>
    <n v="61"/>
  </r>
  <r>
    <n v="723"/>
    <x v="32"/>
    <x v="0"/>
    <s v="2011"/>
    <x v="1"/>
    <x v="722"/>
    <b v="0"/>
    <x v="0"/>
    <x v="4"/>
    <x v="0"/>
    <n v="0.24"/>
    <x v="0"/>
    <x v="10"/>
    <x v="43"/>
    <n v="0.93"/>
    <s v="Very Hghly humidity"/>
    <x v="5"/>
    <n v="21.34"/>
    <n v="5"/>
    <n v="47"/>
    <n v="52"/>
  </r>
  <r>
    <n v="724"/>
    <x v="32"/>
    <x v="0"/>
    <s v="2011"/>
    <x v="1"/>
    <x v="723"/>
    <b v="0"/>
    <x v="0"/>
    <x v="4"/>
    <x v="0"/>
    <n v="0.24"/>
    <x v="0"/>
    <x v="10"/>
    <x v="43"/>
    <n v="0.93"/>
    <s v="Very Hghly humidity"/>
    <x v="6"/>
    <n v="24.628999999999998"/>
    <n v="3"/>
    <n v="61"/>
    <n v="64"/>
  </r>
  <r>
    <n v="725"/>
    <x v="32"/>
    <x v="0"/>
    <s v="2011"/>
    <x v="1"/>
    <x v="724"/>
    <b v="0"/>
    <x v="0"/>
    <x v="4"/>
    <x v="1"/>
    <n v="0.34"/>
    <x v="10"/>
    <x v="6"/>
    <x v="43"/>
    <n v="0.93"/>
    <s v="Very Hghly humidity"/>
    <x v="8"/>
    <n v="18.062000000000001"/>
    <n v="1"/>
    <n v="74"/>
    <n v="75"/>
  </r>
  <r>
    <n v="726"/>
    <x v="32"/>
    <x v="0"/>
    <s v="2011"/>
    <x v="1"/>
    <x v="725"/>
    <b v="0"/>
    <x v="0"/>
    <x v="4"/>
    <x v="1"/>
    <n v="0.38"/>
    <x v="4"/>
    <x v="5"/>
    <x v="7"/>
    <n v="0.82"/>
    <s v="Very Hghly humidity"/>
    <x v="13"/>
    <n v="42.691000000000003"/>
    <n v="2"/>
    <n v="61"/>
    <n v="63"/>
  </r>
  <r>
    <n v="727"/>
    <x v="32"/>
    <x v="0"/>
    <s v="2011"/>
    <x v="1"/>
    <x v="726"/>
    <b v="0"/>
    <x v="0"/>
    <x v="4"/>
    <x v="1"/>
    <n v="0.38"/>
    <x v="4"/>
    <x v="5"/>
    <x v="4"/>
    <n v="0.76"/>
    <s v="Very Hghly humidity"/>
    <x v="9"/>
    <n v="36.124000000000002"/>
    <n v="10"/>
    <n v="66"/>
    <n v="76"/>
  </r>
  <r>
    <n v="728"/>
    <x v="32"/>
    <x v="0"/>
    <s v="2011"/>
    <x v="1"/>
    <x v="727"/>
    <b v="0"/>
    <x v="0"/>
    <x v="4"/>
    <x v="1"/>
    <n v="0.36"/>
    <x v="5"/>
    <x v="6"/>
    <x v="12"/>
    <n v="0.71"/>
    <s v="Very Hghly humidity"/>
    <x v="4"/>
    <n v="32.835000000000001"/>
    <n v="8"/>
    <n v="95"/>
    <n v="103"/>
  </r>
  <r>
    <n v="729"/>
    <x v="32"/>
    <x v="0"/>
    <s v="2011"/>
    <x v="1"/>
    <x v="728"/>
    <b v="0"/>
    <x v="0"/>
    <x v="4"/>
    <x v="1"/>
    <n v="0.36"/>
    <x v="5"/>
    <x v="20"/>
    <x v="45"/>
    <n v="0.53"/>
    <s v="High Humid"/>
    <x v="18"/>
    <n v="57.463999999999999"/>
    <n v="7"/>
    <n v="183"/>
    <n v="190"/>
  </r>
  <r>
    <n v="730"/>
    <x v="32"/>
    <x v="0"/>
    <s v="2011"/>
    <x v="1"/>
    <x v="729"/>
    <b v="0"/>
    <x v="0"/>
    <x v="4"/>
    <x v="1"/>
    <n v="0.34"/>
    <x v="10"/>
    <x v="0"/>
    <x v="16"/>
    <n v="0.42"/>
    <s v="High Humid"/>
    <x v="16"/>
    <n v="60.742000000000004"/>
    <n v="7"/>
    <n v="175"/>
    <n v="182"/>
  </r>
  <r>
    <n v="731"/>
    <x v="32"/>
    <x v="0"/>
    <s v="2011"/>
    <x v="1"/>
    <x v="730"/>
    <b v="0"/>
    <x v="0"/>
    <x v="4"/>
    <x v="1"/>
    <n v="0.28000000000000003"/>
    <x v="17"/>
    <x v="12"/>
    <x v="49"/>
    <n v="0.45"/>
    <s v="High Humid"/>
    <x v="15"/>
    <n v="54.174999999999997"/>
    <n v="3"/>
    <n v="88"/>
    <n v="91"/>
  </r>
  <r>
    <n v="732"/>
    <x v="32"/>
    <x v="0"/>
    <s v="2011"/>
    <x v="1"/>
    <x v="731"/>
    <b v="0"/>
    <x v="0"/>
    <x v="4"/>
    <x v="0"/>
    <n v="0.24"/>
    <x v="0"/>
    <x v="14"/>
    <x v="37"/>
    <n v="0.48"/>
    <s v="High Humid"/>
    <x v="16"/>
    <n v="60.742000000000004"/>
    <n v="4"/>
    <n v="71"/>
    <n v="75"/>
  </r>
  <r>
    <n v="733"/>
    <x v="32"/>
    <x v="0"/>
    <s v="2011"/>
    <x v="1"/>
    <x v="732"/>
    <b v="0"/>
    <x v="0"/>
    <x v="4"/>
    <x v="0"/>
    <n v="0.22"/>
    <x v="1"/>
    <x v="14"/>
    <x v="19"/>
    <n v="0.47"/>
    <s v="High Humid"/>
    <x v="9"/>
    <n v="36.124000000000002"/>
    <n v="1"/>
    <n v="62"/>
    <n v="63"/>
  </r>
  <r>
    <n v="734"/>
    <x v="32"/>
    <x v="0"/>
    <s v="2011"/>
    <x v="1"/>
    <x v="733"/>
    <b v="0"/>
    <x v="0"/>
    <x v="4"/>
    <x v="0"/>
    <n v="0.22"/>
    <x v="1"/>
    <x v="13"/>
    <x v="18"/>
    <n v="0.44"/>
    <s v="High Humid"/>
    <x v="2"/>
    <n v="27.906999999999996"/>
    <n v="5"/>
    <n v="35"/>
    <n v="40"/>
  </r>
  <r>
    <n v="735"/>
    <x v="32"/>
    <x v="0"/>
    <s v="2011"/>
    <x v="1"/>
    <x v="734"/>
    <b v="0"/>
    <x v="0"/>
    <x v="4"/>
    <x v="0"/>
    <n v="0.2"/>
    <x v="2"/>
    <x v="18"/>
    <x v="18"/>
    <n v="0.44"/>
    <s v="High Humid"/>
    <x v="10"/>
    <n v="49.257999999999996"/>
    <n v="3"/>
    <n v="29"/>
    <n v="32"/>
  </r>
  <r>
    <n v="736"/>
    <x v="33"/>
    <x v="0"/>
    <s v="2011"/>
    <x v="1"/>
    <x v="735"/>
    <b v="0"/>
    <x v="0"/>
    <x v="5"/>
    <x v="0"/>
    <n v="0.2"/>
    <x v="2"/>
    <x v="18"/>
    <x v="22"/>
    <n v="0.4"/>
    <s v="High Humid"/>
    <x v="10"/>
    <n v="49.257999999999996"/>
    <n v="1"/>
    <n v="11"/>
    <n v="12"/>
  </r>
  <r>
    <n v="737"/>
    <x v="33"/>
    <x v="0"/>
    <s v="2011"/>
    <x v="1"/>
    <x v="736"/>
    <b v="0"/>
    <x v="0"/>
    <x v="5"/>
    <x v="0"/>
    <n v="0.2"/>
    <x v="2"/>
    <x v="19"/>
    <x v="18"/>
    <n v="0.44"/>
    <s v="High Humid"/>
    <x v="18"/>
    <n v="57.463999999999999"/>
    <n v="0"/>
    <n v="5"/>
    <n v="5"/>
  </r>
  <r>
    <n v="738"/>
    <x v="33"/>
    <x v="0"/>
    <s v="2011"/>
    <x v="1"/>
    <x v="737"/>
    <b v="0"/>
    <x v="0"/>
    <x v="5"/>
    <x v="0"/>
    <n v="0.18"/>
    <x v="15"/>
    <x v="18"/>
    <x v="21"/>
    <n v="0.43"/>
    <s v="High Humid"/>
    <x v="2"/>
    <n v="27.906999999999996"/>
    <n v="0"/>
    <n v="2"/>
    <n v="2"/>
  </r>
  <r>
    <n v="739"/>
    <x v="33"/>
    <x v="0"/>
    <s v="2011"/>
    <x v="1"/>
    <x v="738"/>
    <b v="0"/>
    <x v="0"/>
    <x v="5"/>
    <x v="0"/>
    <n v="0.18"/>
    <x v="15"/>
    <x v="18"/>
    <x v="21"/>
    <n v="0.43"/>
    <s v="High Humid"/>
    <x v="2"/>
    <n v="27.906999999999996"/>
    <n v="0"/>
    <n v="1"/>
    <n v="1"/>
  </r>
  <r>
    <n v="740"/>
    <x v="33"/>
    <x v="0"/>
    <s v="2011"/>
    <x v="1"/>
    <x v="739"/>
    <b v="0"/>
    <x v="0"/>
    <x v="5"/>
    <x v="0"/>
    <n v="0.16"/>
    <x v="13"/>
    <x v="15"/>
    <x v="20"/>
    <n v="0.5"/>
    <s v="High Humid"/>
    <x v="4"/>
    <n v="32.835000000000001"/>
    <n v="0"/>
    <n v="2"/>
    <n v="2"/>
  </r>
  <r>
    <n v="741"/>
    <x v="33"/>
    <x v="0"/>
    <s v="2011"/>
    <x v="1"/>
    <x v="740"/>
    <b v="0"/>
    <x v="0"/>
    <x v="5"/>
    <x v="0"/>
    <n v="0.16"/>
    <x v="13"/>
    <x v="15"/>
    <x v="21"/>
    <n v="0.43"/>
    <s v="High Humid"/>
    <x v="11"/>
    <n v="39.402000000000001"/>
    <n v="0"/>
    <n v="39"/>
    <n v="39"/>
  </r>
  <r>
    <n v="742"/>
    <x v="33"/>
    <x v="0"/>
    <s v="2011"/>
    <x v="1"/>
    <x v="741"/>
    <b v="0"/>
    <x v="0"/>
    <x v="5"/>
    <x v="0"/>
    <n v="0.14000000000000001"/>
    <x v="14"/>
    <x v="17"/>
    <x v="20"/>
    <n v="0.5"/>
    <s v="High Humid"/>
    <x v="9"/>
    <n v="36.124000000000002"/>
    <n v="1"/>
    <n v="86"/>
    <n v="87"/>
  </r>
  <r>
    <n v="743"/>
    <x v="33"/>
    <x v="0"/>
    <s v="2011"/>
    <x v="1"/>
    <x v="742"/>
    <b v="0"/>
    <x v="0"/>
    <x v="5"/>
    <x v="0"/>
    <n v="0.14000000000000001"/>
    <x v="14"/>
    <x v="17"/>
    <x v="20"/>
    <n v="0.5"/>
    <s v="High Humid"/>
    <x v="11"/>
    <n v="39.402000000000001"/>
    <n v="4"/>
    <n v="184"/>
    <n v="188"/>
  </r>
  <r>
    <n v="744"/>
    <x v="33"/>
    <x v="0"/>
    <s v="2011"/>
    <x v="1"/>
    <x v="743"/>
    <b v="0"/>
    <x v="0"/>
    <x v="5"/>
    <x v="0"/>
    <n v="0.16"/>
    <x v="13"/>
    <x v="15"/>
    <x v="19"/>
    <n v="0.47"/>
    <s v="High Humid"/>
    <x v="4"/>
    <n v="32.835000000000001"/>
    <n v="6"/>
    <n v="127"/>
    <n v="133"/>
  </r>
  <r>
    <n v="745"/>
    <x v="33"/>
    <x v="0"/>
    <s v="2011"/>
    <x v="1"/>
    <x v="744"/>
    <b v="0"/>
    <x v="0"/>
    <x v="5"/>
    <x v="0"/>
    <n v="0.18"/>
    <x v="15"/>
    <x v="19"/>
    <x v="21"/>
    <n v="0.43"/>
    <s v="High Humid"/>
    <x v="9"/>
    <n v="36.124000000000002"/>
    <n v="2"/>
    <n v="50"/>
    <n v="52"/>
  </r>
  <r>
    <n v="746"/>
    <x v="33"/>
    <x v="0"/>
    <s v="2011"/>
    <x v="1"/>
    <x v="745"/>
    <b v="0"/>
    <x v="0"/>
    <x v="5"/>
    <x v="0"/>
    <n v="0.18"/>
    <x v="15"/>
    <x v="15"/>
    <x v="21"/>
    <n v="0.43"/>
    <s v="High Humid"/>
    <x v="10"/>
    <n v="49.257999999999996"/>
    <n v="9"/>
    <n v="55"/>
    <n v="64"/>
  </r>
  <r>
    <n v="747"/>
    <x v="33"/>
    <x v="0"/>
    <s v="2011"/>
    <x v="1"/>
    <x v="746"/>
    <b v="0"/>
    <x v="0"/>
    <x v="5"/>
    <x v="0"/>
    <n v="0.2"/>
    <x v="2"/>
    <x v="3"/>
    <x v="22"/>
    <n v="0.4"/>
    <s v="High Humid"/>
    <x v="11"/>
    <n v="39.402000000000001"/>
    <n v="2"/>
    <n v="67"/>
    <n v="69"/>
  </r>
  <r>
    <n v="748"/>
    <x v="33"/>
    <x v="0"/>
    <s v="2011"/>
    <x v="1"/>
    <x v="747"/>
    <b v="0"/>
    <x v="0"/>
    <x v="5"/>
    <x v="0"/>
    <n v="0.2"/>
    <x v="2"/>
    <x v="18"/>
    <x v="22"/>
    <n v="0.4"/>
    <s v="High Humid"/>
    <x v="12"/>
    <n v="45.969000000000001"/>
    <n v="4"/>
    <n v="47"/>
    <n v="51"/>
  </r>
  <r>
    <n v="749"/>
    <x v="33"/>
    <x v="0"/>
    <s v="2011"/>
    <x v="1"/>
    <x v="748"/>
    <b v="0"/>
    <x v="0"/>
    <x v="5"/>
    <x v="0"/>
    <n v="0.22"/>
    <x v="1"/>
    <x v="14"/>
    <x v="38"/>
    <n v="0.37"/>
    <s v="High Humid"/>
    <x v="13"/>
    <n v="42.691000000000003"/>
    <n v="4"/>
    <n v="43"/>
    <n v="47"/>
  </r>
  <r>
    <n v="750"/>
    <x v="33"/>
    <x v="0"/>
    <s v="2011"/>
    <x v="1"/>
    <x v="749"/>
    <b v="0"/>
    <x v="0"/>
    <x v="5"/>
    <x v="0"/>
    <n v="0.22"/>
    <x v="1"/>
    <x v="14"/>
    <x v="38"/>
    <n v="0.37"/>
    <s v="High Humid"/>
    <x v="9"/>
    <n v="36.124000000000002"/>
    <n v="4"/>
    <n v="56"/>
    <n v="60"/>
  </r>
  <r>
    <n v="751"/>
    <x v="33"/>
    <x v="0"/>
    <s v="2011"/>
    <x v="1"/>
    <x v="750"/>
    <b v="0"/>
    <x v="0"/>
    <x v="5"/>
    <x v="0"/>
    <n v="0.22"/>
    <x v="1"/>
    <x v="13"/>
    <x v="38"/>
    <n v="0.37"/>
    <s v="High Humid"/>
    <x v="2"/>
    <n v="27.906999999999996"/>
    <n v="5"/>
    <n v="73"/>
    <n v="78"/>
  </r>
  <r>
    <n v="752"/>
    <x v="33"/>
    <x v="0"/>
    <s v="2011"/>
    <x v="1"/>
    <x v="751"/>
    <b v="0"/>
    <x v="0"/>
    <x v="5"/>
    <x v="0"/>
    <n v="0.2"/>
    <x v="2"/>
    <x v="14"/>
    <x v="22"/>
    <n v="0.4"/>
    <s v="High Humid"/>
    <x v="5"/>
    <n v="21.34"/>
    <n v="5"/>
    <n v="170"/>
    <n v="175"/>
  </r>
  <r>
    <n v="753"/>
    <x v="33"/>
    <x v="0"/>
    <s v="2011"/>
    <x v="1"/>
    <x v="752"/>
    <b v="0"/>
    <x v="0"/>
    <x v="5"/>
    <x v="0"/>
    <n v="0.2"/>
    <x v="2"/>
    <x v="13"/>
    <x v="22"/>
    <n v="0.4"/>
    <s v="High Humid"/>
    <x v="8"/>
    <n v="18.062000000000001"/>
    <n v="2"/>
    <n v="145"/>
    <n v="147"/>
  </r>
  <r>
    <n v="754"/>
    <x v="33"/>
    <x v="0"/>
    <s v="2011"/>
    <x v="1"/>
    <x v="753"/>
    <b v="0"/>
    <x v="0"/>
    <x v="5"/>
    <x v="0"/>
    <n v="0.2"/>
    <x v="2"/>
    <x v="2"/>
    <x v="22"/>
    <n v="0.4"/>
    <s v="High Humid"/>
    <x v="0"/>
    <n v="0"/>
    <n v="4"/>
    <n v="92"/>
    <n v="96"/>
  </r>
  <r>
    <n v="755"/>
    <x v="33"/>
    <x v="0"/>
    <s v="2011"/>
    <x v="1"/>
    <x v="754"/>
    <b v="0"/>
    <x v="0"/>
    <x v="5"/>
    <x v="0"/>
    <n v="0.2"/>
    <x v="2"/>
    <x v="10"/>
    <x v="19"/>
    <n v="0.47"/>
    <s v="High Humid"/>
    <x v="1"/>
    <n v="9.8559999999999999"/>
    <n v="1"/>
    <n v="108"/>
    <n v="109"/>
  </r>
  <r>
    <n v="756"/>
    <x v="33"/>
    <x v="0"/>
    <s v="2011"/>
    <x v="1"/>
    <x v="755"/>
    <b v="0"/>
    <x v="0"/>
    <x v="5"/>
    <x v="0"/>
    <n v="0.18"/>
    <x v="15"/>
    <x v="13"/>
    <x v="28"/>
    <n v="0.55000000000000004"/>
    <s v="High Humid"/>
    <x v="14"/>
    <n v="11.494999999999999"/>
    <n v="1"/>
    <n v="53"/>
    <n v="54"/>
  </r>
  <r>
    <n v="757"/>
    <x v="33"/>
    <x v="0"/>
    <s v="2011"/>
    <x v="1"/>
    <x v="756"/>
    <b v="0"/>
    <x v="0"/>
    <x v="5"/>
    <x v="0"/>
    <n v="0.18"/>
    <x v="15"/>
    <x v="13"/>
    <x v="33"/>
    <n v="0.51"/>
    <s v="High Humid"/>
    <x v="1"/>
    <n v="9.8559999999999999"/>
    <n v="2"/>
    <n v="39"/>
    <n v="41"/>
  </r>
  <r>
    <n v="758"/>
    <x v="33"/>
    <x v="0"/>
    <s v="2011"/>
    <x v="1"/>
    <x v="757"/>
    <b v="0"/>
    <x v="0"/>
    <x v="5"/>
    <x v="0"/>
    <n v="0.2"/>
    <x v="2"/>
    <x v="10"/>
    <x v="19"/>
    <n v="0.47"/>
    <s v="High Humid"/>
    <x v="14"/>
    <n v="11.494999999999999"/>
    <n v="4"/>
    <n v="34"/>
    <n v="38"/>
  </r>
  <r>
    <n v="759"/>
    <x v="34"/>
    <x v="0"/>
    <s v="2011"/>
    <x v="1"/>
    <x v="758"/>
    <b v="0"/>
    <x v="0"/>
    <x v="6"/>
    <x v="0"/>
    <n v="0.2"/>
    <x v="2"/>
    <x v="2"/>
    <x v="18"/>
    <n v="0.44"/>
    <s v="High Humid"/>
    <x v="0"/>
    <n v="0"/>
    <n v="3"/>
    <n v="10"/>
    <n v="13"/>
  </r>
  <r>
    <n v="760"/>
    <x v="34"/>
    <x v="0"/>
    <s v="2011"/>
    <x v="1"/>
    <x v="759"/>
    <b v="0"/>
    <x v="0"/>
    <x v="6"/>
    <x v="0"/>
    <n v="0.16"/>
    <x v="13"/>
    <x v="10"/>
    <x v="29"/>
    <n v="0.59"/>
    <s v="High Humid"/>
    <x v="0"/>
    <n v="0"/>
    <n v="0"/>
    <n v="7"/>
    <n v="7"/>
  </r>
  <r>
    <n v="761"/>
    <x v="34"/>
    <x v="0"/>
    <s v="2011"/>
    <x v="1"/>
    <x v="760"/>
    <b v="0"/>
    <x v="0"/>
    <x v="6"/>
    <x v="0"/>
    <n v="0.14000000000000001"/>
    <x v="14"/>
    <x v="18"/>
    <x v="30"/>
    <n v="0.63"/>
    <s v="Very Hghly humidity"/>
    <x v="14"/>
    <n v="11.494999999999999"/>
    <n v="0"/>
    <n v="1"/>
    <n v="1"/>
  </r>
  <r>
    <n v="762"/>
    <x v="34"/>
    <x v="0"/>
    <s v="2011"/>
    <x v="1"/>
    <x v="761"/>
    <b v="0"/>
    <x v="0"/>
    <x v="6"/>
    <x v="0"/>
    <n v="0.14000000000000001"/>
    <x v="14"/>
    <x v="18"/>
    <x v="30"/>
    <n v="0.63"/>
    <s v="Very Hghly humidity"/>
    <x v="14"/>
    <n v="11.494999999999999"/>
    <n v="0"/>
    <n v="1"/>
    <n v="1"/>
  </r>
  <r>
    <n v="763"/>
    <x v="34"/>
    <x v="0"/>
    <s v="2011"/>
    <x v="1"/>
    <x v="762"/>
    <b v="0"/>
    <x v="0"/>
    <x v="6"/>
    <x v="0"/>
    <n v="0.14000000000000001"/>
    <x v="14"/>
    <x v="19"/>
    <x v="30"/>
    <n v="0.63"/>
    <s v="Very Hghly humidity"/>
    <x v="7"/>
    <n v="14.773"/>
    <n v="0"/>
    <n v="7"/>
    <n v="7"/>
  </r>
  <r>
    <n v="764"/>
    <x v="34"/>
    <x v="0"/>
    <s v="2011"/>
    <x v="1"/>
    <x v="763"/>
    <b v="0"/>
    <x v="0"/>
    <x v="6"/>
    <x v="0"/>
    <n v="0.16"/>
    <x v="13"/>
    <x v="10"/>
    <x v="28"/>
    <n v="0.55000000000000004"/>
    <s v="High Humid"/>
    <x v="0"/>
    <n v="0"/>
    <n v="2"/>
    <n v="26"/>
    <n v="28"/>
  </r>
  <r>
    <n v="765"/>
    <x v="34"/>
    <x v="0"/>
    <s v="2011"/>
    <x v="1"/>
    <x v="764"/>
    <b v="0"/>
    <x v="0"/>
    <x v="6"/>
    <x v="0"/>
    <n v="0.14000000000000001"/>
    <x v="14"/>
    <x v="13"/>
    <x v="29"/>
    <n v="0.59"/>
    <s v="High Humid"/>
    <x v="0"/>
    <n v="0"/>
    <n v="0"/>
    <n v="87"/>
    <n v="87"/>
  </r>
  <r>
    <n v="766"/>
    <x v="34"/>
    <x v="0"/>
    <s v="2011"/>
    <x v="1"/>
    <x v="765"/>
    <b v="0"/>
    <x v="0"/>
    <x v="6"/>
    <x v="0"/>
    <n v="0.14000000000000001"/>
    <x v="14"/>
    <x v="19"/>
    <x v="32"/>
    <n v="0.74"/>
    <s v="Very Hghly humidity"/>
    <x v="7"/>
    <n v="14.773"/>
    <n v="3"/>
    <n v="217"/>
    <n v="220"/>
  </r>
  <r>
    <n v="767"/>
    <x v="34"/>
    <x v="0"/>
    <s v="2011"/>
    <x v="1"/>
    <x v="766"/>
    <b v="0"/>
    <x v="0"/>
    <x v="6"/>
    <x v="0"/>
    <n v="0.16"/>
    <x v="13"/>
    <x v="3"/>
    <x v="1"/>
    <n v="0.8"/>
    <s v="Very Hghly humidity"/>
    <x v="7"/>
    <n v="14.773"/>
    <n v="3"/>
    <n v="124"/>
    <n v="127"/>
  </r>
  <r>
    <n v="768"/>
    <x v="34"/>
    <x v="0"/>
    <s v="2011"/>
    <x v="1"/>
    <x v="767"/>
    <b v="0"/>
    <x v="0"/>
    <x v="6"/>
    <x v="0"/>
    <n v="0.2"/>
    <x v="2"/>
    <x v="13"/>
    <x v="33"/>
    <n v="0.51"/>
    <s v="High Humid"/>
    <x v="7"/>
    <n v="14.773"/>
    <n v="5"/>
    <n v="46"/>
    <n v="51"/>
  </r>
  <r>
    <n v="769"/>
    <x v="34"/>
    <x v="0"/>
    <s v="2011"/>
    <x v="1"/>
    <x v="768"/>
    <b v="0"/>
    <x v="0"/>
    <x v="6"/>
    <x v="0"/>
    <n v="0.22"/>
    <x v="1"/>
    <x v="10"/>
    <x v="33"/>
    <n v="0.51"/>
    <s v="High Humid"/>
    <x v="8"/>
    <n v="18.062000000000001"/>
    <n v="3"/>
    <n v="61"/>
    <n v="64"/>
  </r>
  <r>
    <n v="770"/>
    <x v="34"/>
    <x v="0"/>
    <s v="2011"/>
    <x v="1"/>
    <x v="769"/>
    <b v="0"/>
    <x v="0"/>
    <x v="6"/>
    <x v="0"/>
    <n v="0.24"/>
    <x v="0"/>
    <x v="12"/>
    <x v="37"/>
    <n v="0.48"/>
    <s v="High Humid"/>
    <x v="8"/>
    <n v="18.062000000000001"/>
    <n v="8"/>
    <n v="78"/>
    <n v="86"/>
  </r>
  <r>
    <n v="771"/>
    <x v="34"/>
    <x v="0"/>
    <s v="2011"/>
    <x v="1"/>
    <x v="770"/>
    <b v="0"/>
    <x v="0"/>
    <x v="6"/>
    <x v="1"/>
    <n v="0.26"/>
    <x v="12"/>
    <x v="2"/>
    <x v="20"/>
    <n v="0.5"/>
    <s v="High Humid"/>
    <x v="6"/>
    <n v="24.628999999999998"/>
    <n v="9"/>
    <n v="73"/>
    <n v="82"/>
  </r>
  <r>
    <n v="772"/>
    <x v="34"/>
    <x v="0"/>
    <s v="2011"/>
    <x v="1"/>
    <x v="771"/>
    <b v="0"/>
    <x v="0"/>
    <x v="6"/>
    <x v="1"/>
    <n v="0.28000000000000003"/>
    <x v="17"/>
    <x v="1"/>
    <x v="49"/>
    <n v="0.45"/>
    <s v="High Humid"/>
    <x v="8"/>
    <n v="18.062000000000001"/>
    <n v="15"/>
    <n v="76"/>
    <n v="91"/>
  </r>
  <r>
    <n v="773"/>
    <x v="34"/>
    <x v="0"/>
    <s v="2011"/>
    <x v="1"/>
    <x v="772"/>
    <b v="0"/>
    <x v="0"/>
    <x v="6"/>
    <x v="1"/>
    <n v="0.28000000000000003"/>
    <x v="17"/>
    <x v="1"/>
    <x v="37"/>
    <n v="0.48"/>
    <s v="High Humid"/>
    <x v="2"/>
    <n v="27.906999999999996"/>
    <n v="9"/>
    <n v="81"/>
    <n v="90"/>
  </r>
  <r>
    <n v="774"/>
    <x v="34"/>
    <x v="0"/>
    <s v="2011"/>
    <x v="1"/>
    <x v="773"/>
    <b v="0"/>
    <x v="0"/>
    <x v="6"/>
    <x v="1"/>
    <n v="0.3"/>
    <x v="11"/>
    <x v="0"/>
    <x v="16"/>
    <n v="0.42"/>
    <s v="High Humid"/>
    <x v="6"/>
    <n v="24.628999999999998"/>
    <n v="8"/>
    <n v="91"/>
    <n v="99"/>
  </r>
  <r>
    <n v="775"/>
    <x v="34"/>
    <x v="0"/>
    <s v="2011"/>
    <x v="1"/>
    <x v="774"/>
    <b v="0"/>
    <x v="0"/>
    <x v="6"/>
    <x v="1"/>
    <n v="0.26"/>
    <x v="12"/>
    <x v="1"/>
    <x v="34"/>
    <n v="0.56000000000000005"/>
    <s v="High Humid"/>
    <x v="7"/>
    <n v="14.773"/>
    <n v="10"/>
    <n v="195"/>
    <n v="205"/>
  </r>
  <r>
    <n v="776"/>
    <x v="34"/>
    <x v="0"/>
    <s v="2011"/>
    <x v="1"/>
    <x v="775"/>
    <b v="0"/>
    <x v="0"/>
    <x v="6"/>
    <x v="0"/>
    <n v="0.24"/>
    <x v="0"/>
    <x v="2"/>
    <x v="54"/>
    <n v="0.6"/>
    <s v="High Humid"/>
    <x v="14"/>
    <n v="11.494999999999999"/>
    <n v="3"/>
    <n v="152"/>
    <n v="155"/>
  </r>
  <r>
    <n v="777"/>
    <x v="34"/>
    <x v="0"/>
    <s v="2011"/>
    <x v="1"/>
    <x v="776"/>
    <b v="0"/>
    <x v="0"/>
    <x v="6"/>
    <x v="0"/>
    <n v="0.24"/>
    <x v="0"/>
    <x v="12"/>
    <x v="55"/>
    <n v="0.65"/>
    <s v="Very Hghly humidity"/>
    <x v="7"/>
    <n v="14.773"/>
    <n v="1"/>
    <n v="102"/>
    <n v="103"/>
  </r>
  <r>
    <n v="778"/>
    <x v="34"/>
    <x v="0"/>
    <s v="2011"/>
    <x v="1"/>
    <x v="777"/>
    <b v="0"/>
    <x v="0"/>
    <x v="6"/>
    <x v="0"/>
    <n v="0.24"/>
    <x v="0"/>
    <x v="12"/>
    <x v="55"/>
    <n v="0.65"/>
    <s v="Very Hghly humidity"/>
    <x v="8"/>
    <n v="18.062000000000001"/>
    <n v="2"/>
    <n v="69"/>
    <n v="71"/>
  </r>
  <r>
    <n v="779"/>
    <x v="34"/>
    <x v="0"/>
    <s v="2011"/>
    <x v="1"/>
    <x v="778"/>
    <b v="0"/>
    <x v="0"/>
    <x v="6"/>
    <x v="0"/>
    <n v="0.24"/>
    <x v="0"/>
    <x v="12"/>
    <x v="56"/>
    <n v="0.7"/>
    <s v="Very Hghly humidity"/>
    <x v="8"/>
    <n v="18.062000000000001"/>
    <n v="2"/>
    <n v="41"/>
    <n v="43"/>
  </r>
  <r>
    <n v="780"/>
    <x v="34"/>
    <x v="0"/>
    <s v="2011"/>
    <x v="1"/>
    <x v="779"/>
    <b v="0"/>
    <x v="0"/>
    <x v="6"/>
    <x v="0"/>
    <n v="0.24"/>
    <x v="0"/>
    <x v="12"/>
    <x v="55"/>
    <n v="0.65"/>
    <s v="Very Hghly humidity"/>
    <x v="8"/>
    <n v="18.062000000000001"/>
    <n v="1"/>
    <n v="45"/>
    <n v="46"/>
  </r>
  <r>
    <n v="781"/>
    <x v="34"/>
    <x v="0"/>
    <s v="2011"/>
    <x v="1"/>
    <x v="780"/>
    <b v="0"/>
    <x v="0"/>
    <x v="6"/>
    <x v="0"/>
    <n v="0.24"/>
    <x v="0"/>
    <x v="12"/>
    <x v="56"/>
    <n v="0.7"/>
    <s v="Very Hghly humidity"/>
    <x v="7"/>
    <n v="14.773"/>
    <n v="1"/>
    <n v="30"/>
    <n v="31"/>
  </r>
  <r>
    <n v="782"/>
    <x v="35"/>
    <x v="0"/>
    <s v="2011"/>
    <x v="1"/>
    <x v="781"/>
    <b v="0"/>
    <x v="0"/>
    <x v="0"/>
    <x v="0"/>
    <n v="0.24"/>
    <x v="0"/>
    <x v="12"/>
    <x v="56"/>
    <n v="0.7"/>
    <s v="Very Hghly humidity"/>
    <x v="8"/>
    <n v="18.062000000000001"/>
    <n v="3"/>
    <n v="36"/>
    <n v="39"/>
  </r>
  <r>
    <n v="783"/>
    <x v="35"/>
    <x v="0"/>
    <s v="2011"/>
    <x v="1"/>
    <x v="782"/>
    <b v="0"/>
    <x v="0"/>
    <x v="0"/>
    <x v="0"/>
    <n v="0.24"/>
    <x v="0"/>
    <x v="12"/>
    <x v="55"/>
    <n v="0.65"/>
    <s v="Very Hghly humidity"/>
    <x v="8"/>
    <n v="18.062000000000001"/>
    <n v="1"/>
    <n v="17"/>
    <n v="18"/>
  </r>
  <r>
    <n v="784"/>
    <x v="35"/>
    <x v="0"/>
    <s v="2011"/>
    <x v="1"/>
    <x v="783"/>
    <b v="0"/>
    <x v="0"/>
    <x v="0"/>
    <x v="0"/>
    <n v="0.24"/>
    <x v="0"/>
    <x v="12"/>
    <x v="2"/>
    <n v="0.75"/>
    <s v="Very Hghly humidity"/>
    <x v="8"/>
    <n v="18.062000000000001"/>
    <n v="5"/>
    <n v="12"/>
    <n v="17"/>
  </r>
  <r>
    <n v="785"/>
    <x v="35"/>
    <x v="0"/>
    <s v="2011"/>
    <x v="1"/>
    <x v="784"/>
    <b v="0"/>
    <x v="0"/>
    <x v="0"/>
    <x v="0"/>
    <n v="0.24"/>
    <x v="0"/>
    <x v="12"/>
    <x v="2"/>
    <n v="0.75"/>
    <s v="Very Hghly humidity"/>
    <x v="8"/>
    <n v="18.062000000000001"/>
    <n v="1"/>
    <n v="10"/>
    <n v="11"/>
  </r>
  <r>
    <n v="786"/>
    <x v="35"/>
    <x v="0"/>
    <s v="2011"/>
    <x v="1"/>
    <x v="785"/>
    <b v="0"/>
    <x v="0"/>
    <x v="0"/>
    <x v="0"/>
    <n v="0.22"/>
    <x v="1"/>
    <x v="10"/>
    <x v="43"/>
    <n v="0.93"/>
    <s v="Very Hghly humidity"/>
    <x v="7"/>
    <n v="14.773"/>
    <n v="0"/>
    <n v="8"/>
    <n v="8"/>
  </r>
  <r>
    <n v="787"/>
    <x v="35"/>
    <x v="0"/>
    <s v="2011"/>
    <x v="1"/>
    <x v="786"/>
    <b v="0"/>
    <x v="0"/>
    <x v="0"/>
    <x v="0"/>
    <n v="0.2"/>
    <x v="2"/>
    <x v="10"/>
    <x v="11"/>
    <n v="1"/>
    <s v="Very Hghly humidity"/>
    <x v="1"/>
    <n v="9.8559999999999999"/>
    <n v="0"/>
    <n v="9"/>
    <n v="9"/>
  </r>
  <r>
    <n v="788"/>
    <x v="35"/>
    <x v="0"/>
    <s v="2011"/>
    <x v="1"/>
    <x v="787"/>
    <b v="0"/>
    <x v="0"/>
    <x v="0"/>
    <x v="0"/>
    <n v="0.2"/>
    <x v="2"/>
    <x v="2"/>
    <x v="11"/>
    <n v="1"/>
    <s v="Very Hghly humidity"/>
    <x v="0"/>
    <n v="0"/>
    <n v="0"/>
    <n v="4"/>
    <n v="4"/>
  </r>
  <r>
    <n v="789"/>
    <x v="35"/>
    <x v="0"/>
    <s v="2011"/>
    <x v="1"/>
    <x v="788"/>
    <b v="0"/>
    <x v="0"/>
    <x v="0"/>
    <x v="0"/>
    <n v="0.22"/>
    <x v="1"/>
    <x v="2"/>
    <x v="43"/>
    <n v="0.93"/>
    <s v="Very Hghly humidity"/>
    <x v="1"/>
    <n v="9.8559999999999999"/>
    <n v="0"/>
    <n v="4"/>
    <n v="4"/>
  </r>
  <r>
    <n v="790"/>
    <x v="35"/>
    <x v="0"/>
    <s v="2011"/>
    <x v="1"/>
    <x v="789"/>
    <b v="0"/>
    <x v="0"/>
    <x v="0"/>
    <x v="0"/>
    <n v="0.2"/>
    <x v="2"/>
    <x v="10"/>
    <x v="11"/>
    <n v="1"/>
    <s v="Very Hghly humidity"/>
    <x v="1"/>
    <n v="9.8559999999999999"/>
    <n v="0"/>
    <n v="10"/>
    <n v="10"/>
  </r>
  <r>
    <n v="791"/>
    <x v="35"/>
    <x v="0"/>
    <s v="2011"/>
    <x v="1"/>
    <x v="790"/>
    <b v="0"/>
    <x v="0"/>
    <x v="0"/>
    <x v="0"/>
    <n v="0.2"/>
    <x v="2"/>
    <x v="10"/>
    <x v="11"/>
    <n v="1"/>
    <s v="Very Hghly humidity"/>
    <x v="1"/>
    <n v="9.8559999999999999"/>
    <n v="3"/>
    <n v="17"/>
    <n v="20"/>
  </r>
  <r>
    <n v="792"/>
    <x v="35"/>
    <x v="0"/>
    <s v="2011"/>
    <x v="1"/>
    <x v="791"/>
    <b v="0"/>
    <x v="0"/>
    <x v="0"/>
    <x v="0"/>
    <n v="0.2"/>
    <x v="2"/>
    <x v="13"/>
    <x v="11"/>
    <n v="1"/>
    <s v="Very Hghly humidity"/>
    <x v="7"/>
    <n v="14.773"/>
    <n v="3"/>
    <n v="31"/>
    <n v="34"/>
  </r>
  <r>
    <n v="793"/>
    <x v="35"/>
    <x v="0"/>
    <s v="2011"/>
    <x v="1"/>
    <x v="792"/>
    <b v="0"/>
    <x v="0"/>
    <x v="0"/>
    <x v="0"/>
    <n v="0.22"/>
    <x v="1"/>
    <x v="10"/>
    <x v="11"/>
    <n v="1"/>
    <s v="Very Hghly humidity"/>
    <x v="7"/>
    <n v="14.773"/>
    <n v="1"/>
    <n v="46"/>
    <n v="47"/>
  </r>
  <r>
    <n v="794"/>
    <x v="35"/>
    <x v="0"/>
    <s v="2011"/>
    <x v="1"/>
    <x v="793"/>
    <b v="0"/>
    <x v="0"/>
    <x v="0"/>
    <x v="0"/>
    <n v="0.22"/>
    <x v="1"/>
    <x v="10"/>
    <x v="11"/>
    <n v="1"/>
    <s v="Very Hghly humidity"/>
    <x v="8"/>
    <n v="18.062000000000001"/>
    <n v="10"/>
    <n v="42"/>
    <n v="52"/>
  </r>
  <r>
    <n v="795"/>
    <x v="35"/>
    <x v="0"/>
    <s v="2011"/>
    <x v="1"/>
    <x v="794"/>
    <b v="0"/>
    <x v="0"/>
    <x v="0"/>
    <x v="0"/>
    <n v="0.22"/>
    <x v="1"/>
    <x v="10"/>
    <x v="11"/>
    <n v="1"/>
    <s v="Very Hghly humidity"/>
    <x v="8"/>
    <n v="18.062000000000001"/>
    <n v="10"/>
    <n v="62"/>
    <n v="72"/>
  </r>
  <r>
    <n v="796"/>
    <x v="35"/>
    <x v="0"/>
    <s v="2011"/>
    <x v="1"/>
    <x v="795"/>
    <b v="0"/>
    <x v="0"/>
    <x v="0"/>
    <x v="0"/>
    <n v="0.22"/>
    <x v="1"/>
    <x v="1"/>
    <x v="11"/>
    <n v="1"/>
    <s v="Very Hghly humidity"/>
    <x v="0"/>
    <n v="0"/>
    <n v="5"/>
    <n v="50"/>
    <n v="55"/>
  </r>
  <r>
    <n v="797"/>
    <x v="35"/>
    <x v="0"/>
    <s v="2011"/>
    <x v="1"/>
    <x v="796"/>
    <b v="0"/>
    <x v="0"/>
    <x v="0"/>
    <x v="0"/>
    <n v="0.22"/>
    <x v="1"/>
    <x v="1"/>
    <x v="11"/>
    <n v="1"/>
    <s v="Very Hghly humidity"/>
    <x v="0"/>
    <n v="0"/>
    <n v="11"/>
    <n v="49"/>
    <n v="60"/>
  </r>
  <r>
    <n v="798"/>
    <x v="35"/>
    <x v="0"/>
    <s v="2011"/>
    <x v="1"/>
    <x v="797"/>
    <b v="0"/>
    <x v="0"/>
    <x v="0"/>
    <x v="0"/>
    <n v="0.22"/>
    <x v="1"/>
    <x v="10"/>
    <x v="11"/>
    <n v="1"/>
    <s v="Very Hghly humidity"/>
    <x v="7"/>
    <n v="14.773"/>
    <n v="8"/>
    <n v="63"/>
    <n v="71"/>
  </r>
  <r>
    <n v="799"/>
    <x v="35"/>
    <x v="0"/>
    <s v="2011"/>
    <x v="1"/>
    <x v="798"/>
    <b v="0"/>
    <x v="0"/>
    <x v="0"/>
    <x v="0"/>
    <n v="0.24"/>
    <x v="0"/>
    <x v="13"/>
    <x v="11"/>
    <n v="1"/>
    <s v="Very Hghly humidity"/>
    <x v="3"/>
    <n v="31.196000000000002"/>
    <n v="14"/>
    <n v="64"/>
    <n v="78"/>
  </r>
  <r>
    <n v="800"/>
    <x v="35"/>
    <x v="0"/>
    <s v="2011"/>
    <x v="1"/>
    <x v="799"/>
    <b v="0"/>
    <x v="0"/>
    <x v="0"/>
    <x v="1"/>
    <n v="0.28000000000000003"/>
    <x v="17"/>
    <x v="12"/>
    <x v="43"/>
    <n v="0.93"/>
    <s v="Very Hghly humidity"/>
    <x v="10"/>
    <n v="49.257999999999996"/>
    <n v="2"/>
    <n v="81"/>
    <n v="83"/>
  </r>
  <r>
    <n v="801"/>
    <x v="35"/>
    <x v="0"/>
    <s v="2011"/>
    <x v="1"/>
    <x v="800"/>
    <b v="0"/>
    <x v="0"/>
    <x v="0"/>
    <x v="1"/>
    <n v="0.28000000000000003"/>
    <x v="17"/>
    <x v="12"/>
    <x v="43"/>
    <n v="0.93"/>
    <s v="Very Hghly humidity"/>
    <x v="10"/>
    <n v="49.257999999999996"/>
    <n v="6"/>
    <n v="78"/>
    <n v="84"/>
  </r>
  <r>
    <n v="802"/>
    <x v="35"/>
    <x v="0"/>
    <s v="2011"/>
    <x v="1"/>
    <x v="801"/>
    <b v="0"/>
    <x v="0"/>
    <x v="0"/>
    <x v="1"/>
    <n v="0.3"/>
    <x v="11"/>
    <x v="0"/>
    <x v="9"/>
    <n v="0.87"/>
    <s v="Very Hghly humidity"/>
    <x v="2"/>
    <n v="27.906999999999996"/>
    <n v="5"/>
    <n v="64"/>
    <n v="69"/>
  </r>
  <r>
    <n v="803"/>
    <x v="35"/>
    <x v="0"/>
    <s v="2011"/>
    <x v="1"/>
    <x v="802"/>
    <b v="0"/>
    <x v="0"/>
    <x v="0"/>
    <x v="1"/>
    <n v="0.26"/>
    <x v="12"/>
    <x v="2"/>
    <x v="11"/>
    <n v="1"/>
    <s v="Very Hghly humidity"/>
    <x v="5"/>
    <n v="21.34"/>
    <n v="3"/>
    <n v="53"/>
    <n v="56"/>
  </r>
  <r>
    <n v="804"/>
    <x v="35"/>
    <x v="0"/>
    <s v="2011"/>
    <x v="1"/>
    <x v="803"/>
    <b v="0"/>
    <x v="0"/>
    <x v="0"/>
    <x v="1"/>
    <n v="0.26"/>
    <x v="12"/>
    <x v="1"/>
    <x v="43"/>
    <n v="0.93"/>
    <s v="Very Hghly humidity"/>
    <x v="7"/>
    <n v="14.773"/>
    <n v="2"/>
    <n v="43"/>
    <n v="45"/>
  </r>
  <r>
    <n v="805"/>
    <x v="35"/>
    <x v="0"/>
    <s v="2011"/>
    <x v="1"/>
    <x v="804"/>
    <b v="0"/>
    <x v="0"/>
    <x v="0"/>
    <x v="1"/>
    <n v="0.26"/>
    <x v="12"/>
    <x v="2"/>
    <x v="43"/>
    <n v="0.93"/>
    <s v="Very Hghly humidity"/>
    <x v="6"/>
    <n v="24.628999999999998"/>
    <n v="7"/>
    <n v="52"/>
    <n v="59"/>
  </r>
  <r>
    <n v="806"/>
    <x v="36"/>
    <x v="0"/>
    <s v="2011"/>
    <x v="1"/>
    <x v="805"/>
    <b v="0"/>
    <x v="0"/>
    <x v="1"/>
    <x v="1"/>
    <n v="0.26"/>
    <x v="12"/>
    <x v="2"/>
    <x v="56"/>
    <n v="0.7"/>
    <s v="Very Hghly humidity"/>
    <x v="5"/>
    <n v="21.34"/>
    <n v="2"/>
    <n v="37"/>
    <n v="39"/>
  </r>
  <r>
    <n v="807"/>
    <x v="36"/>
    <x v="0"/>
    <s v="2011"/>
    <x v="1"/>
    <x v="806"/>
    <b v="0"/>
    <x v="0"/>
    <x v="1"/>
    <x v="1"/>
    <n v="0.26"/>
    <x v="12"/>
    <x v="10"/>
    <x v="55"/>
    <n v="0.65"/>
    <s v="Very Hghly humidity"/>
    <x v="12"/>
    <n v="45.969000000000001"/>
    <n v="4"/>
    <n v="40"/>
    <n v="44"/>
  </r>
  <r>
    <n v="808"/>
    <x v="36"/>
    <x v="0"/>
    <s v="2011"/>
    <x v="1"/>
    <x v="807"/>
    <b v="0"/>
    <x v="0"/>
    <x v="1"/>
    <x v="1"/>
    <n v="0.26"/>
    <x v="12"/>
    <x v="10"/>
    <x v="54"/>
    <n v="0.6"/>
    <s v="High Humid"/>
    <x v="9"/>
    <n v="36.124000000000002"/>
    <n v="0"/>
    <n v="20"/>
    <n v="20"/>
  </r>
  <r>
    <n v="809"/>
    <x v="36"/>
    <x v="0"/>
    <s v="2011"/>
    <x v="1"/>
    <x v="808"/>
    <b v="0"/>
    <x v="0"/>
    <x v="1"/>
    <x v="1"/>
    <n v="0.26"/>
    <x v="12"/>
    <x v="0"/>
    <x v="54"/>
    <n v="0.6"/>
    <s v="High Humid"/>
    <x v="1"/>
    <n v="9.8559999999999999"/>
    <n v="3"/>
    <n v="10"/>
    <n v="13"/>
  </r>
  <r>
    <n v="810"/>
    <x v="36"/>
    <x v="0"/>
    <s v="2011"/>
    <x v="1"/>
    <x v="809"/>
    <b v="0"/>
    <x v="0"/>
    <x v="1"/>
    <x v="1"/>
    <n v="0.26"/>
    <x v="12"/>
    <x v="10"/>
    <x v="54"/>
    <n v="0.6"/>
    <s v="High Humid"/>
    <x v="11"/>
    <n v="39.402000000000001"/>
    <n v="0"/>
    <n v="2"/>
    <n v="2"/>
  </r>
  <r>
    <n v="811"/>
    <x v="36"/>
    <x v="0"/>
    <s v="2011"/>
    <x v="1"/>
    <x v="810"/>
    <b v="0"/>
    <x v="0"/>
    <x v="1"/>
    <x v="1"/>
    <n v="0.26"/>
    <x v="12"/>
    <x v="2"/>
    <x v="54"/>
    <n v="0.6"/>
    <s v="High Humid"/>
    <x v="6"/>
    <n v="24.628999999999998"/>
    <n v="0"/>
    <n v="1"/>
    <n v="1"/>
  </r>
  <r>
    <n v="812"/>
    <x v="36"/>
    <x v="0"/>
    <s v="2011"/>
    <x v="1"/>
    <x v="811"/>
    <b v="0"/>
    <x v="0"/>
    <x v="1"/>
    <x v="1"/>
    <n v="0.26"/>
    <x v="12"/>
    <x v="2"/>
    <x v="54"/>
    <n v="0.6"/>
    <s v="High Humid"/>
    <x v="6"/>
    <n v="24.628999999999998"/>
    <n v="0"/>
    <n v="1"/>
    <n v="1"/>
  </r>
  <r>
    <n v="813"/>
    <x v="36"/>
    <x v="0"/>
    <s v="2011"/>
    <x v="1"/>
    <x v="812"/>
    <b v="0"/>
    <x v="0"/>
    <x v="1"/>
    <x v="0"/>
    <n v="0.24"/>
    <x v="0"/>
    <x v="12"/>
    <x v="55"/>
    <n v="0.65"/>
    <s v="Very Hghly humidity"/>
    <x v="8"/>
    <n v="18.062000000000001"/>
    <n v="0"/>
    <n v="8"/>
    <n v="8"/>
  </r>
  <r>
    <n v="814"/>
    <x v="36"/>
    <x v="0"/>
    <s v="2011"/>
    <x v="1"/>
    <x v="813"/>
    <b v="0"/>
    <x v="0"/>
    <x v="1"/>
    <x v="0"/>
    <n v="0.24"/>
    <x v="0"/>
    <x v="2"/>
    <x v="55"/>
    <n v="0.65"/>
    <s v="Very Hghly humidity"/>
    <x v="14"/>
    <n v="11.494999999999999"/>
    <n v="2"/>
    <n v="21"/>
    <n v="23"/>
  </r>
  <r>
    <n v="815"/>
    <x v="36"/>
    <x v="0"/>
    <s v="2011"/>
    <x v="1"/>
    <x v="814"/>
    <b v="0"/>
    <x v="0"/>
    <x v="1"/>
    <x v="1"/>
    <n v="0.28000000000000003"/>
    <x v="17"/>
    <x v="0"/>
    <x v="34"/>
    <n v="0.56000000000000005"/>
    <s v="High Humid"/>
    <x v="14"/>
    <n v="11.494999999999999"/>
    <n v="7"/>
    <n v="38"/>
    <n v="45"/>
  </r>
  <r>
    <n v="816"/>
    <x v="36"/>
    <x v="0"/>
    <s v="2011"/>
    <x v="1"/>
    <x v="815"/>
    <b v="0"/>
    <x v="0"/>
    <x v="1"/>
    <x v="1"/>
    <n v="0.3"/>
    <x v="11"/>
    <x v="0"/>
    <x v="35"/>
    <n v="0.52"/>
    <s v="High Humid"/>
    <x v="2"/>
    <n v="27.906999999999996"/>
    <n v="15"/>
    <n v="74"/>
    <n v="89"/>
  </r>
  <r>
    <n v="817"/>
    <x v="36"/>
    <x v="0"/>
    <s v="2011"/>
    <x v="1"/>
    <x v="816"/>
    <b v="0"/>
    <x v="0"/>
    <x v="1"/>
    <x v="1"/>
    <n v="0.32"/>
    <x v="3"/>
    <x v="24"/>
    <x v="36"/>
    <n v="0.49"/>
    <s v="High Humid"/>
    <x v="2"/>
    <n v="27.906999999999996"/>
    <n v="28"/>
    <n v="89"/>
    <n v="117"/>
  </r>
  <r>
    <n v="818"/>
    <x v="36"/>
    <x v="0"/>
    <s v="2011"/>
    <x v="1"/>
    <x v="817"/>
    <b v="0"/>
    <x v="0"/>
    <x v="1"/>
    <x v="1"/>
    <n v="0.34"/>
    <x v="10"/>
    <x v="6"/>
    <x v="15"/>
    <n v="0.46"/>
    <s v="High Humid"/>
    <x v="0"/>
    <n v="0"/>
    <n v="48"/>
    <n v="126"/>
    <n v="174"/>
  </r>
  <r>
    <n v="819"/>
    <x v="36"/>
    <x v="0"/>
    <s v="2011"/>
    <x v="1"/>
    <x v="818"/>
    <b v="0"/>
    <x v="0"/>
    <x v="1"/>
    <x v="1"/>
    <n v="0.34"/>
    <x v="10"/>
    <x v="29"/>
    <x v="15"/>
    <n v="0.46"/>
    <s v="High Humid"/>
    <x v="0"/>
    <n v="0"/>
    <n v="47"/>
    <n v="135"/>
    <n v="182"/>
  </r>
  <r>
    <n v="820"/>
    <x v="36"/>
    <x v="0"/>
    <s v="2011"/>
    <x v="1"/>
    <x v="819"/>
    <b v="0"/>
    <x v="0"/>
    <x v="1"/>
    <x v="1"/>
    <n v="0.34"/>
    <x v="10"/>
    <x v="4"/>
    <x v="15"/>
    <n v="0.46"/>
    <s v="High Humid"/>
    <x v="1"/>
    <n v="9.8559999999999999"/>
    <n v="47"/>
    <n v="114"/>
    <n v="161"/>
  </r>
  <r>
    <n v="821"/>
    <x v="36"/>
    <x v="0"/>
    <s v="2011"/>
    <x v="1"/>
    <x v="820"/>
    <b v="0"/>
    <x v="0"/>
    <x v="1"/>
    <x v="1"/>
    <n v="0.34"/>
    <x v="10"/>
    <x v="4"/>
    <x v="15"/>
    <n v="0.46"/>
    <s v="High Humid"/>
    <x v="1"/>
    <n v="9.8559999999999999"/>
    <n v="52"/>
    <n v="130"/>
    <n v="182"/>
  </r>
  <r>
    <n v="822"/>
    <x v="36"/>
    <x v="0"/>
    <s v="2011"/>
    <x v="1"/>
    <x v="821"/>
    <b v="0"/>
    <x v="0"/>
    <x v="1"/>
    <x v="1"/>
    <n v="0.34"/>
    <x v="10"/>
    <x v="4"/>
    <x v="36"/>
    <n v="0.49"/>
    <s v="High Humid"/>
    <x v="14"/>
    <n v="11.494999999999999"/>
    <n v="42"/>
    <n v="115"/>
    <n v="157"/>
  </r>
  <r>
    <n v="823"/>
    <x v="36"/>
    <x v="0"/>
    <s v="2011"/>
    <x v="1"/>
    <x v="822"/>
    <b v="0"/>
    <x v="0"/>
    <x v="1"/>
    <x v="1"/>
    <n v="0.34"/>
    <x v="10"/>
    <x v="29"/>
    <x v="15"/>
    <n v="0.46"/>
    <s v="High Humid"/>
    <x v="0"/>
    <n v="0"/>
    <n v="24"/>
    <n v="97"/>
    <n v="121"/>
  </r>
  <r>
    <n v="824"/>
    <x v="36"/>
    <x v="0"/>
    <s v="2011"/>
    <x v="1"/>
    <x v="823"/>
    <b v="0"/>
    <x v="0"/>
    <x v="1"/>
    <x v="1"/>
    <n v="0.3"/>
    <x v="11"/>
    <x v="24"/>
    <x v="34"/>
    <n v="0.56000000000000005"/>
    <s v="High Humid"/>
    <x v="8"/>
    <n v="18.062000000000001"/>
    <n v="13"/>
    <n v="65"/>
    <n v="78"/>
  </r>
  <r>
    <n v="825"/>
    <x v="36"/>
    <x v="0"/>
    <s v="2011"/>
    <x v="1"/>
    <x v="824"/>
    <b v="0"/>
    <x v="0"/>
    <x v="1"/>
    <x v="1"/>
    <n v="0.28000000000000003"/>
    <x v="17"/>
    <x v="0"/>
    <x v="53"/>
    <n v="0.61"/>
    <s v="Very Hghly humidity"/>
    <x v="7"/>
    <n v="14.773"/>
    <n v="1"/>
    <n v="20"/>
    <n v="21"/>
  </r>
  <r>
    <n v="826"/>
    <x v="36"/>
    <x v="0"/>
    <s v="2011"/>
    <x v="1"/>
    <x v="825"/>
    <b v="0"/>
    <x v="0"/>
    <x v="1"/>
    <x v="1"/>
    <n v="0.28000000000000003"/>
    <x v="17"/>
    <x v="0"/>
    <x v="53"/>
    <n v="0.61"/>
    <s v="Very Hghly humidity"/>
    <x v="14"/>
    <n v="11.494999999999999"/>
    <n v="5"/>
    <n v="21"/>
    <n v="26"/>
  </r>
  <r>
    <n v="827"/>
    <x v="36"/>
    <x v="0"/>
    <s v="2011"/>
    <x v="1"/>
    <x v="826"/>
    <b v="0"/>
    <x v="0"/>
    <x v="1"/>
    <x v="1"/>
    <n v="0.26"/>
    <x v="12"/>
    <x v="24"/>
    <x v="54"/>
    <n v="0.6"/>
    <s v="High Humid"/>
    <x v="0"/>
    <n v="0"/>
    <n v="5"/>
    <n v="22"/>
    <n v="27"/>
  </r>
  <r>
    <n v="828"/>
    <x v="36"/>
    <x v="0"/>
    <s v="2011"/>
    <x v="1"/>
    <x v="827"/>
    <b v="0"/>
    <x v="0"/>
    <x v="1"/>
    <x v="1"/>
    <n v="0.26"/>
    <x v="12"/>
    <x v="24"/>
    <x v="54"/>
    <n v="0.6"/>
    <s v="High Humid"/>
    <x v="0"/>
    <n v="0"/>
    <n v="5"/>
    <n v="57"/>
    <n v="62"/>
  </r>
  <r>
    <n v="829"/>
    <x v="36"/>
    <x v="0"/>
    <s v="2011"/>
    <x v="1"/>
    <x v="828"/>
    <b v="0"/>
    <x v="0"/>
    <x v="1"/>
    <x v="0"/>
    <n v="0.24"/>
    <x v="0"/>
    <x v="0"/>
    <x v="55"/>
    <n v="0.65"/>
    <s v="Very Hghly humidity"/>
    <x v="0"/>
    <n v="0"/>
    <n v="4"/>
    <n v="26"/>
    <n v="30"/>
  </r>
  <r>
    <n v="830"/>
    <x v="37"/>
    <x v="0"/>
    <s v="2011"/>
    <x v="1"/>
    <x v="829"/>
    <b v="0"/>
    <x v="0"/>
    <x v="2"/>
    <x v="0"/>
    <n v="0.24"/>
    <x v="0"/>
    <x v="0"/>
    <x v="55"/>
    <n v="0.65"/>
    <s v="Very Hghly humidity"/>
    <x v="0"/>
    <n v="0"/>
    <n v="1"/>
    <n v="14"/>
    <n v="15"/>
  </r>
  <r>
    <n v="831"/>
    <x v="37"/>
    <x v="0"/>
    <s v="2011"/>
    <x v="1"/>
    <x v="830"/>
    <b v="0"/>
    <x v="0"/>
    <x v="2"/>
    <x v="0"/>
    <n v="0.22"/>
    <x v="1"/>
    <x v="1"/>
    <x v="2"/>
    <n v="0.75"/>
    <s v="Very Hghly humidity"/>
    <x v="0"/>
    <n v="0"/>
    <n v="1"/>
    <n v="4"/>
    <n v="5"/>
  </r>
  <r>
    <n v="832"/>
    <x v="37"/>
    <x v="0"/>
    <s v="2011"/>
    <x v="1"/>
    <x v="831"/>
    <b v="0"/>
    <x v="0"/>
    <x v="2"/>
    <x v="0"/>
    <n v="0.2"/>
    <x v="2"/>
    <x v="2"/>
    <x v="1"/>
    <n v="0.8"/>
    <s v="Very Hghly humidity"/>
    <x v="0"/>
    <n v="0"/>
    <n v="0"/>
    <n v="3"/>
    <n v="3"/>
  </r>
  <r>
    <n v="833"/>
    <x v="37"/>
    <x v="0"/>
    <s v="2011"/>
    <x v="1"/>
    <x v="832"/>
    <b v="0"/>
    <x v="0"/>
    <x v="2"/>
    <x v="0"/>
    <n v="0.2"/>
    <x v="2"/>
    <x v="2"/>
    <x v="3"/>
    <n v="0.86"/>
    <s v="Very Hghly humidity"/>
    <x v="0"/>
    <n v="0"/>
    <n v="0"/>
    <n v="1"/>
    <n v="1"/>
  </r>
  <r>
    <n v="834"/>
    <x v="37"/>
    <x v="0"/>
    <s v="2011"/>
    <x v="1"/>
    <x v="833"/>
    <b v="0"/>
    <x v="0"/>
    <x v="2"/>
    <x v="0"/>
    <n v="0.2"/>
    <x v="2"/>
    <x v="2"/>
    <x v="3"/>
    <n v="0.86"/>
    <s v="Very Hghly humidity"/>
    <x v="0"/>
    <n v="0"/>
    <n v="1"/>
    <n v="1"/>
    <n v="2"/>
  </r>
  <r>
    <n v="835"/>
    <x v="37"/>
    <x v="0"/>
    <s v="2011"/>
    <x v="1"/>
    <x v="834"/>
    <b v="0"/>
    <x v="0"/>
    <x v="2"/>
    <x v="0"/>
    <n v="0.2"/>
    <x v="2"/>
    <x v="2"/>
    <x v="3"/>
    <n v="0.86"/>
    <s v="Very Hghly humidity"/>
    <x v="0"/>
    <n v="0"/>
    <n v="1"/>
    <n v="9"/>
    <n v="10"/>
  </r>
  <r>
    <n v="836"/>
    <x v="37"/>
    <x v="0"/>
    <s v="2011"/>
    <x v="1"/>
    <x v="835"/>
    <b v="0"/>
    <x v="0"/>
    <x v="2"/>
    <x v="0"/>
    <n v="0.18"/>
    <x v="15"/>
    <x v="12"/>
    <x v="43"/>
    <n v="0.93"/>
    <s v="Very Hghly humidity"/>
    <x v="0"/>
    <n v="0"/>
    <n v="1"/>
    <n v="29"/>
    <n v="30"/>
  </r>
  <r>
    <n v="837"/>
    <x v="37"/>
    <x v="0"/>
    <s v="2011"/>
    <x v="1"/>
    <x v="836"/>
    <b v="0"/>
    <x v="0"/>
    <x v="2"/>
    <x v="0"/>
    <n v="0.18"/>
    <x v="15"/>
    <x v="12"/>
    <x v="3"/>
    <n v="0.86"/>
    <s v="Very Hghly humidity"/>
    <x v="0"/>
    <n v="0"/>
    <n v="6"/>
    <n v="89"/>
    <n v="95"/>
  </r>
  <r>
    <n v="838"/>
    <x v="37"/>
    <x v="0"/>
    <s v="2011"/>
    <x v="1"/>
    <x v="837"/>
    <b v="0"/>
    <x v="0"/>
    <x v="2"/>
    <x v="0"/>
    <n v="0.16"/>
    <x v="13"/>
    <x v="10"/>
    <x v="11"/>
    <n v="1"/>
    <s v="Very Hghly humidity"/>
    <x v="0"/>
    <n v="0"/>
    <n v="7"/>
    <n v="223"/>
    <n v="230"/>
  </r>
  <r>
    <n v="839"/>
    <x v="37"/>
    <x v="0"/>
    <s v="2011"/>
    <x v="1"/>
    <x v="838"/>
    <b v="0"/>
    <x v="0"/>
    <x v="2"/>
    <x v="0"/>
    <n v="0.22"/>
    <x v="1"/>
    <x v="1"/>
    <x v="1"/>
    <n v="0.8"/>
    <s v="Very Hghly humidity"/>
    <x v="0"/>
    <n v="0"/>
    <n v="3"/>
    <n v="115"/>
    <n v="118"/>
  </r>
  <r>
    <n v="840"/>
    <x v="37"/>
    <x v="0"/>
    <s v="2011"/>
    <x v="1"/>
    <x v="839"/>
    <b v="0"/>
    <x v="0"/>
    <x v="2"/>
    <x v="0"/>
    <n v="0.24"/>
    <x v="0"/>
    <x v="2"/>
    <x v="2"/>
    <n v="0.75"/>
    <s v="Very Hghly humidity"/>
    <x v="14"/>
    <n v="11.494999999999999"/>
    <n v="6"/>
    <n v="49"/>
    <n v="55"/>
  </r>
  <r>
    <n v="841"/>
    <x v="37"/>
    <x v="0"/>
    <s v="2011"/>
    <x v="1"/>
    <x v="840"/>
    <b v="0"/>
    <x v="0"/>
    <x v="2"/>
    <x v="1"/>
    <n v="0.3"/>
    <x v="11"/>
    <x v="20"/>
    <x v="55"/>
    <n v="0.65"/>
    <s v="Very Hghly humidity"/>
    <x v="1"/>
    <n v="9.8559999999999999"/>
    <n v="11"/>
    <n v="36"/>
    <n v="47"/>
  </r>
  <r>
    <n v="842"/>
    <x v="37"/>
    <x v="0"/>
    <s v="2011"/>
    <x v="1"/>
    <x v="841"/>
    <b v="0"/>
    <x v="0"/>
    <x v="2"/>
    <x v="1"/>
    <n v="0.32"/>
    <x v="3"/>
    <x v="4"/>
    <x v="51"/>
    <n v="0.62"/>
    <s v="Very Hghly humidity"/>
    <x v="0"/>
    <n v="0"/>
    <n v="7"/>
    <n v="59"/>
    <n v="66"/>
  </r>
  <r>
    <n v="843"/>
    <x v="37"/>
    <x v="0"/>
    <s v="2011"/>
    <x v="1"/>
    <x v="842"/>
    <b v="0"/>
    <x v="0"/>
    <x v="2"/>
    <x v="1"/>
    <n v="0.36"/>
    <x v="5"/>
    <x v="29"/>
    <x v="14"/>
    <n v="0.56999999999999995"/>
    <s v="High Humid"/>
    <x v="1"/>
    <n v="9.8559999999999999"/>
    <n v="10"/>
    <n v="54"/>
    <n v="64"/>
  </r>
  <r>
    <n v="844"/>
    <x v="37"/>
    <x v="0"/>
    <s v="2011"/>
    <x v="1"/>
    <x v="843"/>
    <b v="0"/>
    <x v="0"/>
    <x v="2"/>
    <x v="1"/>
    <n v="0.36"/>
    <x v="5"/>
    <x v="29"/>
    <x v="14"/>
    <n v="0.56999999999999995"/>
    <s v="High Humid"/>
    <x v="1"/>
    <n v="9.8559999999999999"/>
    <n v="8"/>
    <n v="52"/>
    <n v="60"/>
  </r>
  <r>
    <n v="845"/>
    <x v="37"/>
    <x v="0"/>
    <s v="2011"/>
    <x v="1"/>
    <x v="844"/>
    <b v="0"/>
    <x v="0"/>
    <x v="2"/>
    <x v="1"/>
    <n v="0.38"/>
    <x v="4"/>
    <x v="5"/>
    <x v="47"/>
    <n v="0.54"/>
    <s v="High Humid"/>
    <x v="1"/>
    <n v="9.8559999999999999"/>
    <n v="4"/>
    <n v="46"/>
    <n v="50"/>
  </r>
  <r>
    <n v="846"/>
    <x v="37"/>
    <x v="0"/>
    <s v="2011"/>
    <x v="1"/>
    <x v="845"/>
    <b v="0"/>
    <x v="0"/>
    <x v="2"/>
    <x v="1"/>
    <n v="0.36"/>
    <x v="5"/>
    <x v="4"/>
    <x v="14"/>
    <n v="0.56999999999999995"/>
    <s v="High Humid"/>
    <x v="7"/>
    <n v="14.773"/>
    <n v="16"/>
    <n v="98"/>
    <n v="114"/>
  </r>
  <r>
    <n v="847"/>
    <x v="37"/>
    <x v="0"/>
    <s v="2011"/>
    <x v="1"/>
    <x v="846"/>
    <b v="0"/>
    <x v="0"/>
    <x v="2"/>
    <x v="1"/>
    <n v="0.32"/>
    <x v="3"/>
    <x v="20"/>
    <x v="56"/>
    <n v="0.7"/>
    <s v="Very Hghly humidity"/>
    <x v="8"/>
    <n v="18.062000000000001"/>
    <n v="9"/>
    <n v="207"/>
    <n v="216"/>
  </r>
  <r>
    <n v="848"/>
    <x v="37"/>
    <x v="0"/>
    <s v="2011"/>
    <x v="1"/>
    <x v="847"/>
    <b v="0"/>
    <x v="0"/>
    <x v="2"/>
    <x v="1"/>
    <n v="0.34"/>
    <x v="10"/>
    <x v="6"/>
    <x v="13"/>
    <n v="0.66"/>
    <s v="Very Hghly humidity"/>
    <x v="7"/>
    <n v="14.773"/>
    <n v="5"/>
    <n v="170"/>
    <n v="175"/>
  </r>
  <r>
    <n v="849"/>
    <x v="37"/>
    <x v="0"/>
    <s v="2011"/>
    <x v="1"/>
    <x v="848"/>
    <b v="0"/>
    <x v="0"/>
    <x v="2"/>
    <x v="1"/>
    <n v="0.32"/>
    <x v="3"/>
    <x v="4"/>
    <x v="56"/>
    <n v="0.7"/>
    <s v="Very Hghly humidity"/>
    <x v="0"/>
    <n v="0"/>
    <n v="5"/>
    <n v="123"/>
    <n v="128"/>
  </r>
  <r>
    <n v="850"/>
    <x v="37"/>
    <x v="0"/>
    <s v="2011"/>
    <x v="1"/>
    <x v="849"/>
    <b v="0"/>
    <x v="0"/>
    <x v="2"/>
    <x v="1"/>
    <n v="0.32"/>
    <x v="3"/>
    <x v="6"/>
    <x v="56"/>
    <n v="0.7"/>
    <s v="Very Hghly humidity"/>
    <x v="14"/>
    <n v="11.494999999999999"/>
    <n v="6"/>
    <n v="82"/>
    <n v="88"/>
  </r>
  <r>
    <n v="851"/>
    <x v="37"/>
    <x v="0"/>
    <s v="2011"/>
    <x v="1"/>
    <x v="850"/>
    <b v="0"/>
    <x v="0"/>
    <x v="2"/>
    <x v="1"/>
    <n v="0.32"/>
    <x v="3"/>
    <x v="4"/>
    <x v="56"/>
    <n v="0.7"/>
    <s v="Very Hghly humidity"/>
    <x v="0"/>
    <n v="0"/>
    <n v="3"/>
    <n v="75"/>
    <n v="78"/>
  </r>
  <r>
    <n v="852"/>
    <x v="37"/>
    <x v="0"/>
    <s v="2011"/>
    <x v="1"/>
    <x v="851"/>
    <b v="0"/>
    <x v="0"/>
    <x v="2"/>
    <x v="1"/>
    <n v="0.28000000000000003"/>
    <x v="17"/>
    <x v="24"/>
    <x v="0"/>
    <n v="0.81"/>
    <s v="Very Hghly humidity"/>
    <x v="1"/>
    <n v="9.8559999999999999"/>
    <n v="3"/>
    <n v="34"/>
    <n v="37"/>
  </r>
  <r>
    <n v="853"/>
    <x v="37"/>
    <x v="0"/>
    <s v="2011"/>
    <x v="1"/>
    <x v="852"/>
    <b v="0"/>
    <x v="0"/>
    <x v="2"/>
    <x v="1"/>
    <n v="0.3"/>
    <x v="11"/>
    <x v="6"/>
    <x v="0"/>
    <n v="0.81"/>
    <s v="Very Hghly humidity"/>
    <x v="0"/>
    <n v="0"/>
    <n v="6"/>
    <n v="19"/>
    <n v="25"/>
  </r>
  <r>
    <n v="854"/>
    <x v="38"/>
    <x v="0"/>
    <s v="2011"/>
    <x v="1"/>
    <x v="853"/>
    <b v="0"/>
    <x v="0"/>
    <x v="3"/>
    <x v="1"/>
    <n v="0.28000000000000003"/>
    <x v="17"/>
    <x v="20"/>
    <x v="9"/>
    <n v="0.87"/>
    <s v="Very Hghly humidity"/>
    <x v="0"/>
    <n v="0"/>
    <n v="4"/>
    <n v="6"/>
    <n v="10"/>
  </r>
  <r>
    <n v="855"/>
    <x v="38"/>
    <x v="0"/>
    <s v="2011"/>
    <x v="1"/>
    <x v="854"/>
    <b v="0"/>
    <x v="0"/>
    <x v="3"/>
    <x v="1"/>
    <n v="0.28000000000000003"/>
    <x v="17"/>
    <x v="20"/>
    <x v="9"/>
    <n v="0.87"/>
    <s v="Very Hghly humidity"/>
    <x v="0"/>
    <n v="0"/>
    <n v="0"/>
    <n v="4"/>
    <n v="4"/>
  </r>
  <r>
    <n v="856"/>
    <x v="38"/>
    <x v="0"/>
    <s v="2011"/>
    <x v="1"/>
    <x v="855"/>
    <b v="0"/>
    <x v="0"/>
    <x v="3"/>
    <x v="1"/>
    <n v="0.26"/>
    <x v="12"/>
    <x v="1"/>
    <x v="43"/>
    <n v="0.93"/>
    <s v="Very Hghly humidity"/>
    <x v="14"/>
    <n v="11.494999999999999"/>
    <n v="1"/>
    <n v="1"/>
    <n v="2"/>
  </r>
  <r>
    <n v="857"/>
    <x v="38"/>
    <x v="0"/>
    <s v="2011"/>
    <x v="1"/>
    <x v="856"/>
    <b v="0"/>
    <x v="0"/>
    <x v="3"/>
    <x v="1"/>
    <n v="0.28000000000000003"/>
    <x v="17"/>
    <x v="1"/>
    <x v="43"/>
    <n v="0.93"/>
    <s v="Very Hghly humidity"/>
    <x v="8"/>
    <n v="18.062000000000001"/>
    <n v="0"/>
    <n v="1"/>
    <n v="1"/>
  </r>
  <r>
    <n v="858"/>
    <x v="38"/>
    <x v="0"/>
    <s v="2011"/>
    <x v="1"/>
    <x v="857"/>
    <b v="0"/>
    <x v="0"/>
    <x v="3"/>
    <x v="1"/>
    <n v="0.26"/>
    <x v="12"/>
    <x v="2"/>
    <x v="43"/>
    <n v="0.93"/>
    <s v="Very Hghly humidity"/>
    <x v="8"/>
    <n v="18.062000000000001"/>
    <n v="0"/>
    <n v="3"/>
    <n v="3"/>
  </r>
  <r>
    <n v="859"/>
    <x v="38"/>
    <x v="0"/>
    <s v="2011"/>
    <x v="1"/>
    <x v="858"/>
    <b v="0"/>
    <x v="0"/>
    <x v="3"/>
    <x v="1"/>
    <n v="0.26"/>
    <x v="12"/>
    <x v="10"/>
    <x v="0"/>
    <n v="0.81"/>
    <s v="Very Hghly humidity"/>
    <x v="9"/>
    <n v="36.124000000000002"/>
    <n v="0"/>
    <n v="2"/>
    <n v="2"/>
  </r>
  <r>
    <n v="860"/>
    <x v="38"/>
    <x v="0"/>
    <s v="2011"/>
    <x v="1"/>
    <x v="859"/>
    <b v="0"/>
    <x v="0"/>
    <x v="3"/>
    <x v="1"/>
    <n v="0.26"/>
    <x v="12"/>
    <x v="10"/>
    <x v="56"/>
    <n v="0.7"/>
    <s v="Very Hghly humidity"/>
    <x v="9"/>
    <n v="36.124000000000002"/>
    <n v="0"/>
    <n v="39"/>
    <n v="39"/>
  </r>
  <r>
    <n v="861"/>
    <x v="38"/>
    <x v="0"/>
    <s v="2011"/>
    <x v="1"/>
    <x v="860"/>
    <b v="0"/>
    <x v="0"/>
    <x v="3"/>
    <x v="0"/>
    <n v="0.24"/>
    <x v="0"/>
    <x v="14"/>
    <x v="55"/>
    <n v="0.65"/>
    <s v="Very Hghly humidity"/>
    <x v="12"/>
    <n v="45.969000000000001"/>
    <n v="3"/>
    <n v="97"/>
    <n v="100"/>
  </r>
  <r>
    <n v="862"/>
    <x v="38"/>
    <x v="0"/>
    <s v="2011"/>
    <x v="1"/>
    <x v="861"/>
    <b v="0"/>
    <x v="0"/>
    <x v="3"/>
    <x v="0"/>
    <n v="0.24"/>
    <x v="0"/>
    <x v="14"/>
    <x v="34"/>
    <n v="0.56000000000000005"/>
    <s v="High Humid"/>
    <x v="15"/>
    <n v="54.174999999999997"/>
    <n v="7"/>
    <n v="236"/>
    <n v="243"/>
  </r>
  <r>
    <n v="863"/>
    <x v="38"/>
    <x v="0"/>
    <s v="2011"/>
    <x v="1"/>
    <x v="862"/>
    <b v="0"/>
    <x v="0"/>
    <x v="3"/>
    <x v="0"/>
    <n v="0.24"/>
    <x v="0"/>
    <x v="14"/>
    <x v="35"/>
    <n v="0.52"/>
    <s v="High Humid"/>
    <x v="15"/>
    <n v="54.174999999999997"/>
    <n v="7"/>
    <n v="128"/>
    <n v="135"/>
  </r>
  <r>
    <n v="864"/>
    <x v="38"/>
    <x v="0"/>
    <s v="2011"/>
    <x v="1"/>
    <x v="863"/>
    <b v="0"/>
    <x v="0"/>
    <x v="3"/>
    <x v="0"/>
    <n v="0.22"/>
    <x v="1"/>
    <x v="3"/>
    <x v="19"/>
    <n v="0.47"/>
    <s v="High Humid"/>
    <x v="16"/>
    <n v="60.742000000000004"/>
    <n v="4"/>
    <n v="44"/>
    <n v="48"/>
  </r>
  <r>
    <n v="865"/>
    <x v="38"/>
    <x v="0"/>
    <s v="2011"/>
    <x v="1"/>
    <x v="864"/>
    <b v="0"/>
    <x v="0"/>
    <x v="3"/>
    <x v="0"/>
    <n v="0.22"/>
    <x v="1"/>
    <x v="3"/>
    <x v="19"/>
    <n v="0.47"/>
    <s v="High Humid"/>
    <x v="17"/>
    <n v="50.896999999999998"/>
    <n v="1"/>
    <n v="49"/>
    <n v="50"/>
  </r>
  <r>
    <n v="866"/>
    <x v="38"/>
    <x v="0"/>
    <s v="2011"/>
    <x v="1"/>
    <x v="865"/>
    <b v="0"/>
    <x v="0"/>
    <x v="3"/>
    <x v="0"/>
    <n v="0.24"/>
    <x v="0"/>
    <x v="14"/>
    <x v="41"/>
    <n v="0.38"/>
    <s v="High Humid"/>
    <x v="15"/>
    <n v="54.174999999999997"/>
    <n v="2"/>
    <n v="63"/>
    <n v="65"/>
  </r>
  <r>
    <n v="867"/>
    <x v="38"/>
    <x v="0"/>
    <s v="2011"/>
    <x v="1"/>
    <x v="866"/>
    <b v="0"/>
    <x v="0"/>
    <x v="3"/>
    <x v="0"/>
    <n v="0.24"/>
    <x v="0"/>
    <x v="14"/>
    <x v="25"/>
    <n v="0.32"/>
    <s v="High Humid"/>
    <x v="10"/>
    <n v="49.257999999999996"/>
    <n v="2"/>
    <n v="48"/>
    <n v="50"/>
  </r>
  <r>
    <n v="868"/>
    <x v="38"/>
    <x v="0"/>
    <s v="2011"/>
    <x v="1"/>
    <x v="867"/>
    <b v="0"/>
    <x v="0"/>
    <x v="3"/>
    <x v="0"/>
    <n v="0.22"/>
    <x v="1"/>
    <x v="14"/>
    <x v="38"/>
    <n v="0.37"/>
    <s v="High Humid"/>
    <x v="12"/>
    <n v="45.969000000000001"/>
    <n v="3"/>
    <n v="61"/>
    <n v="64"/>
  </r>
  <r>
    <n v="869"/>
    <x v="38"/>
    <x v="0"/>
    <s v="2011"/>
    <x v="1"/>
    <x v="868"/>
    <b v="0"/>
    <x v="0"/>
    <x v="3"/>
    <x v="0"/>
    <n v="0.22"/>
    <x v="1"/>
    <x v="14"/>
    <x v="23"/>
    <n v="0.35"/>
    <s v="High Humid"/>
    <x v="13"/>
    <n v="42.691000000000003"/>
    <n v="6"/>
    <n v="45"/>
    <n v="51"/>
  </r>
  <r>
    <n v="870"/>
    <x v="38"/>
    <x v="0"/>
    <s v="2011"/>
    <x v="1"/>
    <x v="869"/>
    <b v="0"/>
    <x v="0"/>
    <x v="3"/>
    <x v="0"/>
    <n v="0.22"/>
    <x v="1"/>
    <x v="3"/>
    <x v="23"/>
    <n v="0.35"/>
    <s v="High Humid"/>
    <x v="18"/>
    <n v="57.463999999999999"/>
    <n v="4"/>
    <n v="79"/>
    <n v="83"/>
  </r>
  <r>
    <n v="871"/>
    <x v="38"/>
    <x v="0"/>
    <s v="2011"/>
    <x v="1"/>
    <x v="870"/>
    <b v="0"/>
    <x v="0"/>
    <x v="3"/>
    <x v="0"/>
    <n v="0.22"/>
    <x v="1"/>
    <x v="3"/>
    <x v="25"/>
    <n v="0.32"/>
    <s v="High Humid"/>
    <x v="19"/>
    <n v="64.030999999999992"/>
    <n v="4"/>
    <n v="172"/>
    <n v="176"/>
  </r>
  <r>
    <n v="872"/>
    <x v="38"/>
    <x v="0"/>
    <s v="2011"/>
    <x v="1"/>
    <x v="871"/>
    <b v="0"/>
    <x v="0"/>
    <x v="3"/>
    <x v="0"/>
    <n v="0.2"/>
    <x v="2"/>
    <x v="3"/>
    <x v="25"/>
    <n v="0.32"/>
    <s v="High Humid"/>
    <x v="13"/>
    <n v="42.691000000000003"/>
    <n v="1"/>
    <n v="151"/>
    <n v="152"/>
  </r>
  <r>
    <n v="873"/>
    <x v="38"/>
    <x v="0"/>
    <s v="2011"/>
    <x v="1"/>
    <x v="872"/>
    <b v="0"/>
    <x v="0"/>
    <x v="3"/>
    <x v="0"/>
    <n v="0.16"/>
    <x v="13"/>
    <x v="17"/>
    <x v="22"/>
    <n v="0.4"/>
    <s v="High Humid"/>
    <x v="17"/>
    <n v="50.896999999999998"/>
    <n v="1"/>
    <n v="100"/>
    <n v="101"/>
  </r>
  <r>
    <n v="874"/>
    <x v="38"/>
    <x v="0"/>
    <s v="2011"/>
    <x v="1"/>
    <x v="873"/>
    <b v="0"/>
    <x v="0"/>
    <x v="3"/>
    <x v="0"/>
    <n v="0.16"/>
    <x v="13"/>
    <x v="15"/>
    <x v="22"/>
    <n v="0.4"/>
    <s v="High Humid"/>
    <x v="9"/>
    <n v="36.124000000000002"/>
    <n v="3"/>
    <n v="53"/>
    <n v="56"/>
  </r>
  <r>
    <n v="875"/>
    <x v="38"/>
    <x v="0"/>
    <s v="2011"/>
    <x v="1"/>
    <x v="874"/>
    <b v="0"/>
    <x v="0"/>
    <x v="3"/>
    <x v="0"/>
    <n v="0.14000000000000001"/>
    <x v="14"/>
    <x v="16"/>
    <x v="39"/>
    <n v="0.33"/>
    <s v="High Humid"/>
    <x v="17"/>
    <n v="50.896999999999998"/>
    <n v="8"/>
    <n v="46"/>
    <n v="54"/>
  </r>
  <r>
    <n v="876"/>
    <x v="38"/>
    <x v="0"/>
    <s v="2011"/>
    <x v="1"/>
    <x v="875"/>
    <b v="0"/>
    <x v="0"/>
    <x v="3"/>
    <x v="0"/>
    <n v="0.12"/>
    <x v="16"/>
    <x v="16"/>
    <x v="39"/>
    <n v="0.33"/>
    <s v="High Humid"/>
    <x v="11"/>
    <n v="39.402000000000001"/>
    <n v="0"/>
    <n v="29"/>
    <n v="29"/>
  </r>
  <r>
    <n v="877"/>
    <x v="38"/>
    <x v="0"/>
    <s v="2011"/>
    <x v="1"/>
    <x v="876"/>
    <b v="0"/>
    <x v="0"/>
    <x v="3"/>
    <x v="0"/>
    <n v="0.12"/>
    <x v="16"/>
    <x v="16"/>
    <x v="39"/>
    <n v="0.33"/>
    <s v="High Humid"/>
    <x v="9"/>
    <n v="36.124000000000002"/>
    <n v="3"/>
    <n v="9"/>
    <n v="12"/>
  </r>
  <r>
    <n v="878"/>
    <x v="39"/>
    <x v="0"/>
    <s v="2011"/>
    <x v="1"/>
    <x v="877"/>
    <b v="0"/>
    <x v="0"/>
    <x v="4"/>
    <x v="0"/>
    <n v="0.1"/>
    <x v="18"/>
    <x v="22"/>
    <x v="42"/>
    <n v="0.36"/>
    <s v="High Humid"/>
    <x v="11"/>
    <n v="39.402000000000001"/>
    <n v="0"/>
    <n v="17"/>
    <n v="17"/>
  </r>
  <r>
    <n v="879"/>
    <x v="39"/>
    <x v="0"/>
    <s v="2011"/>
    <x v="1"/>
    <x v="878"/>
    <b v="0"/>
    <x v="0"/>
    <x v="4"/>
    <x v="0"/>
    <n v="0.1"/>
    <x v="18"/>
    <x v="16"/>
    <x v="42"/>
    <n v="0.36"/>
    <s v="High Humid"/>
    <x v="6"/>
    <n v="24.628999999999998"/>
    <n v="0"/>
    <n v="7"/>
    <n v="7"/>
  </r>
  <r>
    <n v="880"/>
    <x v="39"/>
    <x v="0"/>
    <s v="2011"/>
    <x v="1"/>
    <x v="879"/>
    <b v="0"/>
    <x v="0"/>
    <x v="4"/>
    <x v="0"/>
    <n v="0.08"/>
    <x v="19"/>
    <x v="22"/>
    <x v="41"/>
    <n v="0.38"/>
    <s v="High Humid"/>
    <x v="3"/>
    <n v="31.196000000000002"/>
    <n v="1"/>
    <n v="2"/>
    <n v="3"/>
  </r>
  <r>
    <n v="881"/>
    <x v="39"/>
    <x v="0"/>
    <s v="2011"/>
    <x v="1"/>
    <x v="880"/>
    <b v="0"/>
    <x v="0"/>
    <x v="4"/>
    <x v="0"/>
    <n v="0.06"/>
    <x v="20"/>
    <x v="22"/>
    <x v="49"/>
    <n v="0.45"/>
    <s v="High Humid"/>
    <x v="7"/>
    <n v="14.773"/>
    <n v="0"/>
    <n v="2"/>
    <n v="2"/>
  </r>
  <r>
    <n v="882"/>
    <x v="39"/>
    <x v="0"/>
    <s v="2011"/>
    <x v="1"/>
    <x v="881"/>
    <b v="0"/>
    <x v="0"/>
    <x v="4"/>
    <x v="0"/>
    <n v="0.06"/>
    <x v="20"/>
    <x v="16"/>
    <x v="49"/>
    <n v="0.45"/>
    <s v="High Humid"/>
    <x v="14"/>
    <n v="11.494999999999999"/>
    <n v="0"/>
    <n v="7"/>
    <n v="7"/>
  </r>
  <r>
    <n v="883"/>
    <x v="39"/>
    <x v="0"/>
    <s v="2011"/>
    <x v="1"/>
    <x v="882"/>
    <b v="0"/>
    <x v="0"/>
    <x v="4"/>
    <x v="0"/>
    <n v="0.06"/>
    <x v="20"/>
    <x v="19"/>
    <x v="49"/>
    <n v="0.45"/>
    <s v="High Humid"/>
    <x v="0"/>
    <n v="0"/>
    <n v="0"/>
    <n v="43"/>
    <n v="43"/>
  </r>
  <r>
    <n v="884"/>
    <x v="39"/>
    <x v="0"/>
    <s v="2011"/>
    <x v="1"/>
    <x v="883"/>
    <b v="0"/>
    <x v="0"/>
    <x v="4"/>
    <x v="0"/>
    <n v="0.06"/>
    <x v="20"/>
    <x v="16"/>
    <x v="36"/>
    <n v="0.49"/>
    <s v="High Humid"/>
    <x v="14"/>
    <n v="11.494999999999999"/>
    <n v="4"/>
    <n v="95"/>
    <n v="99"/>
  </r>
  <r>
    <n v="885"/>
    <x v="39"/>
    <x v="0"/>
    <s v="2011"/>
    <x v="1"/>
    <x v="884"/>
    <b v="0"/>
    <x v="0"/>
    <x v="4"/>
    <x v="0"/>
    <n v="0.1"/>
    <x v="18"/>
    <x v="15"/>
    <x v="16"/>
    <n v="0.42"/>
    <s v="High Humid"/>
    <x v="0"/>
    <n v="0"/>
    <n v="1"/>
    <n v="198"/>
    <n v="199"/>
  </r>
  <r>
    <n v="886"/>
    <x v="39"/>
    <x v="0"/>
    <s v="2011"/>
    <x v="1"/>
    <x v="885"/>
    <b v="0"/>
    <x v="0"/>
    <x v="4"/>
    <x v="0"/>
    <n v="0.12"/>
    <x v="16"/>
    <x v="15"/>
    <x v="17"/>
    <n v="0.39"/>
    <s v="High Humid"/>
    <x v="8"/>
    <n v="18.062000000000001"/>
    <n v="4"/>
    <n v="119"/>
    <n v="123"/>
  </r>
  <r>
    <n v="887"/>
    <x v="39"/>
    <x v="0"/>
    <s v="2011"/>
    <x v="1"/>
    <x v="886"/>
    <b v="0"/>
    <x v="0"/>
    <x v="4"/>
    <x v="0"/>
    <n v="0.14000000000000001"/>
    <x v="14"/>
    <x v="3"/>
    <x v="42"/>
    <n v="0.36"/>
    <s v="High Humid"/>
    <x v="0"/>
    <n v="0"/>
    <n v="8"/>
    <n v="51"/>
    <n v="59"/>
  </r>
  <r>
    <n v="888"/>
    <x v="39"/>
    <x v="0"/>
    <s v="2011"/>
    <x v="1"/>
    <x v="887"/>
    <b v="0"/>
    <x v="0"/>
    <x v="4"/>
    <x v="0"/>
    <n v="0.14000000000000001"/>
    <x v="14"/>
    <x v="19"/>
    <x v="21"/>
    <n v="0.43"/>
    <s v="High Humid"/>
    <x v="8"/>
    <n v="18.062000000000001"/>
    <n v="1"/>
    <n v="40"/>
    <n v="41"/>
  </r>
  <r>
    <n v="889"/>
    <x v="39"/>
    <x v="0"/>
    <s v="2011"/>
    <x v="1"/>
    <x v="888"/>
    <b v="0"/>
    <x v="0"/>
    <x v="4"/>
    <x v="0"/>
    <n v="0.18"/>
    <x v="15"/>
    <x v="3"/>
    <x v="22"/>
    <n v="0.4"/>
    <s v="High Humid"/>
    <x v="6"/>
    <n v="24.628999999999998"/>
    <n v="4"/>
    <n v="57"/>
    <n v="61"/>
  </r>
  <r>
    <n v="890"/>
    <x v="39"/>
    <x v="0"/>
    <s v="2011"/>
    <x v="1"/>
    <x v="889"/>
    <b v="0"/>
    <x v="0"/>
    <x v="4"/>
    <x v="0"/>
    <n v="0.18"/>
    <x v="15"/>
    <x v="18"/>
    <x v="22"/>
    <n v="0.4"/>
    <s v="High Humid"/>
    <x v="2"/>
    <n v="27.906999999999996"/>
    <n v="2"/>
    <n v="67"/>
    <n v="69"/>
  </r>
  <r>
    <n v="891"/>
    <x v="39"/>
    <x v="0"/>
    <s v="2011"/>
    <x v="1"/>
    <x v="890"/>
    <b v="0"/>
    <x v="0"/>
    <x v="4"/>
    <x v="0"/>
    <n v="0.2"/>
    <x v="2"/>
    <x v="3"/>
    <x v="46"/>
    <n v="0.34"/>
    <s v="High Humid"/>
    <x v="4"/>
    <n v="32.835000000000001"/>
    <n v="2"/>
    <n v="56"/>
    <n v="58"/>
  </r>
  <r>
    <n v="892"/>
    <x v="39"/>
    <x v="0"/>
    <s v="2011"/>
    <x v="1"/>
    <x v="891"/>
    <b v="0"/>
    <x v="0"/>
    <x v="4"/>
    <x v="0"/>
    <n v="0.2"/>
    <x v="2"/>
    <x v="3"/>
    <x v="46"/>
    <n v="0.34"/>
    <s v="High Humid"/>
    <x v="3"/>
    <n v="31.196000000000002"/>
    <n v="3"/>
    <n v="61"/>
    <n v="64"/>
  </r>
  <r>
    <n v="893"/>
    <x v="39"/>
    <x v="0"/>
    <s v="2011"/>
    <x v="1"/>
    <x v="892"/>
    <b v="0"/>
    <x v="0"/>
    <x v="4"/>
    <x v="0"/>
    <n v="0.2"/>
    <x v="2"/>
    <x v="14"/>
    <x v="38"/>
    <n v="0.37"/>
    <s v="High Humid"/>
    <x v="2"/>
    <n v="27.906999999999996"/>
    <n v="7"/>
    <n v="72"/>
    <n v="79"/>
  </r>
  <r>
    <n v="894"/>
    <x v="39"/>
    <x v="0"/>
    <s v="2011"/>
    <x v="1"/>
    <x v="893"/>
    <b v="0"/>
    <x v="0"/>
    <x v="4"/>
    <x v="0"/>
    <n v="0.2"/>
    <x v="2"/>
    <x v="14"/>
    <x v="46"/>
    <n v="0.34"/>
    <s v="High Humid"/>
    <x v="2"/>
    <n v="27.906999999999996"/>
    <n v="9"/>
    <n v="157"/>
    <n v="166"/>
  </r>
  <r>
    <n v="895"/>
    <x v="39"/>
    <x v="0"/>
    <s v="2011"/>
    <x v="1"/>
    <x v="894"/>
    <b v="0"/>
    <x v="0"/>
    <x v="4"/>
    <x v="0"/>
    <n v="0.18"/>
    <x v="15"/>
    <x v="18"/>
    <x v="19"/>
    <n v="0.47"/>
    <s v="High Humid"/>
    <x v="4"/>
    <n v="32.835000000000001"/>
    <n v="2"/>
    <n v="168"/>
    <n v="170"/>
  </r>
  <r>
    <n v="896"/>
    <x v="39"/>
    <x v="0"/>
    <s v="2011"/>
    <x v="1"/>
    <x v="895"/>
    <b v="0"/>
    <x v="0"/>
    <x v="4"/>
    <x v="0"/>
    <n v="0.14000000000000001"/>
    <x v="14"/>
    <x v="17"/>
    <x v="3"/>
    <n v="0.86"/>
    <s v="Very Hghly humidity"/>
    <x v="2"/>
    <n v="27.906999999999996"/>
    <n v="1"/>
    <n v="87"/>
    <n v="88"/>
  </r>
  <r>
    <n v="897"/>
    <x v="39"/>
    <x v="0"/>
    <s v="2011"/>
    <x v="1"/>
    <x v="896"/>
    <b v="0"/>
    <x v="0"/>
    <x v="4"/>
    <x v="0"/>
    <n v="0.14000000000000001"/>
    <x v="14"/>
    <x v="19"/>
    <x v="3"/>
    <n v="0.86"/>
    <s v="Very Hghly humidity"/>
    <x v="8"/>
    <n v="18.062000000000001"/>
    <n v="0"/>
    <n v="84"/>
    <n v="84"/>
  </r>
  <r>
    <n v="898"/>
    <x v="39"/>
    <x v="0"/>
    <s v="2011"/>
    <x v="1"/>
    <x v="897"/>
    <b v="0"/>
    <x v="0"/>
    <x v="4"/>
    <x v="0"/>
    <n v="0.14000000000000001"/>
    <x v="14"/>
    <x v="19"/>
    <x v="3"/>
    <n v="0.86"/>
    <s v="Very Hghly humidity"/>
    <x v="8"/>
    <n v="18.062000000000001"/>
    <n v="0"/>
    <n v="83"/>
    <n v="83"/>
  </r>
  <r>
    <n v="899"/>
    <x v="39"/>
    <x v="0"/>
    <s v="2011"/>
    <x v="1"/>
    <x v="898"/>
    <b v="0"/>
    <x v="0"/>
    <x v="4"/>
    <x v="0"/>
    <n v="0.16"/>
    <x v="13"/>
    <x v="18"/>
    <x v="1"/>
    <n v="0.8"/>
    <s v="Very Hghly humidity"/>
    <x v="8"/>
    <n v="18.062000000000001"/>
    <n v="4"/>
    <n v="42"/>
    <n v="46"/>
  </r>
  <r>
    <n v="900"/>
    <x v="39"/>
    <x v="0"/>
    <s v="2011"/>
    <x v="1"/>
    <x v="899"/>
    <b v="0"/>
    <x v="0"/>
    <x v="4"/>
    <x v="0"/>
    <n v="0.16"/>
    <x v="13"/>
    <x v="19"/>
    <x v="1"/>
    <n v="0.8"/>
    <s v="Very Hghly humidity"/>
    <x v="5"/>
    <n v="21.34"/>
    <n v="0"/>
    <n v="37"/>
    <n v="37"/>
  </r>
  <r>
    <n v="901"/>
    <x v="40"/>
    <x v="0"/>
    <s v="2011"/>
    <x v="1"/>
    <x v="900"/>
    <b v="0"/>
    <x v="0"/>
    <x v="5"/>
    <x v="0"/>
    <n v="0.14000000000000001"/>
    <x v="14"/>
    <x v="15"/>
    <x v="3"/>
    <n v="0.86"/>
    <s v="Very Hghly humidity"/>
    <x v="5"/>
    <n v="21.34"/>
    <n v="0"/>
    <n v="16"/>
    <n v="16"/>
  </r>
  <r>
    <n v="902"/>
    <x v="40"/>
    <x v="0"/>
    <s v="2011"/>
    <x v="1"/>
    <x v="901"/>
    <b v="0"/>
    <x v="0"/>
    <x v="5"/>
    <x v="0"/>
    <n v="0.14000000000000001"/>
    <x v="14"/>
    <x v="19"/>
    <x v="1"/>
    <n v="0.8"/>
    <s v="Very Hghly humidity"/>
    <x v="7"/>
    <n v="14.773"/>
    <n v="0"/>
    <n v="7"/>
    <n v="7"/>
  </r>
  <r>
    <n v="903"/>
    <x v="40"/>
    <x v="0"/>
    <s v="2011"/>
    <x v="1"/>
    <x v="902"/>
    <b v="0"/>
    <x v="0"/>
    <x v="5"/>
    <x v="0"/>
    <n v="0.14000000000000001"/>
    <x v="14"/>
    <x v="19"/>
    <x v="1"/>
    <n v="0.8"/>
    <s v="Very Hghly humidity"/>
    <x v="7"/>
    <n v="14.773"/>
    <n v="0"/>
    <n v="3"/>
    <n v="3"/>
  </r>
  <r>
    <n v="904"/>
    <x v="40"/>
    <x v="0"/>
    <s v="2011"/>
    <x v="1"/>
    <x v="903"/>
    <b v="0"/>
    <x v="0"/>
    <x v="5"/>
    <x v="0"/>
    <n v="0.14000000000000001"/>
    <x v="14"/>
    <x v="15"/>
    <x v="29"/>
    <n v="0.59"/>
    <s v="High Humid"/>
    <x v="6"/>
    <n v="24.628999999999998"/>
    <n v="0"/>
    <n v="1"/>
    <n v="1"/>
  </r>
  <r>
    <n v="905"/>
    <x v="40"/>
    <x v="0"/>
    <s v="2011"/>
    <x v="1"/>
    <x v="904"/>
    <b v="0"/>
    <x v="0"/>
    <x v="5"/>
    <x v="0"/>
    <n v="0.12"/>
    <x v="16"/>
    <x v="17"/>
    <x v="20"/>
    <n v="0.5"/>
    <s v="High Humid"/>
    <x v="6"/>
    <n v="24.628999999999998"/>
    <n v="0"/>
    <n v="6"/>
    <n v="6"/>
  </r>
  <r>
    <n v="906"/>
    <x v="40"/>
    <x v="0"/>
    <s v="2011"/>
    <x v="1"/>
    <x v="905"/>
    <b v="0"/>
    <x v="0"/>
    <x v="5"/>
    <x v="0"/>
    <n v="0.12"/>
    <x v="16"/>
    <x v="17"/>
    <x v="47"/>
    <n v="0.54"/>
    <s v="High Humid"/>
    <x v="3"/>
    <n v="31.196000000000002"/>
    <n v="0"/>
    <n v="26"/>
    <n v="26"/>
  </r>
  <r>
    <n v="907"/>
    <x v="40"/>
    <x v="0"/>
    <s v="2011"/>
    <x v="1"/>
    <x v="906"/>
    <b v="0"/>
    <x v="0"/>
    <x v="5"/>
    <x v="0"/>
    <n v="0.1"/>
    <x v="18"/>
    <x v="22"/>
    <x v="20"/>
    <n v="0.5"/>
    <s v="High Humid"/>
    <x v="12"/>
    <n v="45.969000000000001"/>
    <n v="0"/>
    <n v="99"/>
    <n v="99"/>
  </r>
  <r>
    <n v="908"/>
    <x v="40"/>
    <x v="0"/>
    <s v="2011"/>
    <x v="1"/>
    <x v="907"/>
    <b v="0"/>
    <x v="0"/>
    <x v="5"/>
    <x v="0"/>
    <n v="0.1"/>
    <x v="18"/>
    <x v="22"/>
    <x v="36"/>
    <n v="0.49"/>
    <s v="High Humid"/>
    <x v="9"/>
    <n v="36.124000000000002"/>
    <n v="5"/>
    <n v="173"/>
    <n v="178"/>
  </r>
  <r>
    <n v="909"/>
    <x v="40"/>
    <x v="0"/>
    <s v="2011"/>
    <x v="1"/>
    <x v="908"/>
    <b v="0"/>
    <x v="0"/>
    <x v="5"/>
    <x v="0"/>
    <n v="0.12"/>
    <x v="16"/>
    <x v="16"/>
    <x v="16"/>
    <n v="0.42"/>
    <s v="High Humid"/>
    <x v="11"/>
    <n v="39.402000000000001"/>
    <n v="1"/>
    <n v="121"/>
    <n v="122"/>
  </r>
  <r>
    <n v="910"/>
    <x v="40"/>
    <x v="0"/>
    <s v="2011"/>
    <x v="1"/>
    <x v="909"/>
    <b v="0"/>
    <x v="0"/>
    <x v="5"/>
    <x v="0"/>
    <n v="0.12"/>
    <x v="16"/>
    <x v="16"/>
    <x v="16"/>
    <n v="0.42"/>
    <s v="High Humid"/>
    <x v="4"/>
    <n v="32.835000000000001"/>
    <n v="1"/>
    <n v="34"/>
    <n v="35"/>
  </r>
  <r>
    <n v="911"/>
    <x v="40"/>
    <x v="0"/>
    <s v="2011"/>
    <x v="1"/>
    <x v="910"/>
    <b v="0"/>
    <x v="0"/>
    <x v="5"/>
    <x v="0"/>
    <n v="0.14000000000000001"/>
    <x v="14"/>
    <x v="17"/>
    <x v="17"/>
    <n v="0.39"/>
    <s v="High Humid"/>
    <x v="11"/>
    <n v="39.402000000000001"/>
    <n v="1"/>
    <n v="44"/>
    <n v="45"/>
  </r>
  <r>
    <n v="912"/>
    <x v="40"/>
    <x v="0"/>
    <s v="2011"/>
    <x v="1"/>
    <x v="911"/>
    <b v="0"/>
    <x v="0"/>
    <x v="5"/>
    <x v="0"/>
    <n v="0.16"/>
    <x v="13"/>
    <x v="15"/>
    <x v="46"/>
    <n v="0.34"/>
    <s v="High Humid"/>
    <x v="13"/>
    <n v="42.691000000000003"/>
    <n v="4"/>
    <n v="65"/>
    <n v="69"/>
  </r>
  <r>
    <n v="913"/>
    <x v="40"/>
    <x v="0"/>
    <s v="2011"/>
    <x v="1"/>
    <x v="912"/>
    <b v="0"/>
    <x v="0"/>
    <x v="5"/>
    <x v="0"/>
    <n v="0.18"/>
    <x v="15"/>
    <x v="18"/>
    <x v="44"/>
    <n v="0.28999999999999998"/>
    <s v="Normal Humid"/>
    <x v="4"/>
    <n v="32.835000000000001"/>
    <n v="3"/>
    <n v="59"/>
    <n v="62"/>
  </r>
  <r>
    <n v="914"/>
    <x v="40"/>
    <x v="0"/>
    <s v="2011"/>
    <x v="1"/>
    <x v="913"/>
    <b v="0"/>
    <x v="0"/>
    <x v="5"/>
    <x v="0"/>
    <n v="0.2"/>
    <x v="2"/>
    <x v="3"/>
    <x v="57"/>
    <n v="0.27"/>
    <s v="Normal Humid"/>
    <x v="3"/>
    <n v="31.196000000000002"/>
    <n v="6"/>
    <n v="42"/>
    <n v="48"/>
  </r>
  <r>
    <n v="915"/>
    <x v="40"/>
    <x v="0"/>
    <s v="2011"/>
    <x v="1"/>
    <x v="914"/>
    <b v="0"/>
    <x v="0"/>
    <x v="5"/>
    <x v="0"/>
    <n v="0.2"/>
    <x v="2"/>
    <x v="14"/>
    <x v="59"/>
    <n v="0.25"/>
    <s v="Normal Humid"/>
    <x v="2"/>
    <n v="27.906999999999996"/>
    <n v="0"/>
    <n v="50"/>
    <n v="50"/>
  </r>
  <r>
    <n v="916"/>
    <x v="40"/>
    <x v="0"/>
    <s v="2011"/>
    <x v="1"/>
    <x v="915"/>
    <b v="0"/>
    <x v="0"/>
    <x v="5"/>
    <x v="0"/>
    <n v="0.2"/>
    <x v="2"/>
    <x v="3"/>
    <x v="57"/>
    <n v="0.27"/>
    <s v="Normal Humid"/>
    <x v="4"/>
    <n v="32.835000000000001"/>
    <n v="4"/>
    <n v="76"/>
    <n v="80"/>
  </r>
  <r>
    <n v="917"/>
    <x v="40"/>
    <x v="0"/>
    <s v="2011"/>
    <x v="1"/>
    <x v="916"/>
    <b v="0"/>
    <x v="0"/>
    <x v="5"/>
    <x v="0"/>
    <n v="0.18"/>
    <x v="15"/>
    <x v="3"/>
    <x v="60"/>
    <n v="0.26"/>
    <s v="Normal Humid"/>
    <x v="5"/>
    <n v="21.34"/>
    <n v="6"/>
    <n v="159"/>
    <n v="165"/>
  </r>
  <r>
    <n v="918"/>
    <x v="40"/>
    <x v="0"/>
    <s v="2011"/>
    <x v="1"/>
    <x v="917"/>
    <b v="0"/>
    <x v="0"/>
    <x v="5"/>
    <x v="0"/>
    <n v="0.16"/>
    <x v="13"/>
    <x v="3"/>
    <x v="40"/>
    <n v="0.28000000000000003"/>
    <s v="Normal Humid"/>
    <x v="7"/>
    <n v="14.773"/>
    <n v="3"/>
    <n v="157"/>
    <n v="160"/>
  </r>
  <r>
    <n v="919"/>
    <x v="40"/>
    <x v="0"/>
    <s v="2011"/>
    <x v="1"/>
    <x v="918"/>
    <b v="0"/>
    <x v="0"/>
    <x v="5"/>
    <x v="0"/>
    <n v="0.14000000000000001"/>
    <x v="14"/>
    <x v="18"/>
    <x v="40"/>
    <n v="0.28000000000000003"/>
    <s v="Normal Humid"/>
    <x v="14"/>
    <n v="11.494999999999999"/>
    <n v="2"/>
    <n v="110"/>
    <n v="112"/>
  </r>
  <r>
    <n v="920"/>
    <x v="40"/>
    <x v="0"/>
    <s v="2011"/>
    <x v="1"/>
    <x v="919"/>
    <b v="0"/>
    <x v="0"/>
    <x v="5"/>
    <x v="0"/>
    <n v="0.14000000000000001"/>
    <x v="14"/>
    <x v="3"/>
    <x v="61"/>
    <n v="0.31"/>
    <s v="High Humid"/>
    <x v="1"/>
    <n v="9.8559999999999999"/>
    <n v="4"/>
    <n v="93"/>
    <n v="97"/>
  </r>
  <r>
    <n v="921"/>
    <x v="40"/>
    <x v="0"/>
    <s v="2011"/>
    <x v="1"/>
    <x v="920"/>
    <b v="0"/>
    <x v="0"/>
    <x v="5"/>
    <x v="0"/>
    <n v="0.14000000000000001"/>
    <x v="14"/>
    <x v="13"/>
    <x v="17"/>
    <n v="0.39"/>
    <s v="High Humid"/>
    <x v="0"/>
    <n v="0"/>
    <n v="2"/>
    <n v="70"/>
    <n v="72"/>
  </r>
  <r>
    <n v="922"/>
    <x v="40"/>
    <x v="0"/>
    <s v="2011"/>
    <x v="1"/>
    <x v="921"/>
    <b v="0"/>
    <x v="0"/>
    <x v="5"/>
    <x v="0"/>
    <n v="0.12"/>
    <x v="16"/>
    <x v="14"/>
    <x v="17"/>
    <n v="0.39"/>
    <s v="High Humid"/>
    <x v="0"/>
    <n v="0"/>
    <n v="4"/>
    <n v="47"/>
    <n v="51"/>
  </r>
  <r>
    <n v="923"/>
    <x v="40"/>
    <x v="0"/>
    <s v="2011"/>
    <x v="1"/>
    <x v="922"/>
    <b v="0"/>
    <x v="0"/>
    <x v="5"/>
    <x v="0"/>
    <n v="0.12"/>
    <x v="16"/>
    <x v="19"/>
    <x v="16"/>
    <n v="0.42"/>
    <s v="High Humid"/>
    <x v="14"/>
    <n v="11.494999999999999"/>
    <n v="1"/>
    <n v="33"/>
    <n v="34"/>
  </r>
  <r>
    <n v="924"/>
    <x v="41"/>
    <x v="0"/>
    <s v="2011"/>
    <x v="1"/>
    <x v="923"/>
    <b v="0"/>
    <x v="0"/>
    <x v="6"/>
    <x v="0"/>
    <n v="0.1"/>
    <x v="18"/>
    <x v="15"/>
    <x v="36"/>
    <n v="0.49"/>
    <s v="High Humid"/>
    <x v="14"/>
    <n v="11.494999999999999"/>
    <n v="2"/>
    <n v="12"/>
    <n v="14"/>
  </r>
  <r>
    <n v="925"/>
    <x v="41"/>
    <x v="0"/>
    <s v="2011"/>
    <x v="1"/>
    <x v="924"/>
    <b v="0"/>
    <x v="0"/>
    <x v="6"/>
    <x v="0"/>
    <n v="0.1"/>
    <x v="18"/>
    <x v="15"/>
    <x v="47"/>
    <n v="0.54"/>
    <s v="High Humid"/>
    <x v="1"/>
    <n v="9.8559999999999999"/>
    <n v="1"/>
    <n v="6"/>
    <n v="7"/>
  </r>
  <r>
    <n v="926"/>
    <x v="41"/>
    <x v="0"/>
    <s v="2011"/>
    <x v="1"/>
    <x v="925"/>
    <b v="0"/>
    <x v="0"/>
    <x v="6"/>
    <x v="0"/>
    <n v="0.1"/>
    <x v="18"/>
    <x v="15"/>
    <x v="47"/>
    <n v="0.54"/>
    <s v="High Humid"/>
    <x v="1"/>
    <n v="9.8559999999999999"/>
    <n v="0"/>
    <n v="3"/>
    <n v="3"/>
  </r>
  <r>
    <n v="927"/>
    <x v="41"/>
    <x v="0"/>
    <s v="2011"/>
    <x v="1"/>
    <x v="926"/>
    <b v="0"/>
    <x v="0"/>
    <x v="6"/>
    <x v="0"/>
    <n v="0.08"/>
    <x v="19"/>
    <x v="17"/>
    <x v="30"/>
    <n v="0.63"/>
    <s v="Very Hghly humidity"/>
    <x v="1"/>
    <n v="9.8559999999999999"/>
    <n v="0"/>
    <n v="4"/>
    <n v="4"/>
  </r>
  <r>
    <n v="928"/>
    <x v="41"/>
    <x v="0"/>
    <s v="2011"/>
    <x v="1"/>
    <x v="927"/>
    <b v="0"/>
    <x v="0"/>
    <x v="6"/>
    <x v="0"/>
    <n v="0.1"/>
    <x v="18"/>
    <x v="3"/>
    <x v="31"/>
    <n v="0.68"/>
    <s v="Very Hghly humidity"/>
    <x v="0"/>
    <n v="0"/>
    <n v="1"/>
    <n v="23"/>
    <n v="24"/>
  </r>
  <r>
    <n v="929"/>
    <x v="41"/>
    <x v="0"/>
    <s v="2011"/>
    <x v="1"/>
    <x v="928"/>
    <b v="0"/>
    <x v="0"/>
    <x v="6"/>
    <x v="0"/>
    <n v="0.08"/>
    <x v="19"/>
    <x v="18"/>
    <x v="62"/>
    <n v="0.73"/>
    <s v="Very Hghly humidity"/>
    <x v="0"/>
    <n v="0"/>
    <n v="1"/>
    <n v="73"/>
    <n v="74"/>
  </r>
  <r>
    <n v="930"/>
    <x v="41"/>
    <x v="0"/>
    <s v="2011"/>
    <x v="1"/>
    <x v="929"/>
    <b v="0"/>
    <x v="0"/>
    <x v="6"/>
    <x v="0"/>
    <n v="0.1"/>
    <x v="18"/>
    <x v="17"/>
    <x v="32"/>
    <n v="0.74"/>
    <s v="Very Hghly humidity"/>
    <x v="8"/>
    <n v="18.062000000000001"/>
    <n v="4"/>
    <n v="212"/>
    <n v="216"/>
  </r>
  <r>
    <n v="931"/>
    <x v="41"/>
    <x v="0"/>
    <s v="2011"/>
    <x v="1"/>
    <x v="930"/>
    <b v="0"/>
    <x v="0"/>
    <x v="6"/>
    <x v="0"/>
    <n v="0.12"/>
    <x v="16"/>
    <x v="17"/>
    <x v="32"/>
    <n v="0.74"/>
    <s v="Very Hghly humidity"/>
    <x v="6"/>
    <n v="24.628999999999998"/>
    <n v="8"/>
    <n v="132"/>
    <n v="140"/>
  </r>
  <r>
    <n v="932"/>
    <x v="41"/>
    <x v="0"/>
    <s v="2011"/>
    <x v="1"/>
    <x v="931"/>
    <b v="0"/>
    <x v="0"/>
    <x v="6"/>
    <x v="0"/>
    <n v="0.14000000000000001"/>
    <x v="14"/>
    <x v="15"/>
    <x v="27"/>
    <n v="0.69"/>
    <s v="Very Hghly humidity"/>
    <x v="5"/>
    <n v="21.34"/>
    <n v="5"/>
    <n v="39"/>
    <n v="44"/>
  </r>
  <r>
    <n v="933"/>
    <x v="41"/>
    <x v="0"/>
    <s v="2011"/>
    <x v="1"/>
    <x v="932"/>
    <b v="0"/>
    <x v="0"/>
    <x v="6"/>
    <x v="0"/>
    <n v="0.22"/>
    <x v="1"/>
    <x v="10"/>
    <x v="19"/>
    <n v="0.47"/>
    <s v="High Humid"/>
    <x v="7"/>
    <n v="14.773"/>
    <n v="12"/>
    <n v="52"/>
    <n v="64"/>
  </r>
  <r>
    <n v="934"/>
    <x v="41"/>
    <x v="0"/>
    <s v="2011"/>
    <x v="1"/>
    <x v="933"/>
    <b v="0"/>
    <x v="0"/>
    <x v="6"/>
    <x v="0"/>
    <n v="0.22"/>
    <x v="1"/>
    <x v="10"/>
    <x v="19"/>
    <n v="0.47"/>
    <s v="High Humid"/>
    <x v="7"/>
    <n v="14.773"/>
    <n v="7"/>
    <n v="64"/>
    <n v="71"/>
  </r>
  <r>
    <n v="935"/>
    <x v="41"/>
    <x v="0"/>
    <s v="2011"/>
    <x v="1"/>
    <x v="934"/>
    <b v="0"/>
    <x v="0"/>
    <x v="6"/>
    <x v="0"/>
    <n v="0.24"/>
    <x v="0"/>
    <x v="10"/>
    <x v="23"/>
    <n v="0.35"/>
    <s v="High Humid"/>
    <x v="5"/>
    <n v="21.34"/>
    <n v="21"/>
    <n v="89"/>
    <n v="110"/>
  </r>
  <r>
    <n v="936"/>
    <x v="41"/>
    <x v="0"/>
    <s v="2011"/>
    <x v="1"/>
    <x v="935"/>
    <b v="0"/>
    <x v="0"/>
    <x v="6"/>
    <x v="1"/>
    <n v="0.3"/>
    <x v="11"/>
    <x v="0"/>
    <x v="60"/>
    <n v="0.26"/>
    <s v="Normal Humid"/>
    <x v="2"/>
    <n v="27.906999999999996"/>
    <n v="17"/>
    <n v="67"/>
    <n v="84"/>
  </r>
  <r>
    <n v="937"/>
    <x v="41"/>
    <x v="0"/>
    <s v="2011"/>
    <x v="1"/>
    <x v="936"/>
    <b v="0"/>
    <x v="0"/>
    <x v="6"/>
    <x v="1"/>
    <n v="0.32"/>
    <x v="3"/>
    <x v="20"/>
    <x v="58"/>
    <n v="0.21"/>
    <s v="Normal Humid"/>
    <x v="8"/>
    <n v="18.062000000000001"/>
    <n v="12"/>
    <n v="62"/>
    <n v="74"/>
  </r>
  <r>
    <n v="938"/>
    <x v="41"/>
    <x v="0"/>
    <s v="2011"/>
    <x v="1"/>
    <x v="937"/>
    <b v="0"/>
    <x v="0"/>
    <x v="6"/>
    <x v="1"/>
    <n v="0.3"/>
    <x v="11"/>
    <x v="0"/>
    <x v="40"/>
    <n v="0.28000000000000003"/>
    <s v="Normal Humid"/>
    <x v="5"/>
    <n v="21.34"/>
    <n v="14"/>
    <n v="111"/>
    <n v="125"/>
  </r>
  <r>
    <n v="939"/>
    <x v="41"/>
    <x v="0"/>
    <s v="2011"/>
    <x v="1"/>
    <x v="938"/>
    <b v="0"/>
    <x v="0"/>
    <x v="6"/>
    <x v="1"/>
    <n v="0.3"/>
    <x v="11"/>
    <x v="6"/>
    <x v="63"/>
    <n v="0.24"/>
    <s v="Normal Humid"/>
    <x v="0"/>
    <n v="0"/>
    <n v="18"/>
    <n v="193"/>
    <n v="211"/>
  </r>
  <r>
    <n v="940"/>
    <x v="41"/>
    <x v="0"/>
    <s v="2011"/>
    <x v="1"/>
    <x v="939"/>
    <b v="0"/>
    <x v="0"/>
    <x v="6"/>
    <x v="1"/>
    <n v="0.28000000000000003"/>
    <x v="17"/>
    <x v="20"/>
    <x v="40"/>
    <n v="0.28000000000000003"/>
    <s v="Normal Humid"/>
    <x v="0"/>
    <n v="0"/>
    <n v="9"/>
    <n v="165"/>
    <n v="174"/>
  </r>
  <r>
    <n v="941"/>
    <x v="41"/>
    <x v="0"/>
    <s v="2011"/>
    <x v="1"/>
    <x v="940"/>
    <b v="0"/>
    <x v="0"/>
    <x v="6"/>
    <x v="1"/>
    <n v="0.26"/>
    <x v="12"/>
    <x v="24"/>
    <x v="39"/>
    <n v="0.33"/>
    <s v="High Humid"/>
    <x v="0"/>
    <n v="0"/>
    <n v="7"/>
    <n v="94"/>
    <n v="101"/>
  </r>
  <r>
    <n v="942"/>
    <x v="41"/>
    <x v="0"/>
    <s v="2011"/>
    <x v="1"/>
    <x v="941"/>
    <b v="0"/>
    <x v="0"/>
    <x v="6"/>
    <x v="0"/>
    <n v="0.22"/>
    <x v="1"/>
    <x v="10"/>
    <x v="28"/>
    <n v="0.55000000000000004"/>
    <s v="High Humid"/>
    <x v="7"/>
    <n v="14.773"/>
    <n v="2"/>
    <n v="61"/>
    <n v="63"/>
  </r>
  <r>
    <n v="943"/>
    <x v="41"/>
    <x v="0"/>
    <s v="2011"/>
    <x v="1"/>
    <x v="942"/>
    <b v="0"/>
    <x v="0"/>
    <x v="6"/>
    <x v="0"/>
    <n v="0.2"/>
    <x v="2"/>
    <x v="13"/>
    <x v="29"/>
    <n v="0.59"/>
    <s v="High Humid"/>
    <x v="7"/>
    <n v="14.773"/>
    <n v="1"/>
    <n v="46"/>
    <n v="47"/>
  </r>
  <r>
    <n v="944"/>
    <x v="41"/>
    <x v="0"/>
    <s v="2011"/>
    <x v="1"/>
    <x v="943"/>
    <b v="0"/>
    <x v="0"/>
    <x v="6"/>
    <x v="0"/>
    <n v="0.2"/>
    <x v="2"/>
    <x v="10"/>
    <x v="26"/>
    <n v="0.64"/>
    <s v="Very Hghly humidity"/>
    <x v="1"/>
    <n v="9.8559999999999999"/>
    <n v="2"/>
    <n v="41"/>
    <n v="43"/>
  </r>
  <r>
    <n v="945"/>
    <x v="41"/>
    <x v="0"/>
    <s v="2011"/>
    <x v="1"/>
    <x v="944"/>
    <b v="0"/>
    <x v="0"/>
    <x v="6"/>
    <x v="0"/>
    <n v="0.18"/>
    <x v="15"/>
    <x v="12"/>
    <x v="27"/>
    <n v="0.69"/>
    <s v="Very Hghly humidity"/>
    <x v="0"/>
    <n v="0"/>
    <n v="5"/>
    <n v="48"/>
    <n v="53"/>
  </r>
  <r>
    <n v="946"/>
    <x v="42"/>
    <x v="0"/>
    <s v="2011"/>
    <x v="1"/>
    <x v="945"/>
    <b v="0"/>
    <x v="0"/>
    <x v="0"/>
    <x v="0"/>
    <n v="0.16"/>
    <x v="13"/>
    <x v="14"/>
    <x v="27"/>
    <n v="0.69"/>
    <s v="Very Hghly humidity"/>
    <x v="1"/>
    <n v="9.8559999999999999"/>
    <n v="3"/>
    <n v="27"/>
    <n v="30"/>
  </r>
  <r>
    <n v="947"/>
    <x v="42"/>
    <x v="0"/>
    <s v="2011"/>
    <x v="1"/>
    <x v="946"/>
    <b v="0"/>
    <x v="0"/>
    <x v="0"/>
    <x v="0"/>
    <n v="0.14000000000000001"/>
    <x v="14"/>
    <x v="13"/>
    <x v="3"/>
    <n v="0.86"/>
    <s v="Very Hghly humidity"/>
    <x v="0"/>
    <n v="0"/>
    <n v="2"/>
    <n v="22"/>
    <n v="24"/>
  </r>
  <r>
    <n v="948"/>
    <x v="42"/>
    <x v="0"/>
    <s v="2011"/>
    <x v="1"/>
    <x v="947"/>
    <b v="0"/>
    <x v="0"/>
    <x v="0"/>
    <x v="0"/>
    <n v="0.14000000000000001"/>
    <x v="14"/>
    <x v="13"/>
    <x v="1"/>
    <n v="0.8"/>
    <s v="Very Hghly humidity"/>
    <x v="0"/>
    <n v="0"/>
    <n v="2"/>
    <n v="13"/>
    <n v="15"/>
  </r>
  <r>
    <n v="949"/>
    <x v="42"/>
    <x v="0"/>
    <s v="2011"/>
    <x v="1"/>
    <x v="948"/>
    <b v="0"/>
    <x v="0"/>
    <x v="0"/>
    <x v="0"/>
    <n v="0.12"/>
    <x v="16"/>
    <x v="14"/>
    <x v="1"/>
    <n v="0.8"/>
    <s v="Very Hghly humidity"/>
    <x v="0"/>
    <n v="0"/>
    <n v="3"/>
    <n v="7"/>
    <n v="10"/>
  </r>
  <r>
    <n v="950"/>
    <x v="42"/>
    <x v="0"/>
    <s v="2011"/>
    <x v="1"/>
    <x v="949"/>
    <b v="0"/>
    <x v="0"/>
    <x v="0"/>
    <x v="0"/>
    <n v="0.12"/>
    <x v="16"/>
    <x v="18"/>
    <x v="32"/>
    <n v="0.74"/>
    <s v="Very Hghly humidity"/>
    <x v="1"/>
    <n v="9.8559999999999999"/>
    <n v="0"/>
    <n v="4"/>
    <n v="4"/>
  </r>
  <r>
    <n v="951"/>
    <x v="42"/>
    <x v="0"/>
    <s v="2011"/>
    <x v="1"/>
    <x v="950"/>
    <b v="0"/>
    <x v="0"/>
    <x v="0"/>
    <x v="0"/>
    <n v="0.12"/>
    <x v="16"/>
    <x v="18"/>
    <x v="32"/>
    <n v="0.74"/>
    <s v="Very Hghly humidity"/>
    <x v="1"/>
    <n v="9.8559999999999999"/>
    <n v="0"/>
    <n v="1"/>
    <n v="1"/>
  </r>
  <r>
    <n v="952"/>
    <x v="42"/>
    <x v="0"/>
    <s v="2011"/>
    <x v="1"/>
    <x v="951"/>
    <b v="0"/>
    <x v="0"/>
    <x v="0"/>
    <x v="0"/>
    <n v="0.12"/>
    <x v="16"/>
    <x v="15"/>
    <x v="43"/>
    <n v="0.93"/>
    <s v="Very Hghly humidity"/>
    <x v="5"/>
    <n v="21.34"/>
    <n v="1"/>
    <n v="1"/>
    <n v="2"/>
  </r>
  <r>
    <n v="953"/>
    <x v="42"/>
    <x v="0"/>
    <s v="2011"/>
    <x v="1"/>
    <x v="952"/>
    <b v="0"/>
    <x v="0"/>
    <x v="0"/>
    <x v="0"/>
    <n v="0.12"/>
    <x v="16"/>
    <x v="19"/>
    <x v="1"/>
    <n v="0.8"/>
    <s v="Very Hghly humidity"/>
    <x v="14"/>
    <n v="11.494999999999999"/>
    <n v="2"/>
    <n v="9"/>
    <n v="11"/>
  </r>
  <r>
    <n v="954"/>
    <x v="42"/>
    <x v="0"/>
    <s v="2011"/>
    <x v="1"/>
    <x v="953"/>
    <b v="0"/>
    <x v="0"/>
    <x v="0"/>
    <x v="0"/>
    <n v="0.14000000000000001"/>
    <x v="14"/>
    <x v="19"/>
    <x v="3"/>
    <n v="0.86"/>
    <s v="Very Hghly humidity"/>
    <x v="7"/>
    <n v="14.773"/>
    <n v="2"/>
    <n v="28"/>
    <n v="30"/>
  </r>
  <r>
    <n v="955"/>
    <x v="42"/>
    <x v="0"/>
    <s v="2011"/>
    <x v="1"/>
    <x v="954"/>
    <b v="0"/>
    <x v="0"/>
    <x v="0"/>
    <x v="0"/>
    <n v="0.16"/>
    <x v="13"/>
    <x v="3"/>
    <x v="26"/>
    <n v="0.64"/>
    <s v="Very Hghly humidity"/>
    <x v="7"/>
    <n v="14.773"/>
    <n v="5"/>
    <n v="38"/>
    <n v="43"/>
  </r>
  <r>
    <n v="956"/>
    <x v="42"/>
    <x v="0"/>
    <s v="2011"/>
    <x v="1"/>
    <x v="955"/>
    <b v="0"/>
    <x v="0"/>
    <x v="0"/>
    <x v="0"/>
    <n v="0.22"/>
    <x v="1"/>
    <x v="13"/>
    <x v="48"/>
    <n v="0.41"/>
    <s v="High Humid"/>
    <x v="2"/>
    <n v="27.906999999999996"/>
    <n v="13"/>
    <n v="71"/>
    <n v="84"/>
  </r>
  <r>
    <n v="957"/>
    <x v="42"/>
    <x v="0"/>
    <s v="2011"/>
    <x v="1"/>
    <x v="956"/>
    <b v="0"/>
    <x v="0"/>
    <x v="0"/>
    <x v="1"/>
    <n v="0.3"/>
    <x v="11"/>
    <x v="1"/>
    <x v="40"/>
    <n v="0.28000000000000003"/>
    <s v="Normal Humid"/>
    <x v="9"/>
    <n v="36.124000000000002"/>
    <n v="30"/>
    <n v="84"/>
    <n v="114"/>
  </r>
  <r>
    <n v="958"/>
    <x v="42"/>
    <x v="0"/>
    <s v="2011"/>
    <x v="1"/>
    <x v="957"/>
    <b v="0"/>
    <x v="0"/>
    <x v="0"/>
    <x v="1"/>
    <n v="0.3"/>
    <x v="11"/>
    <x v="1"/>
    <x v="17"/>
    <n v="0.39"/>
    <s v="High Humid"/>
    <x v="17"/>
    <n v="50.896999999999998"/>
    <n v="27"/>
    <n v="93"/>
    <n v="120"/>
  </r>
  <r>
    <n v="959"/>
    <x v="42"/>
    <x v="0"/>
    <s v="2011"/>
    <x v="1"/>
    <x v="958"/>
    <b v="0"/>
    <x v="0"/>
    <x v="0"/>
    <x v="1"/>
    <n v="0.3"/>
    <x v="11"/>
    <x v="1"/>
    <x v="17"/>
    <n v="0.39"/>
    <s v="High Humid"/>
    <x v="12"/>
    <n v="45.969000000000001"/>
    <n v="32"/>
    <n v="103"/>
    <n v="135"/>
  </r>
  <r>
    <n v="960"/>
    <x v="42"/>
    <x v="0"/>
    <s v="2011"/>
    <x v="1"/>
    <x v="959"/>
    <b v="0"/>
    <x v="0"/>
    <x v="0"/>
    <x v="1"/>
    <n v="0.34"/>
    <x v="10"/>
    <x v="20"/>
    <x v="61"/>
    <n v="0.31"/>
    <s v="High Humid"/>
    <x v="3"/>
    <n v="31.196000000000002"/>
    <n v="30"/>
    <n v="90"/>
    <n v="120"/>
  </r>
  <r>
    <n v="961"/>
    <x v="42"/>
    <x v="0"/>
    <s v="2011"/>
    <x v="1"/>
    <x v="960"/>
    <b v="0"/>
    <x v="0"/>
    <x v="0"/>
    <x v="1"/>
    <n v="0.34"/>
    <x v="10"/>
    <x v="24"/>
    <x v="44"/>
    <n v="0.28999999999999998"/>
    <s v="Normal Humid"/>
    <x v="12"/>
    <n v="45.969000000000001"/>
    <n v="47"/>
    <n v="127"/>
    <n v="174"/>
  </r>
  <r>
    <n v="962"/>
    <x v="42"/>
    <x v="0"/>
    <s v="2011"/>
    <x v="1"/>
    <x v="961"/>
    <b v="0"/>
    <x v="0"/>
    <x v="0"/>
    <x v="1"/>
    <n v="0.34"/>
    <x v="10"/>
    <x v="24"/>
    <x v="44"/>
    <n v="0.28999999999999998"/>
    <s v="Normal Humid"/>
    <x v="12"/>
    <n v="45.969000000000001"/>
    <n v="42"/>
    <n v="103"/>
    <n v="145"/>
  </r>
  <r>
    <n v="963"/>
    <x v="42"/>
    <x v="0"/>
    <s v="2011"/>
    <x v="1"/>
    <x v="962"/>
    <b v="0"/>
    <x v="0"/>
    <x v="0"/>
    <x v="1"/>
    <n v="0.32"/>
    <x v="3"/>
    <x v="0"/>
    <x v="61"/>
    <n v="0.31"/>
    <s v="High Humid"/>
    <x v="18"/>
    <n v="57.463999999999999"/>
    <n v="24"/>
    <n v="113"/>
    <n v="137"/>
  </r>
  <r>
    <n v="964"/>
    <x v="42"/>
    <x v="0"/>
    <s v="2011"/>
    <x v="1"/>
    <x v="963"/>
    <b v="0"/>
    <x v="0"/>
    <x v="0"/>
    <x v="1"/>
    <n v="0.28000000000000003"/>
    <x v="17"/>
    <x v="2"/>
    <x v="41"/>
    <n v="0.38"/>
    <s v="High Humid"/>
    <x v="9"/>
    <n v="36.124000000000002"/>
    <n v="4"/>
    <n v="60"/>
    <n v="64"/>
  </r>
  <r>
    <n v="965"/>
    <x v="42"/>
    <x v="0"/>
    <s v="2011"/>
    <x v="1"/>
    <x v="964"/>
    <b v="0"/>
    <x v="0"/>
    <x v="0"/>
    <x v="1"/>
    <n v="0.28000000000000003"/>
    <x v="17"/>
    <x v="1"/>
    <x v="41"/>
    <n v="0.38"/>
    <s v="High Humid"/>
    <x v="8"/>
    <n v="18.062000000000001"/>
    <n v="2"/>
    <n v="39"/>
    <n v="41"/>
  </r>
  <r>
    <n v="966"/>
    <x v="42"/>
    <x v="0"/>
    <s v="2011"/>
    <x v="1"/>
    <x v="965"/>
    <b v="0"/>
    <x v="0"/>
    <x v="0"/>
    <x v="1"/>
    <n v="0.26"/>
    <x v="12"/>
    <x v="2"/>
    <x v="48"/>
    <n v="0.41"/>
    <s v="High Humid"/>
    <x v="6"/>
    <n v="24.628999999999998"/>
    <n v="1"/>
    <n v="39"/>
    <n v="40"/>
  </r>
  <r>
    <n v="967"/>
    <x v="42"/>
    <x v="0"/>
    <s v="2011"/>
    <x v="1"/>
    <x v="966"/>
    <b v="0"/>
    <x v="0"/>
    <x v="0"/>
    <x v="1"/>
    <n v="0.26"/>
    <x v="12"/>
    <x v="24"/>
    <x v="48"/>
    <n v="0.41"/>
    <s v="High Humid"/>
    <x v="0"/>
    <n v="0"/>
    <n v="9"/>
    <n v="42"/>
    <n v="51"/>
  </r>
  <r>
    <n v="968"/>
    <x v="42"/>
    <x v="0"/>
    <s v="2011"/>
    <x v="1"/>
    <x v="967"/>
    <b v="0"/>
    <x v="0"/>
    <x v="0"/>
    <x v="0"/>
    <n v="0.24"/>
    <x v="0"/>
    <x v="2"/>
    <x v="18"/>
    <n v="0.44"/>
    <s v="High Humid"/>
    <x v="1"/>
    <n v="9.8559999999999999"/>
    <n v="6"/>
    <n v="39"/>
    <n v="45"/>
  </r>
  <r>
    <n v="969"/>
    <x v="42"/>
    <x v="0"/>
    <s v="2011"/>
    <x v="1"/>
    <x v="968"/>
    <b v="0"/>
    <x v="0"/>
    <x v="0"/>
    <x v="0"/>
    <n v="0.22"/>
    <x v="1"/>
    <x v="10"/>
    <x v="33"/>
    <n v="0.51"/>
    <s v="High Humid"/>
    <x v="7"/>
    <n v="14.773"/>
    <n v="1"/>
    <n v="31"/>
    <n v="32"/>
  </r>
  <r>
    <n v="970"/>
    <x v="43"/>
    <x v="0"/>
    <s v="2011"/>
    <x v="1"/>
    <x v="969"/>
    <b v="0"/>
    <x v="0"/>
    <x v="1"/>
    <x v="0"/>
    <n v="0.2"/>
    <x v="2"/>
    <x v="10"/>
    <x v="26"/>
    <n v="0.64"/>
    <s v="Very Hghly humidity"/>
    <x v="14"/>
    <n v="11.494999999999999"/>
    <n v="5"/>
    <n v="34"/>
    <n v="39"/>
  </r>
  <r>
    <n v="971"/>
    <x v="43"/>
    <x v="0"/>
    <s v="2011"/>
    <x v="1"/>
    <x v="970"/>
    <b v="0"/>
    <x v="0"/>
    <x v="1"/>
    <x v="0"/>
    <n v="0.2"/>
    <x v="2"/>
    <x v="10"/>
    <x v="29"/>
    <n v="0.59"/>
    <s v="High Humid"/>
    <x v="1"/>
    <n v="9.8559999999999999"/>
    <n v="1"/>
    <n v="23"/>
    <n v="24"/>
  </r>
  <r>
    <n v="972"/>
    <x v="43"/>
    <x v="0"/>
    <s v="2011"/>
    <x v="1"/>
    <x v="971"/>
    <b v="0"/>
    <x v="0"/>
    <x v="1"/>
    <x v="0"/>
    <n v="0.2"/>
    <x v="2"/>
    <x v="10"/>
    <x v="2"/>
    <n v="0.75"/>
    <s v="Very Hghly humidity"/>
    <x v="1"/>
    <n v="9.8559999999999999"/>
    <n v="1"/>
    <n v="19"/>
    <n v="20"/>
  </r>
  <r>
    <n v="973"/>
    <x v="43"/>
    <x v="0"/>
    <s v="2011"/>
    <x v="1"/>
    <x v="972"/>
    <b v="0"/>
    <x v="0"/>
    <x v="1"/>
    <x v="0"/>
    <n v="0.2"/>
    <x v="2"/>
    <x v="10"/>
    <x v="27"/>
    <n v="0.69"/>
    <s v="Very Hghly humidity"/>
    <x v="14"/>
    <n v="11.494999999999999"/>
    <n v="4"/>
    <n v="8"/>
    <n v="12"/>
  </r>
  <r>
    <n v="974"/>
    <x v="43"/>
    <x v="0"/>
    <s v="2011"/>
    <x v="1"/>
    <x v="973"/>
    <b v="0"/>
    <x v="0"/>
    <x v="1"/>
    <x v="0"/>
    <n v="0.2"/>
    <x v="2"/>
    <x v="13"/>
    <x v="27"/>
    <n v="0.69"/>
    <s v="Very Hghly humidity"/>
    <x v="8"/>
    <n v="18.062000000000001"/>
    <n v="0"/>
    <n v="2"/>
    <n v="2"/>
  </r>
  <r>
    <n v="975"/>
    <x v="43"/>
    <x v="0"/>
    <s v="2011"/>
    <x v="1"/>
    <x v="974"/>
    <b v="0"/>
    <x v="0"/>
    <x v="1"/>
    <x v="0"/>
    <n v="0.2"/>
    <x v="2"/>
    <x v="13"/>
    <x v="27"/>
    <n v="0.69"/>
    <s v="Very Hghly humidity"/>
    <x v="7"/>
    <n v="14.773"/>
    <n v="2"/>
    <n v="3"/>
    <n v="5"/>
  </r>
  <r>
    <n v="976"/>
    <x v="43"/>
    <x v="0"/>
    <s v="2011"/>
    <x v="1"/>
    <x v="975"/>
    <b v="0"/>
    <x v="0"/>
    <x v="1"/>
    <x v="0"/>
    <n v="0.22"/>
    <x v="1"/>
    <x v="1"/>
    <x v="28"/>
    <n v="0.55000000000000004"/>
    <s v="High Humid"/>
    <x v="0"/>
    <n v="0"/>
    <n v="0"/>
    <n v="3"/>
    <n v="3"/>
  </r>
  <r>
    <n v="977"/>
    <x v="43"/>
    <x v="0"/>
    <s v="2011"/>
    <x v="1"/>
    <x v="976"/>
    <b v="0"/>
    <x v="0"/>
    <x v="1"/>
    <x v="0"/>
    <n v="0.22"/>
    <x v="1"/>
    <x v="10"/>
    <x v="26"/>
    <n v="0.64"/>
    <s v="Very Hghly humidity"/>
    <x v="5"/>
    <n v="21.34"/>
    <n v="1"/>
    <n v="11"/>
    <n v="12"/>
  </r>
  <r>
    <n v="978"/>
    <x v="43"/>
    <x v="0"/>
    <s v="2011"/>
    <x v="1"/>
    <x v="977"/>
    <b v="0"/>
    <x v="0"/>
    <x v="1"/>
    <x v="0"/>
    <n v="0.24"/>
    <x v="0"/>
    <x v="10"/>
    <x v="54"/>
    <n v="0.6"/>
    <s v="High Humid"/>
    <x v="6"/>
    <n v="24.628999999999998"/>
    <n v="12"/>
    <n v="35"/>
    <n v="47"/>
  </r>
  <r>
    <n v="979"/>
    <x v="43"/>
    <x v="0"/>
    <s v="2011"/>
    <x v="1"/>
    <x v="978"/>
    <b v="0"/>
    <x v="0"/>
    <x v="1"/>
    <x v="1"/>
    <n v="0.3"/>
    <x v="11"/>
    <x v="1"/>
    <x v="49"/>
    <n v="0.45"/>
    <s v="High Humid"/>
    <x v="9"/>
    <n v="36.124000000000002"/>
    <n v="19"/>
    <n v="86"/>
    <n v="105"/>
  </r>
  <r>
    <n v="980"/>
    <x v="43"/>
    <x v="0"/>
    <s v="2011"/>
    <x v="1"/>
    <x v="979"/>
    <b v="0"/>
    <x v="0"/>
    <x v="1"/>
    <x v="1"/>
    <n v="0.32"/>
    <x v="3"/>
    <x v="0"/>
    <x v="17"/>
    <n v="0.39"/>
    <s v="High Humid"/>
    <x v="10"/>
    <n v="49.257999999999996"/>
    <n v="26"/>
    <n v="86"/>
    <n v="112"/>
  </r>
  <r>
    <n v="981"/>
    <x v="43"/>
    <x v="0"/>
    <s v="2011"/>
    <x v="1"/>
    <x v="980"/>
    <b v="0"/>
    <x v="0"/>
    <x v="1"/>
    <x v="1"/>
    <n v="0.36"/>
    <x v="5"/>
    <x v="20"/>
    <x v="25"/>
    <n v="0.32"/>
    <s v="High Humid"/>
    <x v="17"/>
    <n v="50.896999999999998"/>
    <n v="58"/>
    <n v="94"/>
    <n v="152"/>
  </r>
  <r>
    <n v="982"/>
    <x v="43"/>
    <x v="0"/>
    <s v="2011"/>
    <x v="1"/>
    <x v="981"/>
    <b v="0"/>
    <x v="0"/>
    <x v="1"/>
    <x v="1"/>
    <n v="0.38"/>
    <x v="4"/>
    <x v="5"/>
    <x v="44"/>
    <n v="0.28999999999999998"/>
    <s v="Normal Humid"/>
    <x v="11"/>
    <n v="39.402000000000001"/>
    <n v="62"/>
    <n v="92"/>
    <n v="154"/>
  </r>
  <r>
    <n v="983"/>
    <x v="43"/>
    <x v="0"/>
    <s v="2011"/>
    <x v="1"/>
    <x v="982"/>
    <b v="0"/>
    <x v="0"/>
    <x v="1"/>
    <x v="1"/>
    <n v="0.4"/>
    <x v="9"/>
    <x v="11"/>
    <x v="24"/>
    <n v="0.3"/>
    <s v="Normal Humid"/>
    <x v="12"/>
    <n v="45.969000000000001"/>
    <n v="51"/>
    <n v="110"/>
    <n v="161"/>
  </r>
  <r>
    <n v="984"/>
    <x v="43"/>
    <x v="0"/>
    <s v="2011"/>
    <x v="1"/>
    <x v="983"/>
    <b v="0"/>
    <x v="0"/>
    <x v="1"/>
    <x v="1"/>
    <n v="0.4"/>
    <x v="9"/>
    <x v="11"/>
    <x v="24"/>
    <n v="0.3"/>
    <s v="Normal Humid"/>
    <x v="4"/>
    <n v="32.835000000000001"/>
    <n v="40"/>
    <n v="122"/>
    <n v="162"/>
  </r>
  <r>
    <n v="985"/>
    <x v="43"/>
    <x v="0"/>
    <s v="2011"/>
    <x v="1"/>
    <x v="984"/>
    <b v="0"/>
    <x v="0"/>
    <x v="1"/>
    <x v="1"/>
    <n v="0.42"/>
    <x v="6"/>
    <x v="7"/>
    <x v="40"/>
    <n v="0.28000000000000003"/>
    <s v="Normal Humid"/>
    <x v="9"/>
    <n v="36.124000000000002"/>
    <n v="28"/>
    <n v="106"/>
    <n v="134"/>
  </r>
  <r>
    <n v="986"/>
    <x v="43"/>
    <x v="0"/>
    <s v="2011"/>
    <x v="1"/>
    <x v="985"/>
    <b v="0"/>
    <x v="0"/>
    <x v="1"/>
    <x v="1"/>
    <n v="0.42"/>
    <x v="6"/>
    <x v="7"/>
    <x v="40"/>
    <n v="0.28000000000000003"/>
    <s v="Normal Humid"/>
    <x v="9"/>
    <n v="36.124000000000002"/>
    <n v="30"/>
    <n v="95"/>
    <n v="125"/>
  </r>
  <r>
    <n v="987"/>
    <x v="43"/>
    <x v="0"/>
    <s v="2011"/>
    <x v="1"/>
    <x v="986"/>
    <b v="0"/>
    <x v="0"/>
    <x v="1"/>
    <x v="1"/>
    <n v="0.4"/>
    <x v="9"/>
    <x v="11"/>
    <x v="25"/>
    <n v="0.32"/>
    <s v="High Humid"/>
    <x v="4"/>
    <n v="32.835000000000001"/>
    <n v="17"/>
    <n v="78"/>
    <n v="95"/>
  </r>
  <r>
    <n v="988"/>
    <x v="43"/>
    <x v="0"/>
    <s v="2011"/>
    <x v="1"/>
    <x v="987"/>
    <b v="0"/>
    <x v="0"/>
    <x v="1"/>
    <x v="1"/>
    <n v="0.4"/>
    <x v="9"/>
    <x v="11"/>
    <x v="23"/>
    <n v="0.35"/>
    <s v="High Humid"/>
    <x v="3"/>
    <n v="31.196000000000002"/>
    <n v="11"/>
    <n v="50"/>
    <n v="61"/>
  </r>
  <r>
    <n v="989"/>
    <x v="43"/>
    <x v="0"/>
    <s v="2011"/>
    <x v="1"/>
    <x v="988"/>
    <b v="0"/>
    <x v="0"/>
    <x v="1"/>
    <x v="1"/>
    <n v="0.4"/>
    <x v="9"/>
    <x v="11"/>
    <x v="23"/>
    <n v="0.35"/>
    <s v="High Humid"/>
    <x v="9"/>
    <n v="36.124000000000002"/>
    <n v="15"/>
    <n v="32"/>
    <n v="47"/>
  </r>
  <r>
    <n v="990"/>
    <x v="43"/>
    <x v="0"/>
    <s v="2011"/>
    <x v="1"/>
    <x v="989"/>
    <b v="0"/>
    <x v="0"/>
    <x v="1"/>
    <x v="1"/>
    <n v="0.4"/>
    <x v="9"/>
    <x v="11"/>
    <x v="23"/>
    <n v="0.35"/>
    <s v="High Humid"/>
    <x v="11"/>
    <n v="39.402000000000001"/>
    <n v="6"/>
    <n v="45"/>
    <n v="51"/>
  </r>
  <r>
    <n v="991"/>
    <x v="43"/>
    <x v="0"/>
    <s v="2011"/>
    <x v="1"/>
    <x v="990"/>
    <b v="0"/>
    <x v="0"/>
    <x v="1"/>
    <x v="1"/>
    <n v="0.4"/>
    <x v="9"/>
    <x v="11"/>
    <x v="23"/>
    <n v="0.35"/>
    <s v="High Humid"/>
    <x v="4"/>
    <n v="32.835000000000001"/>
    <n v="5"/>
    <n v="31"/>
    <n v="36"/>
  </r>
  <r>
    <n v="992"/>
    <x v="43"/>
    <x v="0"/>
    <s v="2011"/>
    <x v="1"/>
    <x v="991"/>
    <b v="0"/>
    <x v="0"/>
    <x v="1"/>
    <x v="1"/>
    <n v="0.4"/>
    <x v="9"/>
    <x v="11"/>
    <x v="23"/>
    <n v="0.35"/>
    <s v="High Humid"/>
    <x v="11"/>
    <n v="39.402000000000001"/>
    <n v="3"/>
    <n v="27"/>
    <n v="30"/>
  </r>
  <r>
    <n v="993"/>
    <x v="44"/>
    <x v="0"/>
    <s v="2011"/>
    <x v="1"/>
    <x v="992"/>
    <b v="0"/>
    <x v="0"/>
    <x v="2"/>
    <x v="1"/>
    <n v="0.38"/>
    <x v="4"/>
    <x v="5"/>
    <x v="38"/>
    <n v="0.37"/>
    <s v="High Humid"/>
    <x v="11"/>
    <n v="39.402000000000001"/>
    <n v="3"/>
    <n v="8"/>
    <n v="11"/>
  </r>
  <r>
    <n v="994"/>
    <x v="44"/>
    <x v="0"/>
    <s v="2011"/>
    <x v="1"/>
    <x v="993"/>
    <b v="0"/>
    <x v="0"/>
    <x v="2"/>
    <x v="1"/>
    <n v="0.38"/>
    <x v="4"/>
    <x v="5"/>
    <x v="38"/>
    <n v="0.37"/>
    <s v="High Humid"/>
    <x v="11"/>
    <n v="39.402000000000001"/>
    <n v="1"/>
    <n v="6"/>
    <n v="7"/>
  </r>
  <r>
    <n v="995"/>
    <x v="44"/>
    <x v="0"/>
    <s v="2011"/>
    <x v="1"/>
    <x v="994"/>
    <b v="0"/>
    <x v="0"/>
    <x v="2"/>
    <x v="1"/>
    <n v="0.36"/>
    <x v="5"/>
    <x v="6"/>
    <x v="22"/>
    <n v="0.4"/>
    <s v="High Humid"/>
    <x v="4"/>
    <n v="32.835000000000001"/>
    <n v="0"/>
    <n v="2"/>
    <n v="2"/>
  </r>
  <r>
    <n v="996"/>
    <x v="44"/>
    <x v="0"/>
    <s v="2011"/>
    <x v="1"/>
    <x v="995"/>
    <b v="0"/>
    <x v="0"/>
    <x v="2"/>
    <x v="1"/>
    <n v="0.34"/>
    <x v="10"/>
    <x v="20"/>
    <x v="15"/>
    <n v="0.46"/>
    <s v="High Humid"/>
    <x v="6"/>
    <n v="24.628999999999998"/>
    <n v="1"/>
    <n v="1"/>
    <n v="2"/>
  </r>
  <r>
    <n v="997"/>
    <x v="44"/>
    <x v="0"/>
    <s v="2011"/>
    <x v="1"/>
    <x v="996"/>
    <b v="0"/>
    <x v="0"/>
    <x v="2"/>
    <x v="1"/>
    <n v="0.32"/>
    <x v="3"/>
    <x v="24"/>
    <x v="45"/>
    <n v="0.53"/>
    <s v="High Humid"/>
    <x v="3"/>
    <n v="31.196000000000002"/>
    <n v="0"/>
    <n v="2"/>
    <n v="2"/>
  </r>
  <r>
    <n v="998"/>
    <x v="44"/>
    <x v="0"/>
    <s v="2011"/>
    <x v="1"/>
    <x v="997"/>
    <b v="0"/>
    <x v="0"/>
    <x v="2"/>
    <x v="1"/>
    <n v="0.32"/>
    <x v="3"/>
    <x v="24"/>
    <x v="45"/>
    <n v="0.53"/>
    <s v="High Humid"/>
    <x v="3"/>
    <n v="31.196000000000002"/>
    <n v="0"/>
    <n v="3"/>
    <n v="3"/>
  </r>
  <r>
    <n v="999"/>
    <x v="44"/>
    <x v="0"/>
    <s v="2011"/>
    <x v="1"/>
    <x v="998"/>
    <b v="0"/>
    <x v="0"/>
    <x v="2"/>
    <x v="1"/>
    <n v="0.34"/>
    <x v="10"/>
    <x v="24"/>
    <x v="15"/>
    <n v="0.46"/>
    <s v="High Humid"/>
    <x v="4"/>
    <n v="32.835000000000001"/>
    <n v="1"/>
    <n v="25"/>
    <n v="26"/>
  </r>
  <r>
    <n v="1000"/>
    <x v="44"/>
    <x v="0"/>
    <s v="2011"/>
    <x v="1"/>
    <x v="999"/>
    <b v="0"/>
    <x v="0"/>
    <x v="2"/>
    <x v="1"/>
    <n v="0.34"/>
    <x v="10"/>
    <x v="24"/>
    <x v="15"/>
    <n v="0.46"/>
    <s v="High Humid"/>
    <x v="4"/>
    <n v="32.835000000000001"/>
    <n v="2"/>
    <n v="96"/>
    <n v="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
    <d v="2011-01-01T00:00:00"/>
    <s v="Winter"/>
    <x v="0"/>
    <x v="0"/>
    <x v="0"/>
    <b v="0"/>
    <s v="Weekday"/>
    <x v="0"/>
    <x v="0"/>
    <n v="0.24"/>
    <n v="9.84"/>
    <n v="0.28789999999999999"/>
    <n v="0.81"/>
    <n v="0.81"/>
    <s v="Very Hghly humidity"/>
    <n v="0"/>
    <n v="0"/>
    <x v="0"/>
    <x v="0"/>
    <n v="16"/>
  </r>
  <r>
    <n v="2"/>
    <d v="2011-01-01T00:00:00"/>
    <s v="Winter"/>
    <x v="0"/>
    <x v="0"/>
    <x v="1"/>
    <b v="0"/>
    <s v="Weekday"/>
    <x v="0"/>
    <x v="0"/>
    <n v="0.22"/>
    <n v="9.02"/>
    <n v="0.2727"/>
    <n v="0.8"/>
    <n v="0.8"/>
    <s v="Very Hghly humidity"/>
    <n v="0"/>
    <n v="0"/>
    <x v="1"/>
    <x v="1"/>
    <n v="40"/>
  </r>
  <r>
    <n v="3"/>
    <d v="2011-01-01T00:00:00"/>
    <s v="Winter"/>
    <x v="0"/>
    <x v="0"/>
    <x v="2"/>
    <b v="0"/>
    <s v="Weekday"/>
    <x v="0"/>
    <x v="0"/>
    <n v="0.22"/>
    <n v="9.02"/>
    <n v="0.2727"/>
    <n v="0.8"/>
    <n v="0.8"/>
    <s v="Very Hghly humidity"/>
    <n v="0"/>
    <n v="0"/>
    <x v="2"/>
    <x v="2"/>
    <n v="32"/>
  </r>
  <r>
    <n v="4"/>
    <d v="2011-01-01T00:00:00"/>
    <s v="Winter"/>
    <x v="0"/>
    <x v="0"/>
    <x v="3"/>
    <b v="0"/>
    <s v="Weekday"/>
    <x v="0"/>
    <x v="0"/>
    <n v="0.24"/>
    <n v="9.84"/>
    <n v="0.28789999999999999"/>
    <n v="0.75"/>
    <n v="0.75"/>
    <s v="Very Hghly humidity"/>
    <n v="0"/>
    <n v="0"/>
    <x v="0"/>
    <x v="3"/>
    <n v="13"/>
  </r>
  <r>
    <n v="5"/>
    <d v="2011-01-01T00:00:00"/>
    <s v="Winter"/>
    <x v="0"/>
    <x v="0"/>
    <x v="4"/>
    <b v="0"/>
    <s v="Weekday"/>
    <x v="0"/>
    <x v="0"/>
    <n v="0.24"/>
    <n v="9.84"/>
    <n v="0.28789999999999999"/>
    <n v="0.75"/>
    <n v="0.75"/>
    <s v="Very Hghly humidity"/>
    <n v="0"/>
    <n v="0"/>
    <x v="3"/>
    <x v="4"/>
    <n v="1"/>
  </r>
  <r>
    <n v="6"/>
    <d v="2011-01-01T00:00:00"/>
    <s v="Winter"/>
    <x v="0"/>
    <x v="0"/>
    <x v="5"/>
    <b v="0"/>
    <s v="Weekday"/>
    <x v="0"/>
    <x v="0"/>
    <n v="0.24"/>
    <n v="9.84"/>
    <n v="0.2576"/>
    <n v="0.75"/>
    <n v="0.75"/>
    <s v="Very Hghly humidity"/>
    <n v="8.9599999999999999E-2"/>
    <n v="9.8559999999999999"/>
    <x v="3"/>
    <x v="4"/>
    <n v="1"/>
  </r>
  <r>
    <n v="7"/>
    <d v="2011-01-01T00:00:00"/>
    <s v="Winter"/>
    <x v="0"/>
    <x v="0"/>
    <x v="6"/>
    <b v="0"/>
    <s v="Weekday"/>
    <x v="0"/>
    <x v="0"/>
    <n v="0.22"/>
    <n v="9.02"/>
    <n v="0.2727"/>
    <n v="0.8"/>
    <n v="0.8"/>
    <s v="Very Hghly humidity"/>
    <n v="0"/>
    <n v="0"/>
    <x v="4"/>
    <x v="5"/>
    <n v="2"/>
  </r>
  <r>
    <n v="8"/>
    <d v="2011-01-01T00:00:00"/>
    <s v="Winter"/>
    <x v="0"/>
    <x v="0"/>
    <x v="7"/>
    <b v="0"/>
    <s v="Weekday"/>
    <x v="0"/>
    <x v="0"/>
    <n v="0.2"/>
    <n v="8.2000000000000011"/>
    <n v="0.2576"/>
    <n v="0.86"/>
    <n v="0.86"/>
    <s v="Very Hghly humidity"/>
    <n v="0"/>
    <n v="0"/>
    <x v="5"/>
    <x v="6"/>
    <n v="3"/>
  </r>
  <r>
    <n v="9"/>
    <d v="2011-01-01T00:00:00"/>
    <s v="Winter"/>
    <x v="0"/>
    <x v="0"/>
    <x v="8"/>
    <b v="0"/>
    <s v="Weekday"/>
    <x v="0"/>
    <x v="0"/>
    <n v="0.24"/>
    <n v="9.84"/>
    <n v="0.18179999999999999"/>
    <n v="0.75"/>
    <n v="0.75"/>
    <s v="Very Hghly humidity"/>
    <n v="0"/>
    <n v="0"/>
    <x v="5"/>
    <x v="7"/>
    <n v="8"/>
  </r>
  <r>
    <n v="10"/>
    <d v="2011-01-01T00:00:00"/>
    <s v="Winter"/>
    <x v="0"/>
    <x v="0"/>
    <x v="9"/>
    <b v="0"/>
    <s v="Weekday"/>
    <x v="0"/>
    <x v="1"/>
    <n v="0.32"/>
    <n v="13.120000000000001"/>
    <n v="0.34849999999999998"/>
    <n v="0.76"/>
    <n v="0.76"/>
    <s v="Very Hghly humidity"/>
    <n v="0"/>
    <n v="0"/>
    <x v="1"/>
    <x v="8"/>
    <n v="14"/>
  </r>
  <r>
    <n v="11"/>
    <d v="2011-01-01T00:00:00"/>
    <s v="Winter"/>
    <x v="0"/>
    <x v="0"/>
    <x v="10"/>
    <b v="0"/>
    <s v="Weekday"/>
    <x v="0"/>
    <x v="1"/>
    <n v="0.38"/>
    <n v="15.58"/>
    <n v="0.39389999999999997"/>
    <n v="0.76"/>
    <n v="0.76"/>
    <s v="Very Hghly humidity"/>
    <n v="0.25369999999999998"/>
    <n v="27.906999999999996"/>
    <x v="6"/>
    <x v="9"/>
    <n v="36"/>
  </r>
  <r>
    <n v="12"/>
    <d v="2011-01-01T00:00:00"/>
    <s v="Winter"/>
    <x v="0"/>
    <x v="0"/>
    <x v="11"/>
    <b v="0"/>
    <s v="Weekday"/>
    <x v="0"/>
    <x v="1"/>
    <n v="0.36"/>
    <n v="14.76"/>
    <n v="0.33329999999999999"/>
    <n v="0.81"/>
    <n v="0.81"/>
    <s v="Very Hghly humidity"/>
    <n v="0.28360000000000002"/>
    <n v="31.196000000000002"/>
    <x v="7"/>
    <x v="10"/>
    <n v="56"/>
  </r>
  <r>
    <n v="13"/>
    <d v="2011-01-01T00:00:00"/>
    <s v="Winter"/>
    <x v="0"/>
    <x v="0"/>
    <x v="12"/>
    <b v="0"/>
    <s v="Weekday"/>
    <x v="0"/>
    <x v="1"/>
    <n v="0.42"/>
    <n v="17.22"/>
    <n v="0.42420000000000002"/>
    <n v="0.77"/>
    <n v="0.77"/>
    <s v="Very Hghly humidity"/>
    <n v="0.28360000000000002"/>
    <n v="31.196000000000002"/>
    <x v="8"/>
    <x v="11"/>
    <n v="84"/>
  </r>
  <r>
    <n v="14"/>
    <d v="2011-01-01T00:00:00"/>
    <s v="Winter"/>
    <x v="0"/>
    <x v="0"/>
    <x v="13"/>
    <b v="0"/>
    <s v="Weekday"/>
    <x v="0"/>
    <x v="1"/>
    <n v="0.46"/>
    <n v="18.86"/>
    <n v="0.45450000000000002"/>
    <n v="0.72"/>
    <n v="0.72"/>
    <s v="Very Hghly humidity"/>
    <n v="0.29849999999999999"/>
    <n v="32.835000000000001"/>
    <x v="9"/>
    <x v="12"/>
    <n v="94"/>
  </r>
  <r>
    <n v="15"/>
    <d v="2011-01-01T00:00:00"/>
    <s v="Winter"/>
    <x v="0"/>
    <x v="0"/>
    <x v="14"/>
    <b v="0"/>
    <s v="Weekday"/>
    <x v="0"/>
    <x v="1"/>
    <n v="0.46"/>
    <n v="18.86"/>
    <n v="0.45450000000000002"/>
    <n v="0.72"/>
    <n v="0.72"/>
    <s v="Very Hghly humidity"/>
    <n v="0.28360000000000002"/>
    <n v="31.196000000000002"/>
    <x v="10"/>
    <x v="13"/>
    <n v="106"/>
  </r>
  <r>
    <n v="16"/>
    <d v="2011-01-01T00:00:00"/>
    <s v="Winter"/>
    <x v="0"/>
    <x v="0"/>
    <x v="15"/>
    <b v="0"/>
    <s v="Weekday"/>
    <x v="0"/>
    <x v="1"/>
    <n v="0.44"/>
    <n v="18.04"/>
    <n v="0.43940000000000001"/>
    <n v="0.77"/>
    <n v="0.77"/>
    <s v="Very Hghly humidity"/>
    <n v="0.29849999999999999"/>
    <n v="32.835000000000001"/>
    <x v="11"/>
    <x v="14"/>
    <n v="110"/>
  </r>
  <r>
    <n v="17"/>
    <d v="2011-01-01T00:00:00"/>
    <s v="Winter"/>
    <x v="0"/>
    <x v="0"/>
    <x v="16"/>
    <b v="0"/>
    <s v="Weekday"/>
    <x v="0"/>
    <x v="1"/>
    <n v="0.42"/>
    <n v="17.22"/>
    <n v="0.42420000000000002"/>
    <n v="0.82"/>
    <n v="0.82"/>
    <s v="Very Hghly humidity"/>
    <n v="0.29849999999999999"/>
    <n v="32.835000000000001"/>
    <x v="12"/>
    <x v="15"/>
    <n v="93"/>
  </r>
  <r>
    <n v="18"/>
    <d v="2011-01-01T00:00:00"/>
    <s v="Winter"/>
    <x v="0"/>
    <x v="0"/>
    <x v="17"/>
    <b v="0"/>
    <s v="Weekday"/>
    <x v="0"/>
    <x v="1"/>
    <n v="0.44"/>
    <n v="18.04"/>
    <n v="0.2273"/>
    <n v="0.82"/>
    <n v="0.82"/>
    <s v="Very Hghly humidity"/>
    <n v="0.28360000000000002"/>
    <n v="31.196000000000002"/>
    <x v="13"/>
    <x v="15"/>
    <n v="67"/>
  </r>
  <r>
    <n v="19"/>
    <d v="2011-01-01T00:00:00"/>
    <s v="Winter"/>
    <x v="0"/>
    <x v="0"/>
    <x v="18"/>
    <b v="0"/>
    <s v="Weekday"/>
    <x v="0"/>
    <x v="1"/>
    <n v="0.42"/>
    <n v="17.22"/>
    <n v="0.42420000000000002"/>
    <n v="0.88"/>
    <n v="0.88"/>
    <s v="Very Hghly humidity"/>
    <n v="0.25369999999999998"/>
    <n v="27.906999999999996"/>
    <x v="14"/>
    <x v="16"/>
    <n v="35"/>
  </r>
  <r>
    <n v="20"/>
    <d v="2011-01-01T00:00:00"/>
    <s v="Winter"/>
    <x v="0"/>
    <x v="0"/>
    <x v="19"/>
    <b v="0"/>
    <s v="Weekday"/>
    <x v="0"/>
    <x v="1"/>
    <n v="0.42"/>
    <n v="17.22"/>
    <n v="0.42420000000000002"/>
    <n v="0.88"/>
    <n v="0.88"/>
    <s v="Very Hghly humidity"/>
    <n v="0.25369999999999998"/>
    <n v="27.906999999999996"/>
    <x v="15"/>
    <x v="17"/>
    <n v="37"/>
  </r>
  <r>
    <n v="21"/>
    <d v="2011-01-01T00:00:00"/>
    <s v="Winter"/>
    <x v="0"/>
    <x v="0"/>
    <x v="20"/>
    <b v="0"/>
    <s v="Weekday"/>
    <x v="0"/>
    <x v="1"/>
    <n v="0.4"/>
    <n v="16.400000000000002"/>
    <n v="0.40910000000000002"/>
    <n v="0.87"/>
    <n v="0.87"/>
    <s v="Very Hghly humidity"/>
    <n v="0.25369999999999998"/>
    <n v="27.906999999999996"/>
    <x v="16"/>
    <x v="18"/>
    <n v="36"/>
  </r>
  <r>
    <n v="22"/>
    <d v="2011-01-01T00:00:00"/>
    <s v="Winter"/>
    <x v="0"/>
    <x v="0"/>
    <x v="21"/>
    <b v="0"/>
    <s v="Weekday"/>
    <x v="0"/>
    <x v="1"/>
    <n v="0.4"/>
    <n v="16.400000000000002"/>
    <n v="0.40910000000000002"/>
    <n v="0.87"/>
    <n v="0.87"/>
    <s v="Very Hghly humidity"/>
    <n v="0.19400000000000001"/>
    <n v="21.34"/>
    <x v="0"/>
    <x v="17"/>
    <n v="34"/>
  </r>
  <r>
    <n v="23"/>
    <d v="2011-01-01T00:00:00"/>
    <s v="Winter"/>
    <x v="0"/>
    <x v="0"/>
    <x v="22"/>
    <b v="0"/>
    <s v="Weekday"/>
    <x v="0"/>
    <x v="1"/>
    <n v="0.4"/>
    <n v="16.400000000000002"/>
    <n v="0.40910000000000002"/>
    <n v="0.94"/>
    <n v="0.94"/>
    <s v="Very Hghly humidity"/>
    <n v="0.22389999999999999"/>
    <n v="24.628999999999998"/>
    <x v="16"/>
    <x v="19"/>
    <n v="28"/>
  </r>
  <r>
    <n v="24"/>
    <d v="2011-01-01T00:00:00"/>
    <s v="Winter"/>
    <x v="0"/>
    <x v="0"/>
    <x v="23"/>
    <b v="0"/>
    <s v="Weekday"/>
    <x v="0"/>
    <x v="1"/>
    <n v="0.46"/>
    <n v="18.86"/>
    <n v="0.2576"/>
    <n v="0.88"/>
    <n v="0.88"/>
    <s v="Very Hghly humidity"/>
    <n v="0.29849999999999999"/>
    <n v="32.835000000000001"/>
    <x v="13"/>
    <x v="9"/>
    <n v="39"/>
  </r>
  <r>
    <n v="25"/>
    <d v="2011-01-02T00:00:00"/>
    <s v="Winter"/>
    <x v="0"/>
    <x v="0"/>
    <x v="24"/>
    <b v="0"/>
    <s v="Weekday"/>
    <x v="1"/>
    <x v="1"/>
    <n v="0.46"/>
    <n v="18.86"/>
    <n v="0.45450000000000002"/>
    <n v="0.88"/>
    <n v="0.88"/>
    <s v="Very Hghly humidity"/>
    <n v="0.29849999999999999"/>
    <n v="32.835000000000001"/>
    <x v="17"/>
    <x v="0"/>
    <n v="17"/>
  </r>
  <r>
    <n v="26"/>
    <d v="2011-01-02T00:00:00"/>
    <s v="Winter"/>
    <x v="0"/>
    <x v="0"/>
    <x v="25"/>
    <b v="0"/>
    <s v="Weekday"/>
    <x v="1"/>
    <x v="1"/>
    <n v="0.44"/>
    <n v="18.04"/>
    <n v="0.43940000000000001"/>
    <n v="0.94"/>
    <n v="0.94"/>
    <s v="Very Hghly humidity"/>
    <n v="0.25369999999999998"/>
    <n v="27.906999999999996"/>
    <x v="5"/>
    <x v="20"/>
    <n v="17"/>
  </r>
  <r>
    <n v="27"/>
    <d v="2011-01-02T00:00:00"/>
    <s v="Winter"/>
    <x v="0"/>
    <x v="0"/>
    <x v="26"/>
    <b v="0"/>
    <s v="Weekday"/>
    <x v="1"/>
    <x v="1"/>
    <n v="0.42"/>
    <n v="17.22"/>
    <n v="0.42420000000000002"/>
    <n v="1"/>
    <n v="1"/>
    <s v="Very Hghly humidity"/>
    <n v="0.28360000000000002"/>
    <n v="31.196000000000002"/>
    <x v="5"/>
    <x v="21"/>
    <n v="9"/>
  </r>
  <r>
    <n v="28"/>
    <d v="2011-01-02T00:00:00"/>
    <s v="Winter"/>
    <x v="0"/>
    <x v="0"/>
    <x v="27"/>
    <b v="0"/>
    <s v="Weekday"/>
    <x v="1"/>
    <x v="1"/>
    <n v="0.46"/>
    <n v="18.86"/>
    <n v="0.45450000000000002"/>
    <n v="0.94"/>
    <n v="0.94"/>
    <s v="Very Hghly humidity"/>
    <n v="0.19400000000000001"/>
    <n v="21.34"/>
    <x v="4"/>
    <x v="22"/>
    <n v="6"/>
  </r>
  <r>
    <n v="29"/>
    <d v="2011-01-02T00:00:00"/>
    <s v="Winter"/>
    <x v="0"/>
    <x v="0"/>
    <x v="28"/>
    <b v="0"/>
    <s v="Weekday"/>
    <x v="1"/>
    <x v="1"/>
    <n v="0.46"/>
    <n v="18.86"/>
    <n v="0.18179999999999999"/>
    <n v="0.94"/>
    <n v="0.94"/>
    <s v="Very Hghly humidity"/>
    <n v="0.19400000000000001"/>
    <n v="21.34"/>
    <x v="4"/>
    <x v="4"/>
    <n v="3"/>
  </r>
  <r>
    <n v="30"/>
    <d v="2011-01-02T00:00:00"/>
    <s v="Winter"/>
    <x v="0"/>
    <x v="0"/>
    <x v="29"/>
    <b v="0"/>
    <s v="Weekday"/>
    <x v="1"/>
    <x v="1"/>
    <n v="0.42"/>
    <n v="17.22"/>
    <n v="0.42420000000000002"/>
    <n v="0.77"/>
    <n v="0.77"/>
    <s v="Very Hghly humidity"/>
    <n v="0.29849999999999999"/>
    <n v="32.835000000000001"/>
    <x v="3"/>
    <x v="6"/>
    <n v="2"/>
  </r>
  <r>
    <n v="31"/>
    <d v="2011-01-02T00:00:00"/>
    <s v="Winter"/>
    <x v="0"/>
    <x v="0"/>
    <x v="30"/>
    <b v="0"/>
    <s v="Weekday"/>
    <x v="1"/>
    <x v="1"/>
    <n v="0.4"/>
    <n v="16.400000000000002"/>
    <n v="0.40910000000000002"/>
    <n v="0.76"/>
    <n v="0.76"/>
    <s v="Very Hghly humidity"/>
    <n v="0.19400000000000001"/>
    <n v="21.34"/>
    <x v="3"/>
    <x v="4"/>
    <n v="1"/>
  </r>
  <r>
    <n v="32"/>
    <d v="2011-01-02T00:00:00"/>
    <s v="Winter"/>
    <x v="0"/>
    <x v="0"/>
    <x v="31"/>
    <b v="0"/>
    <s v="Weekday"/>
    <x v="1"/>
    <x v="1"/>
    <n v="0.4"/>
    <n v="16.400000000000002"/>
    <n v="0.40910000000000002"/>
    <n v="0.71"/>
    <n v="0.71"/>
    <s v="Very Hghly humidity"/>
    <n v="0.22389999999999999"/>
    <n v="24.628999999999998"/>
    <x v="3"/>
    <x v="21"/>
    <n v="8"/>
  </r>
  <r>
    <n v="33"/>
    <d v="2011-01-02T00:00:00"/>
    <s v="Winter"/>
    <x v="0"/>
    <x v="0"/>
    <x v="32"/>
    <b v="0"/>
    <s v="Weekday"/>
    <x v="1"/>
    <x v="1"/>
    <n v="0.38"/>
    <n v="15.58"/>
    <n v="0.2424"/>
    <n v="0.76"/>
    <n v="0.76"/>
    <s v="Very Hghly humidity"/>
    <n v="0.22389999999999999"/>
    <n v="24.628999999999998"/>
    <x v="5"/>
    <x v="23"/>
    <n v="20"/>
  </r>
  <r>
    <n v="34"/>
    <d v="2011-01-02T00:00:00"/>
    <s v="Winter"/>
    <x v="0"/>
    <x v="0"/>
    <x v="33"/>
    <b v="0"/>
    <s v="Weekday"/>
    <x v="1"/>
    <x v="1"/>
    <n v="0.36"/>
    <n v="14.76"/>
    <n v="0.34849999999999998"/>
    <n v="0.81"/>
    <n v="0.81"/>
    <s v="Very Hghly humidity"/>
    <n v="0.22389999999999999"/>
    <n v="24.628999999999998"/>
    <x v="18"/>
    <x v="24"/>
    <n v="53"/>
  </r>
  <r>
    <n v="35"/>
    <d v="2011-01-02T00:00:00"/>
    <s v="Winter"/>
    <x v="0"/>
    <x v="0"/>
    <x v="34"/>
    <b v="0"/>
    <s v="Weekday"/>
    <x v="1"/>
    <x v="1"/>
    <n v="0.36"/>
    <n v="14.76"/>
    <n v="0.33329999999999999"/>
    <n v="0.71"/>
    <n v="0.71"/>
    <s v="Very Hghly humidity"/>
    <n v="0.25369999999999998"/>
    <n v="27.906999999999996"/>
    <x v="19"/>
    <x v="25"/>
    <n v="70"/>
  </r>
  <r>
    <n v="36"/>
    <d v="2011-01-02T00:00:00"/>
    <s v="Winter"/>
    <x v="0"/>
    <x v="0"/>
    <x v="35"/>
    <b v="0"/>
    <s v="Weekday"/>
    <x v="1"/>
    <x v="1"/>
    <n v="0.36"/>
    <n v="14.76"/>
    <n v="0.33329999999999999"/>
    <n v="0.66"/>
    <n v="0.66"/>
    <s v="Very Hghly humidity"/>
    <n v="0.29849999999999999"/>
    <n v="32.835000000000001"/>
    <x v="20"/>
    <x v="26"/>
    <n v="93"/>
  </r>
  <r>
    <n v="37"/>
    <d v="2011-01-02T00:00:00"/>
    <s v="Winter"/>
    <x v="0"/>
    <x v="0"/>
    <x v="36"/>
    <b v="0"/>
    <s v="Weekday"/>
    <x v="1"/>
    <x v="1"/>
    <n v="0.36"/>
    <n v="14.76"/>
    <n v="0.34849999999999998"/>
    <n v="0.66"/>
    <n v="0.66"/>
    <s v="Very Hghly humidity"/>
    <n v="0.1343"/>
    <n v="14.773"/>
    <x v="16"/>
    <x v="27"/>
    <n v="75"/>
  </r>
  <r>
    <n v="38"/>
    <d v="2011-01-02T00:00:00"/>
    <s v="Winter"/>
    <x v="0"/>
    <x v="0"/>
    <x v="37"/>
    <b v="0"/>
    <s v="Weekday"/>
    <x v="1"/>
    <x v="1"/>
    <n v="0.36"/>
    <n v="14.76"/>
    <n v="0.2727"/>
    <n v="0.76"/>
    <n v="0.76"/>
    <s v="Very Hghly humidity"/>
    <n v="0.19400000000000001"/>
    <n v="21.34"/>
    <x v="17"/>
    <x v="11"/>
    <n v="59"/>
  </r>
  <r>
    <n v="39"/>
    <d v="2011-01-02T00:00:00"/>
    <s v="Winter"/>
    <x v="0"/>
    <x v="0"/>
    <x v="38"/>
    <b v="0"/>
    <s v="Weekday"/>
    <x v="1"/>
    <x v="1"/>
    <n v="0.34"/>
    <n v="13.940000000000001"/>
    <n v="0.33329999999999999"/>
    <n v="0.81"/>
    <n v="0.81"/>
    <s v="Very Hghly humidity"/>
    <n v="0.16420000000000001"/>
    <n v="18.062000000000001"/>
    <x v="21"/>
    <x v="11"/>
    <n v="74"/>
  </r>
  <r>
    <n v="40"/>
    <d v="2011-01-02T00:00:00"/>
    <s v="Winter"/>
    <x v="0"/>
    <x v="0"/>
    <x v="39"/>
    <b v="0"/>
    <s v="Weekday"/>
    <x v="1"/>
    <x v="1"/>
    <n v="0.34"/>
    <n v="13.940000000000001"/>
    <n v="0.33329999999999999"/>
    <n v="0.71"/>
    <n v="0.71"/>
    <s v="Very Hghly humidity"/>
    <n v="0.16420000000000001"/>
    <n v="18.062000000000001"/>
    <x v="14"/>
    <x v="28"/>
    <n v="76"/>
  </r>
  <r>
    <n v="41"/>
    <d v="2011-01-02T00:00:00"/>
    <s v="Winter"/>
    <x v="0"/>
    <x v="0"/>
    <x v="40"/>
    <b v="0"/>
    <s v="Weekday"/>
    <x v="1"/>
    <x v="1"/>
    <n v="0.34"/>
    <n v="13.940000000000001"/>
    <n v="0.33329999999999999"/>
    <n v="0.56999999999999995"/>
    <n v="0.56999999999999995"/>
    <s v="High Humid"/>
    <n v="0.19400000000000001"/>
    <n v="21.34"/>
    <x v="18"/>
    <x v="29"/>
    <n v="65"/>
  </r>
  <r>
    <n v="42"/>
    <d v="2011-01-02T00:00:00"/>
    <s v="Winter"/>
    <x v="0"/>
    <x v="0"/>
    <x v="41"/>
    <b v="0"/>
    <s v="Weekday"/>
    <x v="1"/>
    <x v="1"/>
    <n v="0.36"/>
    <n v="14.76"/>
    <n v="0.33329999999999999"/>
    <n v="0.46"/>
    <n v="0.46"/>
    <s v="High Humid"/>
    <n v="0.32840000000000003"/>
    <n v="36.124000000000002"/>
    <x v="22"/>
    <x v="30"/>
    <n v="53"/>
  </r>
  <r>
    <n v="43"/>
    <d v="2011-01-02T00:00:00"/>
    <s v="Winter"/>
    <x v="0"/>
    <x v="0"/>
    <x v="42"/>
    <b v="0"/>
    <s v="Weekday"/>
    <x v="1"/>
    <x v="1"/>
    <n v="0.32"/>
    <n v="13.120000000000001"/>
    <n v="0.28789999999999999"/>
    <n v="0.42"/>
    <n v="0.42"/>
    <s v="High Humid"/>
    <n v="0.44779999999999998"/>
    <n v="49.257999999999996"/>
    <x v="5"/>
    <x v="31"/>
    <n v="30"/>
  </r>
  <r>
    <n v="44"/>
    <d v="2011-01-02T00:00:00"/>
    <s v="Winter"/>
    <x v="0"/>
    <x v="0"/>
    <x v="43"/>
    <b v="0"/>
    <s v="Weekday"/>
    <x v="1"/>
    <x v="1"/>
    <n v="0.3"/>
    <n v="12.299999999999999"/>
    <n v="0.21210000000000001"/>
    <n v="0.39"/>
    <n v="0.39"/>
    <s v="High Humid"/>
    <n v="0.35820000000000002"/>
    <n v="39.402000000000001"/>
    <x v="2"/>
    <x v="19"/>
    <n v="22"/>
  </r>
  <r>
    <n v="45"/>
    <d v="2011-01-02T00:00:00"/>
    <s v="Winter"/>
    <x v="0"/>
    <x v="0"/>
    <x v="44"/>
    <b v="0"/>
    <s v="Weekday"/>
    <x v="1"/>
    <x v="1"/>
    <n v="0.26"/>
    <n v="10.66"/>
    <n v="0.2273"/>
    <n v="0.44"/>
    <n v="0.44"/>
    <s v="High Humid"/>
    <n v="0.32840000000000003"/>
    <n v="36.124000000000002"/>
    <x v="16"/>
    <x v="32"/>
    <n v="31"/>
  </r>
  <r>
    <n v="46"/>
    <d v="2011-01-02T00:00:00"/>
    <s v="Winter"/>
    <x v="0"/>
    <x v="0"/>
    <x v="45"/>
    <b v="0"/>
    <s v="Weekday"/>
    <x v="1"/>
    <x v="0"/>
    <n v="0.24"/>
    <n v="9.84"/>
    <n v="0.21210000000000001"/>
    <n v="0.44"/>
    <n v="0.44"/>
    <s v="High Humid"/>
    <n v="0.29849999999999999"/>
    <n v="32.835000000000001"/>
    <x v="3"/>
    <x v="33"/>
    <n v="9"/>
  </r>
  <r>
    <n v="47"/>
    <d v="2011-01-02T00:00:00"/>
    <s v="Winter"/>
    <x v="0"/>
    <x v="0"/>
    <x v="46"/>
    <b v="0"/>
    <s v="Weekday"/>
    <x v="1"/>
    <x v="0"/>
    <n v="0.22"/>
    <n v="9.02"/>
    <n v="0.2273"/>
    <n v="0.47"/>
    <n v="0.47"/>
    <s v="High Humid"/>
    <n v="0.16420000000000001"/>
    <n v="18.062000000000001"/>
    <x v="3"/>
    <x v="21"/>
    <n v="8"/>
  </r>
  <r>
    <n v="48"/>
    <d v="2011-01-03T00:00:00"/>
    <s v="Winter"/>
    <x v="0"/>
    <x v="0"/>
    <x v="47"/>
    <b v="0"/>
    <s v="Weekday"/>
    <x v="2"/>
    <x v="0"/>
    <n v="0.22"/>
    <n v="9.02"/>
    <n v="0.19700000000000001"/>
    <n v="0.44"/>
    <n v="0.44"/>
    <s v="High Humid"/>
    <n v="0.35820000000000002"/>
    <n v="39.402000000000001"/>
    <x v="3"/>
    <x v="34"/>
    <n v="5"/>
  </r>
  <r>
    <n v="49"/>
    <d v="2011-01-03T00:00:00"/>
    <s v="Winter"/>
    <x v="0"/>
    <x v="0"/>
    <x v="48"/>
    <b v="0"/>
    <s v="Weekday"/>
    <x v="2"/>
    <x v="0"/>
    <n v="0.2"/>
    <n v="8.2000000000000011"/>
    <n v="0.19700000000000001"/>
    <n v="0.44"/>
    <n v="0.44"/>
    <s v="High Humid"/>
    <n v="0.41789999999999999"/>
    <n v="45.969000000000001"/>
    <x v="3"/>
    <x v="6"/>
    <n v="2"/>
  </r>
  <r>
    <n v="50"/>
    <d v="2011-01-03T00:00:00"/>
    <s v="Winter"/>
    <x v="0"/>
    <x v="0"/>
    <x v="49"/>
    <b v="0"/>
    <s v="Weekday"/>
    <x v="2"/>
    <x v="0"/>
    <n v="0.16"/>
    <n v="6.5600000000000005"/>
    <n v="0.13639999999999999"/>
    <n v="0.47"/>
    <n v="0.47"/>
    <s v="High Humid"/>
    <n v="0.3881"/>
    <n v="42.691000000000003"/>
    <x v="3"/>
    <x v="4"/>
    <n v="1"/>
  </r>
  <r>
    <n v="51"/>
    <d v="2011-01-03T00:00:00"/>
    <s v="Winter"/>
    <x v="0"/>
    <x v="0"/>
    <x v="50"/>
    <b v="0"/>
    <s v="Weekday"/>
    <x v="2"/>
    <x v="0"/>
    <n v="0.16"/>
    <n v="6.5600000000000005"/>
    <n v="0.13639999999999999"/>
    <n v="0.47"/>
    <n v="0.47"/>
    <s v="High Humid"/>
    <n v="0.28360000000000002"/>
    <n v="31.196000000000002"/>
    <x v="3"/>
    <x v="35"/>
    <n v="3"/>
  </r>
  <r>
    <n v="52"/>
    <d v="2011-01-03T00:00:00"/>
    <s v="Winter"/>
    <x v="0"/>
    <x v="0"/>
    <x v="51"/>
    <b v="0"/>
    <s v="Weekday"/>
    <x v="2"/>
    <x v="0"/>
    <n v="0.14000000000000001"/>
    <n v="5.74"/>
    <n v="0.1061"/>
    <n v="0.5"/>
    <n v="0.5"/>
    <s v="High Humid"/>
    <n v="0.3881"/>
    <n v="42.691000000000003"/>
    <x v="3"/>
    <x v="10"/>
    <n v="30"/>
  </r>
  <r>
    <n v="53"/>
    <d v="2011-01-03T00:00:00"/>
    <s v="Winter"/>
    <x v="0"/>
    <x v="0"/>
    <x v="52"/>
    <b v="0"/>
    <s v="Weekday"/>
    <x v="2"/>
    <x v="0"/>
    <n v="0.14000000000000001"/>
    <n v="5.74"/>
    <n v="0.13639999999999999"/>
    <n v="0.5"/>
    <n v="0.5"/>
    <s v="High Humid"/>
    <n v="0.19400000000000001"/>
    <n v="21.34"/>
    <x v="5"/>
    <x v="36"/>
    <n v="64"/>
  </r>
  <r>
    <n v="54"/>
    <d v="2011-01-03T00:00:00"/>
    <s v="Winter"/>
    <x v="0"/>
    <x v="0"/>
    <x v="53"/>
    <b v="0"/>
    <s v="Weekday"/>
    <x v="2"/>
    <x v="0"/>
    <n v="0.14000000000000001"/>
    <n v="5.74"/>
    <n v="0.1212"/>
    <n v="0.5"/>
    <n v="0.5"/>
    <s v="High Humid"/>
    <n v="0.28360000000000002"/>
    <n v="31.196000000000002"/>
    <x v="5"/>
    <x v="37"/>
    <n v="154"/>
  </r>
  <r>
    <n v="55"/>
    <d v="2011-01-03T00:00:00"/>
    <s v="Winter"/>
    <x v="0"/>
    <x v="0"/>
    <x v="54"/>
    <b v="0"/>
    <s v="Weekday"/>
    <x v="2"/>
    <x v="0"/>
    <n v="0.16"/>
    <n v="6.5600000000000005"/>
    <n v="0.13639999999999999"/>
    <n v="0.43"/>
    <n v="0.43"/>
    <s v="High Humid"/>
    <n v="0.3881"/>
    <n v="42.691000000000003"/>
    <x v="18"/>
    <x v="38"/>
    <n v="88"/>
  </r>
  <r>
    <n v="56"/>
    <d v="2011-01-03T00:00:00"/>
    <s v="Winter"/>
    <x v="0"/>
    <x v="0"/>
    <x v="55"/>
    <b v="0"/>
    <s v="Weekday"/>
    <x v="2"/>
    <x v="0"/>
    <n v="0.18"/>
    <n v="7.38"/>
    <n v="0.16669999999999999"/>
    <n v="0.43"/>
    <n v="0.43"/>
    <s v="High Humid"/>
    <n v="0.25369999999999998"/>
    <n v="27.906999999999996"/>
    <x v="16"/>
    <x v="39"/>
    <n v="44"/>
  </r>
  <r>
    <n v="57"/>
    <d v="2011-01-03T00:00:00"/>
    <s v="Winter"/>
    <x v="0"/>
    <x v="0"/>
    <x v="56"/>
    <b v="0"/>
    <s v="Weekday"/>
    <x v="2"/>
    <x v="0"/>
    <n v="0.2"/>
    <n v="8.2000000000000011"/>
    <n v="0.18179999999999999"/>
    <n v="0.4"/>
    <n v="0.4"/>
    <s v="High Humid"/>
    <n v="0.32840000000000003"/>
    <n v="36.124000000000002"/>
    <x v="22"/>
    <x v="40"/>
    <n v="51"/>
  </r>
  <r>
    <n v="58"/>
    <d v="2011-01-03T00:00:00"/>
    <s v="Winter"/>
    <x v="0"/>
    <x v="0"/>
    <x v="57"/>
    <b v="0"/>
    <s v="Weekday"/>
    <x v="2"/>
    <x v="0"/>
    <n v="0.22"/>
    <n v="9.02"/>
    <n v="0.21210000000000001"/>
    <n v="0.35"/>
    <n v="0.35"/>
    <s v="High Humid"/>
    <n v="0.29849999999999999"/>
    <n v="32.835000000000001"/>
    <x v="23"/>
    <x v="41"/>
    <n v="61"/>
  </r>
  <r>
    <n v="59"/>
    <d v="2011-01-03T00:00:00"/>
    <s v="Winter"/>
    <x v="0"/>
    <x v="0"/>
    <x v="58"/>
    <b v="0"/>
    <s v="Weekday"/>
    <x v="2"/>
    <x v="0"/>
    <n v="0.24"/>
    <n v="9.84"/>
    <n v="0.21210000000000001"/>
    <n v="0.35"/>
    <n v="0.35"/>
    <s v="High Humid"/>
    <n v="0.28360000000000002"/>
    <n v="31.196000000000002"/>
    <x v="1"/>
    <x v="42"/>
    <n v="61"/>
  </r>
  <r>
    <n v="60"/>
    <d v="2011-01-03T00:00:00"/>
    <s v="Winter"/>
    <x v="0"/>
    <x v="0"/>
    <x v="59"/>
    <b v="0"/>
    <s v="Weekday"/>
    <x v="2"/>
    <x v="1"/>
    <n v="0.26"/>
    <n v="10.66"/>
    <n v="0.18179999999999999"/>
    <n v="0.3"/>
    <n v="0.3"/>
    <s v="Normal Humid"/>
    <n v="0.28360000000000002"/>
    <n v="31.196000000000002"/>
    <x v="16"/>
    <x v="43"/>
    <n v="77"/>
  </r>
  <r>
    <n v="61"/>
    <d v="2011-01-03T00:00:00"/>
    <s v="Winter"/>
    <x v="0"/>
    <x v="0"/>
    <x v="60"/>
    <b v="0"/>
    <s v="Weekday"/>
    <x v="2"/>
    <x v="1"/>
    <n v="0.26"/>
    <n v="10.66"/>
    <n v="0.2424"/>
    <n v="0.3"/>
    <n v="0.3"/>
    <s v="Normal Humid"/>
    <n v="0.25369999999999998"/>
    <n v="27.906999999999996"/>
    <x v="24"/>
    <x v="29"/>
    <n v="72"/>
  </r>
  <r>
    <n v="62"/>
    <d v="2011-01-03T00:00:00"/>
    <s v="Winter"/>
    <x v="0"/>
    <x v="0"/>
    <x v="61"/>
    <b v="0"/>
    <s v="Weekday"/>
    <x v="2"/>
    <x v="1"/>
    <n v="0.26"/>
    <n v="10.66"/>
    <n v="0.2424"/>
    <n v="0.3"/>
    <n v="0.3"/>
    <s v="Normal Humid"/>
    <n v="0.25369999999999998"/>
    <n v="27.906999999999996"/>
    <x v="14"/>
    <x v="28"/>
    <n v="76"/>
  </r>
  <r>
    <n v="63"/>
    <d v="2011-01-03T00:00:00"/>
    <s v="Winter"/>
    <x v="0"/>
    <x v="0"/>
    <x v="62"/>
    <b v="0"/>
    <s v="Weekday"/>
    <x v="2"/>
    <x v="0"/>
    <n v="0.24"/>
    <n v="9.84"/>
    <n v="0.2273"/>
    <n v="0.3"/>
    <n v="0.3"/>
    <s v="Normal Humid"/>
    <n v="0.22389999999999999"/>
    <n v="24.628999999999998"/>
    <x v="16"/>
    <x v="44"/>
    <n v="157"/>
  </r>
  <r>
    <n v="64"/>
    <d v="2011-01-03T00:00:00"/>
    <s v="Winter"/>
    <x v="0"/>
    <x v="0"/>
    <x v="63"/>
    <b v="0"/>
    <s v="Weekday"/>
    <x v="2"/>
    <x v="0"/>
    <n v="0.24"/>
    <n v="9.84"/>
    <n v="0.2576"/>
    <n v="0.32"/>
    <n v="0.32"/>
    <s v="High Humid"/>
    <n v="0.1045"/>
    <n v="11.494999999999999"/>
    <x v="14"/>
    <x v="45"/>
    <n v="157"/>
  </r>
  <r>
    <n v="65"/>
    <d v="2011-01-03T00:00:00"/>
    <s v="Winter"/>
    <x v="0"/>
    <x v="0"/>
    <x v="64"/>
    <b v="0"/>
    <s v="Weekday"/>
    <x v="2"/>
    <x v="0"/>
    <n v="0.2"/>
    <n v="8.2000000000000011"/>
    <n v="0.2576"/>
    <n v="0.47"/>
    <n v="0.47"/>
    <s v="High Humid"/>
    <n v="0"/>
    <n v="0"/>
    <x v="1"/>
    <x v="46"/>
    <n v="110"/>
  </r>
  <r>
    <n v="66"/>
    <d v="2011-01-03T00:00:00"/>
    <s v="Winter"/>
    <x v="0"/>
    <x v="0"/>
    <x v="65"/>
    <b v="0"/>
    <s v="Weekday"/>
    <x v="2"/>
    <x v="0"/>
    <n v="0.2"/>
    <n v="8.2000000000000011"/>
    <n v="0.19700000000000001"/>
    <n v="0.47"/>
    <n v="0.47"/>
    <s v="High Humid"/>
    <n v="0.1045"/>
    <n v="11.494999999999999"/>
    <x v="0"/>
    <x v="47"/>
    <n v="52"/>
  </r>
  <r>
    <n v="67"/>
    <d v="2011-01-03T00:00:00"/>
    <s v="Winter"/>
    <x v="0"/>
    <x v="0"/>
    <x v="66"/>
    <b v="0"/>
    <s v="Weekday"/>
    <x v="2"/>
    <x v="0"/>
    <n v="0.18"/>
    <n v="7.38"/>
    <n v="0.19700000000000001"/>
    <n v="0.64"/>
    <n v="0.64"/>
    <s v="Very Hghly humidity"/>
    <n v="0.1343"/>
    <n v="14.773"/>
    <x v="0"/>
    <x v="47"/>
    <n v="52"/>
  </r>
  <r>
    <n v="68"/>
    <d v="2011-01-03T00:00:00"/>
    <s v="Winter"/>
    <x v="0"/>
    <x v="0"/>
    <x v="67"/>
    <b v="0"/>
    <s v="Weekday"/>
    <x v="2"/>
    <x v="0"/>
    <n v="0.14000000000000001"/>
    <n v="5.74"/>
    <n v="0.1515"/>
    <n v="0.69"/>
    <n v="0.69"/>
    <s v="Very Hghly humidity"/>
    <n v="0.1343"/>
    <n v="14.773"/>
    <x v="3"/>
    <x v="32"/>
    <n v="20"/>
  </r>
  <r>
    <n v="69"/>
    <d v="2011-01-03T00:00:00"/>
    <s v="Winter"/>
    <x v="0"/>
    <x v="0"/>
    <x v="68"/>
    <b v="0"/>
    <s v="Weekday"/>
    <x v="2"/>
    <x v="0"/>
    <n v="0.18"/>
    <n v="7.38"/>
    <n v="0.21210000000000001"/>
    <n v="0.55000000000000004"/>
    <n v="0.55000000000000004"/>
    <s v="High Humid"/>
    <n v="0.1045"/>
    <n v="11.494999999999999"/>
    <x v="5"/>
    <x v="48"/>
    <n v="12"/>
  </r>
  <r>
    <n v="70"/>
    <d v="2011-01-04T00:00:00"/>
    <s v="Winter"/>
    <x v="0"/>
    <x v="0"/>
    <x v="69"/>
    <b v="0"/>
    <s v="Weekday"/>
    <x v="3"/>
    <x v="0"/>
    <n v="0.16"/>
    <n v="6.5600000000000005"/>
    <n v="0.19700000000000001"/>
    <n v="0.55000000000000004"/>
    <n v="0.55000000000000004"/>
    <s v="High Humid"/>
    <n v="0.1045"/>
    <n v="11.494999999999999"/>
    <x v="3"/>
    <x v="34"/>
    <n v="5"/>
  </r>
  <r>
    <n v="71"/>
    <d v="2011-01-04T00:00:00"/>
    <s v="Winter"/>
    <x v="0"/>
    <x v="0"/>
    <x v="70"/>
    <b v="0"/>
    <s v="Weekday"/>
    <x v="3"/>
    <x v="0"/>
    <n v="0.16"/>
    <n v="6.5600000000000005"/>
    <n v="0.18179999999999999"/>
    <n v="0.59"/>
    <n v="0.59"/>
    <s v="High Humid"/>
    <n v="0.1045"/>
    <n v="11.494999999999999"/>
    <x v="3"/>
    <x v="6"/>
    <n v="2"/>
  </r>
  <r>
    <n v="72"/>
    <d v="2011-01-04T00:00:00"/>
    <s v="Winter"/>
    <x v="0"/>
    <x v="0"/>
    <x v="71"/>
    <b v="0"/>
    <s v="Weekday"/>
    <x v="3"/>
    <x v="0"/>
    <n v="0.14000000000000001"/>
    <n v="5.74"/>
    <n v="0.1515"/>
    <n v="0.63"/>
    <n v="0.63"/>
    <s v="Very Hghly humidity"/>
    <n v="0.1343"/>
    <n v="14.773"/>
    <x v="3"/>
    <x v="4"/>
    <n v="1"/>
  </r>
  <r>
    <n v="73"/>
    <d v="2011-01-04T00:00:00"/>
    <s v="Winter"/>
    <x v="0"/>
    <x v="0"/>
    <x v="72"/>
    <b v="0"/>
    <s v="Weekday"/>
    <x v="3"/>
    <x v="0"/>
    <n v="0.14000000000000001"/>
    <n v="5.74"/>
    <n v="0.18179999999999999"/>
    <n v="0.63"/>
    <n v="0.63"/>
    <s v="Very Hghly humidity"/>
    <n v="8.9599999999999999E-2"/>
    <n v="9.8559999999999999"/>
    <x v="3"/>
    <x v="6"/>
    <n v="2"/>
  </r>
  <r>
    <n v="74"/>
    <d v="2011-01-04T00:00:00"/>
    <s v="Winter"/>
    <x v="0"/>
    <x v="0"/>
    <x v="73"/>
    <b v="0"/>
    <s v="Weekday"/>
    <x v="3"/>
    <x v="0"/>
    <n v="0.12"/>
    <n v="4.92"/>
    <n v="0.1515"/>
    <n v="0.68"/>
    <n v="0.68"/>
    <s v="Very Hghly humidity"/>
    <n v="0.1045"/>
    <n v="11.494999999999999"/>
    <x v="3"/>
    <x v="22"/>
    <n v="4"/>
  </r>
  <r>
    <n v="75"/>
    <d v="2011-01-04T00:00:00"/>
    <s v="Winter"/>
    <x v="0"/>
    <x v="0"/>
    <x v="74"/>
    <b v="0"/>
    <s v="Weekday"/>
    <x v="3"/>
    <x v="0"/>
    <n v="0.12"/>
    <n v="4.92"/>
    <n v="0.1515"/>
    <n v="0.74"/>
    <n v="0.74"/>
    <s v="Very Hghly humidity"/>
    <n v="0.1045"/>
    <n v="11.494999999999999"/>
    <x v="3"/>
    <x v="49"/>
    <n v="36"/>
  </r>
  <r>
    <n v="76"/>
    <d v="2011-01-04T00:00:00"/>
    <s v="Winter"/>
    <x v="0"/>
    <x v="0"/>
    <x v="75"/>
    <b v="0"/>
    <s v="Weekday"/>
    <x v="3"/>
    <x v="0"/>
    <n v="0.12"/>
    <n v="4.92"/>
    <n v="0.1515"/>
    <n v="0.74"/>
    <n v="0.74"/>
    <s v="Very Hghly humidity"/>
    <n v="0.1343"/>
    <n v="14.773"/>
    <x v="4"/>
    <x v="50"/>
    <n v="94"/>
  </r>
  <r>
    <n v="77"/>
    <d v="2011-01-04T00:00:00"/>
    <s v="Winter"/>
    <x v="0"/>
    <x v="0"/>
    <x v="76"/>
    <b v="0"/>
    <s v="Weekday"/>
    <x v="3"/>
    <x v="0"/>
    <n v="0.14000000000000001"/>
    <n v="5.74"/>
    <n v="0.1515"/>
    <n v="0.69"/>
    <n v="0.69"/>
    <s v="Very Hghly humidity"/>
    <n v="0.16420000000000001"/>
    <n v="18.062000000000001"/>
    <x v="4"/>
    <x v="51"/>
    <n v="179"/>
  </r>
  <r>
    <n v="78"/>
    <d v="2011-01-04T00:00:00"/>
    <s v="Winter"/>
    <x v="0"/>
    <x v="0"/>
    <x v="77"/>
    <b v="0"/>
    <s v="Weekday"/>
    <x v="3"/>
    <x v="0"/>
    <n v="0.16"/>
    <n v="6.5600000000000005"/>
    <n v="0.1515"/>
    <n v="0.64"/>
    <n v="0.64"/>
    <s v="Very Hghly humidity"/>
    <n v="0.22389999999999999"/>
    <n v="24.628999999999998"/>
    <x v="4"/>
    <x v="52"/>
    <n v="100"/>
  </r>
  <r>
    <n v="79"/>
    <d v="2011-01-04T00:00:00"/>
    <s v="Winter"/>
    <x v="0"/>
    <x v="0"/>
    <x v="78"/>
    <b v="0"/>
    <s v="Weekday"/>
    <x v="3"/>
    <x v="0"/>
    <n v="0.16"/>
    <n v="6.5600000000000005"/>
    <n v="0.13639999999999999"/>
    <n v="0.69"/>
    <n v="0.69"/>
    <s v="Very Hghly humidity"/>
    <n v="0.32840000000000003"/>
    <n v="36.124000000000002"/>
    <x v="2"/>
    <x v="53"/>
    <n v="42"/>
  </r>
  <r>
    <n v="80"/>
    <d v="2011-01-04T00:00:00"/>
    <s v="Winter"/>
    <x v="0"/>
    <x v="0"/>
    <x v="79"/>
    <b v="0"/>
    <s v="Weekday"/>
    <x v="3"/>
    <x v="0"/>
    <n v="0.22"/>
    <n v="9.02"/>
    <n v="0.21210000000000001"/>
    <n v="0.51"/>
    <n v="0.51"/>
    <s v="High Humid"/>
    <n v="0.29849999999999999"/>
    <n v="32.835000000000001"/>
    <x v="18"/>
    <x v="54"/>
    <n v="57"/>
  </r>
  <r>
    <n v="81"/>
    <d v="2011-01-04T00:00:00"/>
    <s v="Winter"/>
    <x v="0"/>
    <x v="0"/>
    <x v="80"/>
    <b v="0"/>
    <s v="Weekday"/>
    <x v="3"/>
    <x v="0"/>
    <n v="0.22"/>
    <n v="9.02"/>
    <n v="0.2273"/>
    <n v="0.51"/>
    <n v="0.51"/>
    <s v="High Humid"/>
    <n v="0.16420000000000001"/>
    <n v="18.062000000000001"/>
    <x v="6"/>
    <x v="43"/>
    <n v="78"/>
  </r>
  <r>
    <n v="82"/>
    <d v="2011-01-04T00:00:00"/>
    <s v="Winter"/>
    <x v="0"/>
    <x v="0"/>
    <x v="81"/>
    <b v="0"/>
    <s v="Weekday"/>
    <x v="3"/>
    <x v="0"/>
    <n v="0.24"/>
    <n v="9.84"/>
    <n v="0.2273"/>
    <n v="0.56000000000000005"/>
    <n v="0.56000000000000005"/>
    <s v="High Humid"/>
    <n v="0.19400000000000001"/>
    <n v="21.34"/>
    <x v="25"/>
    <x v="55"/>
    <n v="97"/>
  </r>
  <r>
    <n v="83"/>
    <d v="2011-01-04T00:00:00"/>
    <s v="Winter"/>
    <x v="0"/>
    <x v="0"/>
    <x v="82"/>
    <b v="0"/>
    <s v="Weekday"/>
    <x v="3"/>
    <x v="1"/>
    <n v="0.26"/>
    <n v="10.66"/>
    <n v="0.2576"/>
    <n v="0.52"/>
    <n v="0.52"/>
    <s v="High Humid"/>
    <n v="0.22389999999999999"/>
    <n v="24.628999999999998"/>
    <x v="14"/>
    <x v="25"/>
    <n v="63"/>
  </r>
  <r>
    <n v="84"/>
    <d v="2011-01-04T00:00:00"/>
    <s v="Winter"/>
    <x v="0"/>
    <x v="0"/>
    <x v="83"/>
    <b v="0"/>
    <s v="Weekday"/>
    <x v="3"/>
    <x v="1"/>
    <n v="0.28000000000000003"/>
    <n v="11.48"/>
    <n v="0.2727"/>
    <n v="0.52"/>
    <n v="0.52"/>
    <s v="High Humid"/>
    <n v="0.25369999999999998"/>
    <n v="27.906999999999996"/>
    <x v="26"/>
    <x v="41"/>
    <n v="65"/>
  </r>
  <r>
    <n v="85"/>
    <d v="2011-01-04T00:00:00"/>
    <s v="Winter"/>
    <x v="0"/>
    <x v="0"/>
    <x v="84"/>
    <b v="0"/>
    <s v="Weekday"/>
    <x v="3"/>
    <x v="1"/>
    <n v="0.3"/>
    <n v="12.299999999999999"/>
    <n v="0.28789999999999999"/>
    <n v="0.49"/>
    <n v="0.49"/>
    <s v="High Humid"/>
    <n v="0.25369999999999998"/>
    <n v="27.906999999999996"/>
    <x v="13"/>
    <x v="56"/>
    <n v="83"/>
  </r>
  <r>
    <n v="86"/>
    <d v="2011-01-04T00:00:00"/>
    <s v="Winter"/>
    <x v="0"/>
    <x v="0"/>
    <x v="85"/>
    <b v="0"/>
    <s v="Weekday"/>
    <x v="3"/>
    <x v="1"/>
    <n v="0.28000000000000003"/>
    <n v="11.48"/>
    <n v="0.2727"/>
    <n v="0.48"/>
    <n v="0.48"/>
    <s v="High Humid"/>
    <n v="0.22389999999999999"/>
    <n v="24.628999999999998"/>
    <x v="22"/>
    <x v="57"/>
    <n v="212"/>
  </r>
  <r>
    <n v="87"/>
    <d v="2011-01-04T00:00:00"/>
    <s v="Winter"/>
    <x v="0"/>
    <x v="0"/>
    <x v="86"/>
    <b v="0"/>
    <s v="Weekday"/>
    <x v="3"/>
    <x v="1"/>
    <n v="0.26"/>
    <n v="10.66"/>
    <n v="0.2576"/>
    <n v="0.48"/>
    <n v="0.48"/>
    <s v="High Humid"/>
    <n v="0.19400000000000001"/>
    <n v="21.34"/>
    <x v="0"/>
    <x v="58"/>
    <n v="182"/>
  </r>
  <r>
    <n v="88"/>
    <d v="2011-01-04T00:00:00"/>
    <s v="Winter"/>
    <x v="0"/>
    <x v="0"/>
    <x v="87"/>
    <b v="0"/>
    <s v="Weekday"/>
    <x v="3"/>
    <x v="0"/>
    <n v="0.24"/>
    <n v="9.84"/>
    <n v="0.2576"/>
    <n v="0.48"/>
    <n v="0.48"/>
    <s v="High Humid"/>
    <n v="0.1045"/>
    <n v="11.494999999999999"/>
    <x v="4"/>
    <x v="59"/>
    <n v="112"/>
  </r>
  <r>
    <n v="89"/>
    <d v="2011-01-04T00:00:00"/>
    <s v="Winter"/>
    <x v="0"/>
    <x v="0"/>
    <x v="88"/>
    <b v="0"/>
    <s v="Weekday"/>
    <x v="3"/>
    <x v="0"/>
    <n v="0.24"/>
    <n v="9.84"/>
    <n v="0.2576"/>
    <n v="0.48"/>
    <n v="0.48"/>
    <s v="High Humid"/>
    <n v="0.1045"/>
    <n v="11.494999999999999"/>
    <x v="5"/>
    <x v="42"/>
    <n v="54"/>
  </r>
  <r>
    <n v="90"/>
    <d v="2011-01-04T00:00:00"/>
    <s v="Winter"/>
    <x v="0"/>
    <x v="0"/>
    <x v="89"/>
    <b v="0"/>
    <s v="Weekday"/>
    <x v="3"/>
    <x v="0"/>
    <n v="0.22"/>
    <n v="9.02"/>
    <n v="0.2727"/>
    <n v="0.64"/>
    <n v="0.64"/>
    <s v="Very Hghly humidity"/>
    <n v="0"/>
    <n v="0"/>
    <x v="3"/>
    <x v="41"/>
    <n v="48"/>
  </r>
  <r>
    <n v="91"/>
    <d v="2011-01-04T00:00:00"/>
    <s v="Winter"/>
    <x v="0"/>
    <x v="0"/>
    <x v="90"/>
    <b v="0"/>
    <s v="Weekday"/>
    <x v="3"/>
    <x v="0"/>
    <n v="0.22"/>
    <n v="9.02"/>
    <n v="0.2576"/>
    <n v="0.64"/>
    <n v="0.64"/>
    <s v="Very Hghly humidity"/>
    <n v="8.9599999999999999E-2"/>
    <n v="9.8559999999999999"/>
    <x v="5"/>
    <x v="60"/>
    <n v="35"/>
  </r>
  <r>
    <n v="92"/>
    <d v="2011-01-04T00:00:00"/>
    <s v="Winter"/>
    <x v="0"/>
    <x v="0"/>
    <x v="91"/>
    <b v="0"/>
    <s v="Weekday"/>
    <x v="3"/>
    <x v="0"/>
    <n v="0.2"/>
    <n v="8.2000000000000011"/>
    <n v="0.2273"/>
    <n v="0.69"/>
    <n v="0.69"/>
    <s v="Very Hghly humidity"/>
    <n v="8.9599999999999999E-2"/>
    <n v="9.8559999999999999"/>
    <x v="4"/>
    <x v="33"/>
    <n v="11"/>
  </r>
  <r>
    <n v="93"/>
    <d v="2011-01-05T00:00:00"/>
    <s v="Winter"/>
    <x v="0"/>
    <x v="0"/>
    <x v="92"/>
    <b v="0"/>
    <s v="Weekday"/>
    <x v="4"/>
    <x v="0"/>
    <n v="0.2"/>
    <n v="8.2000000000000011"/>
    <n v="0.2576"/>
    <n v="0.64"/>
    <n v="0.64"/>
    <s v="Very Hghly humidity"/>
    <n v="0"/>
    <n v="0"/>
    <x v="3"/>
    <x v="8"/>
    <n v="6"/>
  </r>
  <r>
    <n v="94"/>
    <d v="2011-01-05T00:00:00"/>
    <s v="Winter"/>
    <x v="0"/>
    <x v="0"/>
    <x v="93"/>
    <b v="0"/>
    <s v="Weekday"/>
    <x v="4"/>
    <x v="0"/>
    <n v="0.16"/>
    <n v="6.5600000000000005"/>
    <n v="0.19700000000000001"/>
    <n v="0.74"/>
    <n v="0.74"/>
    <s v="Very Hghly humidity"/>
    <n v="8.9599999999999999E-2"/>
    <n v="9.8559999999999999"/>
    <x v="3"/>
    <x v="8"/>
    <n v="6"/>
  </r>
  <r>
    <n v="95"/>
    <d v="2011-01-05T00:00:00"/>
    <s v="Winter"/>
    <x v="0"/>
    <x v="0"/>
    <x v="94"/>
    <b v="0"/>
    <s v="Weekday"/>
    <x v="4"/>
    <x v="0"/>
    <n v="0.16"/>
    <n v="6.5600000000000005"/>
    <n v="0.19700000000000001"/>
    <n v="0.74"/>
    <n v="0.74"/>
    <s v="Very Hghly humidity"/>
    <n v="8.9599999999999999E-2"/>
    <n v="9.8559999999999999"/>
    <x v="3"/>
    <x v="6"/>
    <n v="2"/>
  </r>
  <r>
    <n v="96"/>
    <d v="2011-01-05T00:00:00"/>
    <s v="Winter"/>
    <x v="0"/>
    <x v="0"/>
    <x v="95"/>
    <b v="0"/>
    <s v="Weekday"/>
    <x v="4"/>
    <x v="0"/>
    <n v="0.24"/>
    <n v="9.84"/>
    <n v="0.2273"/>
    <n v="0.48"/>
    <n v="0.48"/>
    <s v="High Humid"/>
    <n v="0.22389999999999999"/>
    <n v="24.628999999999998"/>
    <x v="3"/>
    <x v="6"/>
    <n v="2"/>
  </r>
  <r>
    <n v="97"/>
    <d v="2011-01-05T00:00:00"/>
    <s v="Winter"/>
    <x v="0"/>
    <x v="0"/>
    <x v="96"/>
    <b v="0"/>
    <s v="Weekday"/>
    <x v="4"/>
    <x v="0"/>
    <n v="0.22"/>
    <n v="9.02"/>
    <n v="0.2273"/>
    <n v="0.47"/>
    <n v="0.47"/>
    <s v="High Humid"/>
    <n v="0.16420000000000001"/>
    <n v="18.062000000000001"/>
    <x v="3"/>
    <x v="35"/>
    <n v="3"/>
  </r>
  <r>
    <n v="98"/>
    <d v="2011-01-05T00:00:00"/>
    <s v="Winter"/>
    <x v="0"/>
    <x v="0"/>
    <x v="97"/>
    <b v="0"/>
    <s v="Weekday"/>
    <x v="4"/>
    <x v="0"/>
    <n v="0.2"/>
    <n v="8.2000000000000011"/>
    <n v="0.19700000000000001"/>
    <n v="0.47"/>
    <n v="0.47"/>
    <s v="High Humid"/>
    <n v="0.22389999999999999"/>
    <n v="24.628999999999998"/>
    <x v="3"/>
    <x v="39"/>
    <n v="33"/>
  </r>
  <r>
    <n v="99"/>
    <d v="2011-01-05T00:00:00"/>
    <s v="Winter"/>
    <x v="0"/>
    <x v="0"/>
    <x v="98"/>
    <b v="0"/>
    <s v="Weekday"/>
    <x v="4"/>
    <x v="0"/>
    <n v="0.18"/>
    <n v="7.38"/>
    <n v="0.18179999999999999"/>
    <n v="0.43"/>
    <n v="0.43"/>
    <s v="High Humid"/>
    <n v="0.19400000000000001"/>
    <n v="21.34"/>
    <x v="5"/>
    <x v="61"/>
    <n v="88"/>
  </r>
  <r>
    <n v="100"/>
    <d v="2011-01-05T00:00:00"/>
    <s v="Winter"/>
    <x v="0"/>
    <x v="0"/>
    <x v="99"/>
    <b v="0"/>
    <s v="Weekday"/>
    <x v="4"/>
    <x v="0"/>
    <n v="0.2"/>
    <n v="8.2000000000000011"/>
    <n v="0.18179999999999999"/>
    <n v="0.4"/>
    <n v="0.4"/>
    <s v="High Humid"/>
    <n v="0.29849999999999999"/>
    <n v="32.835000000000001"/>
    <x v="0"/>
    <x v="62"/>
    <n v="195"/>
  </r>
  <r>
    <n v="101"/>
    <d v="2011-01-05T00:00:00"/>
    <s v="Winter"/>
    <x v="0"/>
    <x v="0"/>
    <x v="100"/>
    <b v="0"/>
    <s v="Weekday"/>
    <x v="4"/>
    <x v="0"/>
    <n v="0.22"/>
    <n v="9.02"/>
    <n v="0.19700000000000001"/>
    <n v="0.37"/>
    <n v="0.37"/>
    <s v="High Humid"/>
    <n v="0.32840000000000003"/>
    <n v="36.124000000000002"/>
    <x v="15"/>
    <x v="63"/>
    <n v="115"/>
  </r>
  <r>
    <n v="102"/>
    <d v="2011-01-05T00:00:00"/>
    <s v="Winter"/>
    <x v="0"/>
    <x v="0"/>
    <x v="101"/>
    <b v="0"/>
    <s v="Weekday"/>
    <x v="4"/>
    <x v="0"/>
    <n v="0.22"/>
    <n v="9.02"/>
    <n v="0.19700000000000001"/>
    <n v="0.37"/>
    <n v="0.37"/>
    <s v="High Humid"/>
    <n v="0.32840000000000003"/>
    <n v="36.124000000000002"/>
    <x v="17"/>
    <x v="42"/>
    <n v="57"/>
  </r>
  <r>
    <n v="103"/>
    <d v="2011-01-05T00:00:00"/>
    <s v="Winter"/>
    <x v="0"/>
    <x v="0"/>
    <x v="102"/>
    <b v="0"/>
    <s v="Weekday"/>
    <x v="4"/>
    <x v="1"/>
    <n v="0.26"/>
    <n v="10.66"/>
    <n v="0.2273"/>
    <n v="0.33"/>
    <n v="0.33"/>
    <s v="High Humid"/>
    <n v="0.32840000000000003"/>
    <n v="36.124000000000002"/>
    <x v="6"/>
    <x v="60"/>
    <n v="46"/>
  </r>
  <r>
    <n v="104"/>
    <d v="2011-01-05T00:00:00"/>
    <s v="Winter"/>
    <x v="0"/>
    <x v="0"/>
    <x v="103"/>
    <b v="0"/>
    <s v="Weekday"/>
    <x v="4"/>
    <x v="1"/>
    <n v="0.26"/>
    <n v="10.66"/>
    <n v="0.2273"/>
    <n v="0.33"/>
    <n v="0.33"/>
    <s v="High Humid"/>
    <n v="0.32840000000000003"/>
    <n v="36.124000000000002"/>
    <x v="2"/>
    <x v="64"/>
    <n v="79"/>
  </r>
  <r>
    <n v="105"/>
    <d v="2011-01-05T00:00:00"/>
    <s v="Winter"/>
    <x v="0"/>
    <x v="0"/>
    <x v="104"/>
    <b v="0"/>
    <s v="Weekday"/>
    <x v="4"/>
    <x v="1"/>
    <n v="0.28000000000000003"/>
    <n v="11.48"/>
    <n v="0.2576"/>
    <n v="0.3"/>
    <n v="0.3"/>
    <s v="Normal Humid"/>
    <n v="0.29849999999999999"/>
    <n v="32.835000000000001"/>
    <x v="15"/>
    <x v="65"/>
    <n v="71"/>
  </r>
  <r>
    <n v="106"/>
    <d v="2011-01-05T00:00:00"/>
    <s v="Winter"/>
    <x v="0"/>
    <x v="0"/>
    <x v="105"/>
    <b v="0"/>
    <s v="Weekday"/>
    <x v="4"/>
    <x v="1"/>
    <n v="0.3"/>
    <n v="12.299999999999999"/>
    <n v="0.28789999999999999"/>
    <n v="0.28000000000000003"/>
    <n v="0.28000000000000003"/>
    <s v="Normal Humid"/>
    <n v="0.19400000000000001"/>
    <n v="21.34"/>
    <x v="22"/>
    <x v="15"/>
    <n v="62"/>
  </r>
  <r>
    <n v="107"/>
    <d v="2011-01-05T00:00:00"/>
    <s v="Winter"/>
    <x v="0"/>
    <x v="0"/>
    <x v="106"/>
    <b v="0"/>
    <s v="Weekday"/>
    <x v="4"/>
    <x v="1"/>
    <n v="0.3"/>
    <n v="12.299999999999999"/>
    <n v="0.28789999999999999"/>
    <n v="0.28000000000000003"/>
    <n v="0.28000000000000003"/>
    <s v="Normal Humid"/>
    <n v="0.19400000000000001"/>
    <n v="21.34"/>
    <x v="18"/>
    <x v="11"/>
    <n v="62"/>
  </r>
  <r>
    <n v="108"/>
    <d v="2011-01-05T00:00:00"/>
    <s v="Winter"/>
    <x v="0"/>
    <x v="0"/>
    <x v="107"/>
    <b v="0"/>
    <s v="Weekday"/>
    <x v="4"/>
    <x v="1"/>
    <n v="0.3"/>
    <n v="12.299999999999999"/>
    <n v="0.31819999999999998"/>
    <n v="0.28000000000000003"/>
    <n v="0.28000000000000003"/>
    <s v="Normal Humid"/>
    <n v="8.9599999999999999E-2"/>
    <n v="9.8559999999999999"/>
    <x v="17"/>
    <x v="66"/>
    <n v="89"/>
  </r>
  <r>
    <n v="109"/>
    <d v="2011-01-05T00:00:00"/>
    <s v="Winter"/>
    <x v="0"/>
    <x v="0"/>
    <x v="108"/>
    <b v="0"/>
    <s v="Weekday"/>
    <x v="4"/>
    <x v="0"/>
    <n v="0.24"/>
    <n v="9.84"/>
    <n v="0.2273"/>
    <n v="0.38"/>
    <n v="0.38"/>
    <s v="High Humid"/>
    <n v="0.19400000000000001"/>
    <n v="21.34"/>
    <x v="17"/>
    <x v="67"/>
    <n v="190"/>
  </r>
  <r>
    <n v="110"/>
    <d v="2011-01-05T00:00:00"/>
    <s v="Winter"/>
    <x v="0"/>
    <x v="0"/>
    <x v="109"/>
    <b v="0"/>
    <s v="Weekday"/>
    <x v="4"/>
    <x v="0"/>
    <n v="0.24"/>
    <n v="9.84"/>
    <n v="0.2424"/>
    <n v="0.38"/>
    <n v="0.38"/>
    <s v="High Humid"/>
    <n v="0.1343"/>
    <n v="14.773"/>
    <x v="0"/>
    <x v="68"/>
    <n v="169"/>
  </r>
  <r>
    <n v="111"/>
    <d v="2011-01-05T00:00:00"/>
    <s v="Winter"/>
    <x v="0"/>
    <x v="0"/>
    <x v="110"/>
    <b v="0"/>
    <s v="Weekday"/>
    <x v="4"/>
    <x v="0"/>
    <n v="0.24"/>
    <n v="9.84"/>
    <n v="0.2576"/>
    <n v="0.38"/>
    <n v="0.38"/>
    <s v="High Humid"/>
    <n v="0.1045"/>
    <n v="11.494999999999999"/>
    <x v="2"/>
    <x v="69"/>
    <n v="132"/>
  </r>
  <r>
    <n v="112"/>
    <d v="2011-01-05T00:00:00"/>
    <s v="Winter"/>
    <x v="0"/>
    <x v="0"/>
    <x v="111"/>
    <b v="0"/>
    <s v="Weekday"/>
    <x v="4"/>
    <x v="0"/>
    <n v="0.22"/>
    <n v="9.02"/>
    <n v="0.2273"/>
    <n v="0.47"/>
    <n v="0.47"/>
    <s v="High Humid"/>
    <n v="0.16420000000000001"/>
    <n v="18.062000000000001"/>
    <x v="18"/>
    <x v="70"/>
    <n v="89"/>
  </r>
  <r>
    <n v="113"/>
    <d v="2011-01-05T00:00:00"/>
    <s v="Winter"/>
    <x v="0"/>
    <x v="0"/>
    <x v="112"/>
    <b v="0"/>
    <s v="Weekday"/>
    <x v="4"/>
    <x v="0"/>
    <n v="0.2"/>
    <n v="8.2000000000000011"/>
    <n v="0.19700000000000001"/>
    <n v="0.51"/>
    <n v="0.51"/>
    <s v="High Humid"/>
    <n v="0.19400000000000001"/>
    <n v="21.34"/>
    <x v="0"/>
    <x v="71"/>
    <n v="43"/>
  </r>
  <r>
    <n v="114"/>
    <d v="2011-01-05T00:00:00"/>
    <s v="Winter"/>
    <x v="0"/>
    <x v="0"/>
    <x v="113"/>
    <b v="0"/>
    <s v="Weekday"/>
    <x v="4"/>
    <x v="0"/>
    <n v="0.18"/>
    <n v="7.38"/>
    <n v="0.19700000000000001"/>
    <n v="0.55000000000000004"/>
    <n v="0.55000000000000004"/>
    <s v="High Humid"/>
    <n v="0.1343"/>
    <n v="14.773"/>
    <x v="5"/>
    <x v="40"/>
    <n v="42"/>
  </r>
  <r>
    <n v="115"/>
    <d v="2011-01-05T00:00:00"/>
    <s v="Winter"/>
    <x v="0"/>
    <x v="0"/>
    <x v="114"/>
    <b v="0"/>
    <s v="Weekday"/>
    <x v="4"/>
    <x v="0"/>
    <n v="0.2"/>
    <n v="8.2000000000000011"/>
    <n v="0.2576"/>
    <n v="0.47"/>
    <n v="0.47"/>
    <s v="High Humid"/>
    <n v="0"/>
    <n v="0"/>
    <x v="5"/>
    <x v="72"/>
    <n v="19"/>
  </r>
  <r>
    <n v="116"/>
    <d v="2011-01-06T00:00:00"/>
    <s v="Winter"/>
    <x v="0"/>
    <x v="0"/>
    <x v="115"/>
    <b v="0"/>
    <s v="Weekday"/>
    <x v="5"/>
    <x v="0"/>
    <n v="0.18"/>
    <n v="7.38"/>
    <n v="0.2424"/>
    <n v="0.55000000000000004"/>
    <n v="0.55000000000000004"/>
    <s v="High Humid"/>
    <n v="0"/>
    <n v="0"/>
    <x v="3"/>
    <x v="48"/>
    <n v="11"/>
  </r>
  <r>
    <n v="117"/>
    <d v="2011-01-06T00:00:00"/>
    <s v="Winter"/>
    <x v="0"/>
    <x v="0"/>
    <x v="116"/>
    <b v="0"/>
    <s v="Weekday"/>
    <x v="5"/>
    <x v="0"/>
    <n v="0.16"/>
    <n v="6.5600000000000005"/>
    <n v="0.2273"/>
    <n v="0.64"/>
    <n v="0.64"/>
    <s v="Very Hghly humidity"/>
    <n v="0"/>
    <n v="0"/>
    <x v="3"/>
    <x v="22"/>
    <n v="4"/>
  </r>
  <r>
    <n v="118"/>
    <d v="2011-01-06T00:00:00"/>
    <s v="Winter"/>
    <x v="0"/>
    <x v="0"/>
    <x v="117"/>
    <b v="0"/>
    <s v="Weekday"/>
    <x v="5"/>
    <x v="0"/>
    <n v="0.16"/>
    <n v="6.5600000000000005"/>
    <n v="0.2273"/>
    <n v="0.64"/>
    <n v="0.64"/>
    <s v="Very Hghly humidity"/>
    <n v="0"/>
    <n v="0"/>
    <x v="3"/>
    <x v="6"/>
    <n v="2"/>
  </r>
  <r>
    <n v="119"/>
    <d v="2011-01-06T00:00:00"/>
    <s v="Winter"/>
    <x v="0"/>
    <x v="0"/>
    <x v="118"/>
    <b v="0"/>
    <s v="Weekday"/>
    <x v="5"/>
    <x v="0"/>
    <n v="0.16"/>
    <n v="6.5600000000000005"/>
    <n v="0.19700000000000001"/>
    <n v="0.64"/>
    <n v="0.64"/>
    <s v="Very Hghly humidity"/>
    <n v="8.9599999999999999E-2"/>
    <n v="9.8559999999999999"/>
    <x v="3"/>
    <x v="4"/>
    <n v="1"/>
  </r>
  <r>
    <n v="120"/>
    <d v="2011-01-06T00:00:00"/>
    <s v="Winter"/>
    <x v="0"/>
    <x v="0"/>
    <x v="119"/>
    <b v="0"/>
    <s v="Weekday"/>
    <x v="5"/>
    <x v="0"/>
    <n v="0.14000000000000001"/>
    <n v="5.74"/>
    <n v="0.18179999999999999"/>
    <n v="0.69"/>
    <n v="0.69"/>
    <s v="Very Hghly humidity"/>
    <n v="8.9599999999999999E-2"/>
    <n v="9.8559999999999999"/>
    <x v="3"/>
    <x v="22"/>
    <n v="4"/>
  </r>
  <r>
    <n v="121"/>
    <d v="2011-01-06T00:00:00"/>
    <s v="Winter"/>
    <x v="0"/>
    <x v="0"/>
    <x v="120"/>
    <b v="0"/>
    <s v="Weekday"/>
    <x v="5"/>
    <x v="0"/>
    <n v="0.14000000000000001"/>
    <n v="5.74"/>
    <n v="0.16669999999999999"/>
    <n v="0.63"/>
    <n v="0.63"/>
    <s v="Very Hghly humidity"/>
    <n v="0.1045"/>
    <n v="11.494999999999999"/>
    <x v="3"/>
    <x v="49"/>
    <n v="36"/>
  </r>
  <r>
    <n v="122"/>
    <d v="2011-01-06T00:00:00"/>
    <s v="Winter"/>
    <x v="0"/>
    <x v="0"/>
    <x v="121"/>
    <b v="0"/>
    <s v="Weekday"/>
    <x v="5"/>
    <x v="0"/>
    <n v="0.16"/>
    <n v="6.5600000000000005"/>
    <n v="0.2273"/>
    <n v="0.59"/>
    <n v="0.59"/>
    <s v="High Humid"/>
    <n v="0"/>
    <n v="0"/>
    <x v="3"/>
    <x v="73"/>
    <n v="95"/>
  </r>
  <r>
    <n v="123"/>
    <d v="2011-01-06T00:00:00"/>
    <s v="Winter"/>
    <x v="0"/>
    <x v="0"/>
    <x v="122"/>
    <b v="0"/>
    <s v="Weekday"/>
    <x v="5"/>
    <x v="0"/>
    <n v="0.16"/>
    <n v="6.5600000000000005"/>
    <n v="0.2273"/>
    <n v="0.59"/>
    <n v="0.59"/>
    <s v="High Humid"/>
    <n v="0"/>
    <n v="0"/>
    <x v="0"/>
    <x v="74"/>
    <n v="219"/>
  </r>
  <r>
    <n v="124"/>
    <d v="2011-01-06T00:00:00"/>
    <s v="Winter"/>
    <x v="0"/>
    <x v="0"/>
    <x v="123"/>
    <b v="0"/>
    <s v="Weekday"/>
    <x v="5"/>
    <x v="0"/>
    <n v="0.18"/>
    <n v="7.38"/>
    <n v="0.2424"/>
    <n v="0.51"/>
    <n v="0.51"/>
    <s v="High Humid"/>
    <n v="0"/>
    <n v="0"/>
    <x v="15"/>
    <x v="75"/>
    <n v="122"/>
  </r>
  <r>
    <n v="125"/>
    <d v="2011-01-06T00:00:00"/>
    <s v="Winter"/>
    <x v="0"/>
    <x v="0"/>
    <x v="124"/>
    <b v="0"/>
    <s v="Weekday"/>
    <x v="5"/>
    <x v="0"/>
    <n v="0.2"/>
    <n v="8.2000000000000011"/>
    <n v="0.2576"/>
    <n v="0.47"/>
    <n v="0.47"/>
    <s v="High Humid"/>
    <n v="0"/>
    <n v="0"/>
    <x v="0"/>
    <x v="76"/>
    <n v="45"/>
  </r>
  <r>
    <n v="126"/>
    <d v="2011-01-06T00:00:00"/>
    <s v="Winter"/>
    <x v="0"/>
    <x v="0"/>
    <x v="125"/>
    <b v="0"/>
    <s v="Weekday"/>
    <x v="5"/>
    <x v="0"/>
    <n v="0.22"/>
    <n v="9.02"/>
    <n v="0.2576"/>
    <n v="0.44"/>
    <n v="0.44"/>
    <s v="High Humid"/>
    <n v="8.9599999999999999E-2"/>
    <n v="9.8559999999999999"/>
    <x v="4"/>
    <x v="77"/>
    <n v="59"/>
  </r>
  <r>
    <n v="127"/>
    <d v="2011-01-06T00:00:00"/>
    <s v="Winter"/>
    <x v="0"/>
    <x v="0"/>
    <x v="126"/>
    <b v="0"/>
    <s v="Weekday"/>
    <x v="5"/>
    <x v="1"/>
    <n v="0.26"/>
    <n v="10.66"/>
    <n v="0.28789999999999999"/>
    <n v="0.35"/>
    <n v="0.35"/>
    <s v="High Humid"/>
    <n v="0"/>
    <n v="0"/>
    <x v="15"/>
    <x v="78"/>
    <n v="84"/>
  </r>
  <r>
    <n v="128"/>
    <d v="2011-01-06T00:00:00"/>
    <s v="Winter"/>
    <x v="0"/>
    <x v="0"/>
    <x v="127"/>
    <b v="0"/>
    <s v="Weekday"/>
    <x v="5"/>
    <x v="1"/>
    <n v="0.26"/>
    <n v="10.66"/>
    <n v="0.2727"/>
    <n v="0.35"/>
    <n v="0.35"/>
    <s v="High Humid"/>
    <n v="0.1045"/>
    <n v="11.494999999999999"/>
    <x v="6"/>
    <x v="11"/>
    <n v="67"/>
  </r>
  <r>
    <n v="129"/>
    <d v="2011-01-06T00:00:00"/>
    <s v="Winter"/>
    <x v="0"/>
    <x v="0"/>
    <x v="128"/>
    <b v="0"/>
    <s v="Weekday"/>
    <x v="5"/>
    <x v="1"/>
    <n v="0.28000000000000003"/>
    <n v="11.48"/>
    <n v="0.2727"/>
    <n v="0.36"/>
    <n v="0.36"/>
    <s v="High Humid"/>
    <n v="0.16420000000000001"/>
    <n v="18.062000000000001"/>
    <x v="16"/>
    <x v="79"/>
    <n v="70"/>
  </r>
  <r>
    <n v="130"/>
    <d v="2011-01-06T00:00:00"/>
    <s v="Winter"/>
    <x v="0"/>
    <x v="0"/>
    <x v="129"/>
    <b v="0"/>
    <s v="Weekday"/>
    <x v="5"/>
    <x v="1"/>
    <n v="0.28000000000000003"/>
    <n v="11.48"/>
    <n v="0.2727"/>
    <n v="0.36"/>
    <n v="0.36"/>
    <s v="High Humid"/>
    <n v="0"/>
    <n v="0"/>
    <x v="1"/>
    <x v="25"/>
    <n v="62"/>
  </r>
  <r>
    <n v="131"/>
    <d v="2011-01-06T00:00:00"/>
    <s v="Winter"/>
    <x v="0"/>
    <x v="0"/>
    <x v="130"/>
    <b v="0"/>
    <s v="Weekday"/>
    <x v="5"/>
    <x v="1"/>
    <n v="0.26"/>
    <n v="10.66"/>
    <n v="0.2576"/>
    <n v="0.38"/>
    <n v="0.38"/>
    <s v="High Humid"/>
    <n v="0.16420000000000001"/>
    <n v="18.062000000000001"/>
    <x v="6"/>
    <x v="64"/>
    <n v="86"/>
  </r>
  <r>
    <n v="132"/>
    <d v="2011-01-06T00:00:00"/>
    <s v="Winter"/>
    <x v="0"/>
    <x v="0"/>
    <x v="131"/>
    <b v="0"/>
    <s v="Weekday"/>
    <x v="5"/>
    <x v="0"/>
    <n v="0.22"/>
    <n v="9.02"/>
    <n v="0.2273"/>
    <n v="0.51"/>
    <n v="0.51"/>
    <s v="High Humid"/>
    <n v="0.16420000000000001"/>
    <n v="18.062000000000001"/>
    <x v="14"/>
    <x v="80"/>
    <n v="172"/>
  </r>
  <r>
    <n v="133"/>
    <d v="2011-01-06T00:00:00"/>
    <s v="Winter"/>
    <x v="0"/>
    <x v="0"/>
    <x v="132"/>
    <b v="0"/>
    <s v="Weekday"/>
    <x v="5"/>
    <x v="0"/>
    <n v="0.22"/>
    <n v="9.02"/>
    <n v="0.2273"/>
    <n v="0.51"/>
    <n v="0.51"/>
    <s v="High Humid"/>
    <n v="0.1343"/>
    <n v="14.773"/>
    <x v="2"/>
    <x v="81"/>
    <n v="163"/>
  </r>
  <r>
    <n v="134"/>
    <d v="2011-01-06T00:00:00"/>
    <s v="Winter"/>
    <x v="0"/>
    <x v="0"/>
    <x v="133"/>
    <b v="0"/>
    <s v="Weekday"/>
    <x v="5"/>
    <x v="0"/>
    <n v="0.22"/>
    <n v="9.02"/>
    <n v="0.2576"/>
    <n v="0.55000000000000004"/>
    <n v="0.55000000000000004"/>
    <s v="High Humid"/>
    <n v="8.9599999999999999E-2"/>
    <n v="9.8559999999999999"/>
    <x v="0"/>
    <x v="63"/>
    <n v="112"/>
  </r>
  <r>
    <n v="135"/>
    <d v="2011-01-06T00:00:00"/>
    <s v="Winter"/>
    <x v="0"/>
    <x v="0"/>
    <x v="134"/>
    <b v="0"/>
    <s v="Weekday"/>
    <x v="5"/>
    <x v="0"/>
    <n v="0.2"/>
    <n v="8.2000000000000011"/>
    <n v="0.21210000000000001"/>
    <n v="0.51"/>
    <n v="0.51"/>
    <s v="High Humid"/>
    <n v="0.16420000000000001"/>
    <n v="18.062000000000001"/>
    <x v="0"/>
    <x v="43"/>
    <n v="69"/>
  </r>
  <r>
    <n v="136"/>
    <d v="2011-01-06T00:00:00"/>
    <s v="Winter"/>
    <x v="0"/>
    <x v="0"/>
    <x v="135"/>
    <b v="0"/>
    <s v="Weekday"/>
    <x v="5"/>
    <x v="0"/>
    <n v="0.22"/>
    <n v="9.02"/>
    <n v="0.21210000000000001"/>
    <n v="0.55000000000000004"/>
    <n v="0.55000000000000004"/>
    <s v="High Humid"/>
    <n v="0.22389999999999999"/>
    <n v="24.628999999999998"/>
    <x v="3"/>
    <x v="41"/>
    <n v="48"/>
  </r>
  <r>
    <n v="137"/>
    <d v="2011-01-06T00:00:00"/>
    <s v="Winter"/>
    <x v="0"/>
    <x v="0"/>
    <x v="136"/>
    <b v="0"/>
    <s v="Weekday"/>
    <x v="5"/>
    <x v="0"/>
    <n v="0.22"/>
    <n v="9.02"/>
    <n v="0.21210000000000001"/>
    <n v="0.51"/>
    <n v="0.51"/>
    <s v="High Humid"/>
    <n v="0.28360000000000002"/>
    <n v="31.196000000000002"/>
    <x v="5"/>
    <x v="82"/>
    <n v="52"/>
  </r>
  <r>
    <n v="138"/>
    <d v="2011-01-06T00:00:00"/>
    <s v="Winter"/>
    <x v="0"/>
    <x v="0"/>
    <x v="137"/>
    <b v="0"/>
    <s v="Weekday"/>
    <x v="5"/>
    <x v="0"/>
    <n v="0.2"/>
    <n v="8.2000000000000011"/>
    <n v="0.19700000000000001"/>
    <n v="0.59"/>
    <n v="0.59"/>
    <s v="High Humid"/>
    <n v="0.19400000000000001"/>
    <n v="21.34"/>
    <x v="17"/>
    <x v="23"/>
    <n v="23"/>
  </r>
  <r>
    <n v="139"/>
    <d v="2011-01-07T00:00:00"/>
    <s v="Winter"/>
    <x v="0"/>
    <x v="0"/>
    <x v="138"/>
    <b v="0"/>
    <s v="Weekday"/>
    <x v="6"/>
    <x v="0"/>
    <n v="0.2"/>
    <n v="8.2000000000000011"/>
    <n v="0.19700000000000001"/>
    <n v="0.64"/>
    <n v="0.64"/>
    <s v="Very Hghly humidity"/>
    <n v="0.19400000000000001"/>
    <n v="21.34"/>
    <x v="17"/>
    <x v="0"/>
    <n v="17"/>
  </r>
  <r>
    <n v="140"/>
    <d v="2011-01-07T00:00:00"/>
    <s v="Winter"/>
    <x v="0"/>
    <x v="0"/>
    <x v="139"/>
    <b v="0"/>
    <s v="Weekday"/>
    <x v="6"/>
    <x v="0"/>
    <n v="0.2"/>
    <n v="8.2000000000000011"/>
    <n v="0.19700000000000001"/>
    <n v="0.69"/>
    <n v="0.69"/>
    <s v="Very Hghly humidity"/>
    <n v="0.22389999999999999"/>
    <n v="24.628999999999998"/>
    <x v="4"/>
    <x v="34"/>
    <n v="7"/>
  </r>
  <r>
    <n v="141"/>
    <d v="2011-01-07T00:00:00"/>
    <s v="Winter"/>
    <x v="0"/>
    <x v="0"/>
    <x v="140"/>
    <b v="0"/>
    <s v="Weekday"/>
    <x v="6"/>
    <x v="0"/>
    <n v="0.2"/>
    <n v="8.2000000000000011"/>
    <n v="0.19700000000000001"/>
    <n v="0.69"/>
    <n v="0.69"/>
    <s v="Very Hghly humidity"/>
    <n v="0.22389999999999999"/>
    <n v="24.628999999999998"/>
    <x v="3"/>
    <x v="4"/>
    <n v="1"/>
  </r>
  <r>
    <n v="142"/>
    <d v="2011-01-07T00:00:00"/>
    <s v="Winter"/>
    <x v="0"/>
    <x v="0"/>
    <x v="141"/>
    <b v="0"/>
    <s v="Weekday"/>
    <x v="6"/>
    <x v="0"/>
    <n v="0.2"/>
    <n v="8.2000000000000011"/>
    <n v="0.21210000000000001"/>
    <n v="0.69"/>
    <n v="0.69"/>
    <s v="Very Hghly humidity"/>
    <n v="0.1343"/>
    <n v="14.773"/>
    <x v="3"/>
    <x v="4"/>
    <n v="1"/>
  </r>
  <r>
    <n v="143"/>
    <d v="2011-01-07T00:00:00"/>
    <s v="Winter"/>
    <x v="0"/>
    <x v="0"/>
    <x v="142"/>
    <b v="0"/>
    <s v="Weekday"/>
    <x v="6"/>
    <x v="0"/>
    <n v="0.22"/>
    <n v="9.02"/>
    <n v="0.2727"/>
    <n v="0.55000000000000004"/>
    <n v="0.55000000000000004"/>
    <s v="High Humid"/>
    <n v="0"/>
    <n v="0"/>
    <x v="3"/>
    <x v="34"/>
    <n v="5"/>
  </r>
  <r>
    <n v="144"/>
    <d v="2011-01-07T00:00:00"/>
    <s v="Winter"/>
    <x v="0"/>
    <x v="0"/>
    <x v="143"/>
    <b v="0"/>
    <s v="Weekday"/>
    <x v="6"/>
    <x v="0"/>
    <n v="0.2"/>
    <n v="8.2000000000000011"/>
    <n v="0.2576"/>
    <n v="0.69"/>
    <n v="0.69"/>
    <s v="Very Hghly humidity"/>
    <n v="0"/>
    <n v="0"/>
    <x v="1"/>
    <x v="16"/>
    <n v="34"/>
  </r>
  <r>
    <n v="145"/>
    <d v="2011-01-07T00:00:00"/>
    <s v="Winter"/>
    <x v="0"/>
    <x v="0"/>
    <x v="144"/>
    <b v="0"/>
    <s v="Weekday"/>
    <x v="6"/>
    <x v="0"/>
    <n v="0.2"/>
    <n v="8.2000000000000011"/>
    <n v="0.21210000000000001"/>
    <n v="0.69"/>
    <n v="0.69"/>
    <s v="Very Hghly humidity"/>
    <n v="0.1343"/>
    <n v="14.773"/>
    <x v="1"/>
    <x v="83"/>
    <n v="84"/>
  </r>
  <r>
    <n v="146"/>
    <d v="2011-01-07T00:00:00"/>
    <s v="Winter"/>
    <x v="0"/>
    <x v="0"/>
    <x v="145"/>
    <b v="0"/>
    <s v="Weekday"/>
    <x v="6"/>
    <x v="0"/>
    <n v="0.2"/>
    <n v="8.2000000000000011"/>
    <n v="0.19700000000000001"/>
    <n v="0.51"/>
    <n v="0.51"/>
    <s v="High Humid"/>
    <n v="0.25369999999999998"/>
    <n v="27.906999999999996"/>
    <x v="20"/>
    <x v="84"/>
    <n v="210"/>
  </r>
  <r>
    <n v="147"/>
    <d v="2011-01-07T00:00:00"/>
    <s v="Winter"/>
    <x v="0"/>
    <x v="0"/>
    <x v="146"/>
    <b v="0"/>
    <s v="Weekday"/>
    <x v="6"/>
    <x v="0"/>
    <n v="0.2"/>
    <n v="8.2000000000000011"/>
    <n v="0.18179999999999999"/>
    <n v="0.47"/>
    <n v="0.47"/>
    <s v="High Humid"/>
    <n v="0.29849999999999999"/>
    <n v="32.835000000000001"/>
    <x v="14"/>
    <x v="85"/>
    <n v="134"/>
  </r>
  <r>
    <n v="148"/>
    <d v="2011-01-07T00:00:00"/>
    <s v="Winter"/>
    <x v="0"/>
    <x v="0"/>
    <x v="147"/>
    <b v="0"/>
    <s v="Weekday"/>
    <x v="6"/>
    <x v="0"/>
    <n v="0.22"/>
    <n v="9.02"/>
    <n v="0.19700000000000001"/>
    <n v="0.37"/>
    <n v="0.37"/>
    <s v="High Humid"/>
    <n v="0.32840000000000003"/>
    <n v="36.124000000000002"/>
    <x v="19"/>
    <x v="12"/>
    <n v="63"/>
  </r>
  <r>
    <n v="149"/>
    <d v="2011-01-07T00:00:00"/>
    <s v="Winter"/>
    <x v="0"/>
    <x v="0"/>
    <x v="148"/>
    <b v="0"/>
    <s v="Weekday"/>
    <x v="6"/>
    <x v="0"/>
    <n v="0.2"/>
    <n v="8.2000000000000011"/>
    <n v="0.19700000000000001"/>
    <n v="0.4"/>
    <n v="0.4"/>
    <s v="High Humid"/>
    <n v="0.22389999999999999"/>
    <n v="24.628999999999998"/>
    <x v="21"/>
    <x v="41"/>
    <n v="67"/>
  </r>
  <r>
    <n v="150"/>
    <d v="2011-01-07T00:00:00"/>
    <s v="Winter"/>
    <x v="0"/>
    <x v="0"/>
    <x v="149"/>
    <b v="0"/>
    <s v="Weekday"/>
    <x v="6"/>
    <x v="0"/>
    <n v="0.2"/>
    <n v="8.2000000000000011"/>
    <n v="0.19700000000000001"/>
    <n v="0.37"/>
    <n v="0.37"/>
    <s v="High Humid"/>
    <n v="0.25369999999999998"/>
    <n v="27.906999999999996"/>
    <x v="14"/>
    <x v="54"/>
    <n v="59"/>
  </r>
  <r>
    <n v="151"/>
    <d v="2011-01-07T00:00:00"/>
    <s v="Winter"/>
    <x v="0"/>
    <x v="0"/>
    <x v="150"/>
    <b v="0"/>
    <s v="Weekday"/>
    <x v="6"/>
    <x v="0"/>
    <n v="0.2"/>
    <n v="8.2000000000000011"/>
    <n v="0.18179999999999999"/>
    <n v="0.37"/>
    <n v="0.37"/>
    <s v="High Humid"/>
    <n v="0.28360000000000002"/>
    <n v="31.196000000000002"/>
    <x v="14"/>
    <x v="27"/>
    <n v="73"/>
  </r>
  <r>
    <n v="152"/>
    <d v="2011-01-07T00:00:00"/>
    <s v="Winter"/>
    <x v="0"/>
    <x v="0"/>
    <x v="151"/>
    <b v="0"/>
    <s v="Weekday"/>
    <x v="6"/>
    <x v="0"/>
    <n v="0.2"/>
    <n v="8.2000000000000011"/>
    <n v="0.19700000000000001"/>
    <n v="0.4"/>
    <n v="0.4"/>
    <s v="High Humid"/>
    <n v="0.25369999999999998"/>
    <n v="27.906999999999996"/>
    <x v="18"/>
    <x v="30"/>
    <n v="50"/>
  </r>
  <r>
    <n v="153"/>
    <d v="2011-01-07T00:00:00"/>
    <s v="Winter"/>
    <x v="0"/>
    <x v="0"/>
    <x v="152"/>
    <b v="0"/>
    <s v="Weekday"/>
    <x v="6"/>
    <x v="0"/>
    <n v="0.2"/>
    <n v="8.2000000000000011"/>
    <n v="0.21210000000000001"/>
    <n v="0.37"/>
    <n v="0.37"/>
    <s v="High Humid"/>
    <n v="0.16420000000000001"/>
    <n v="18.062000000000001"/>
    <x v="14"/>
    <x v="36"/>
    <n v="72"/>
  </r>
  <r>
    <n v="154"/>
    <d v="2011-01-07T00:00:00"/>
    <s v="Winter"/>
    <x v="0"/>
    <x v="0"/>
    <x v="153"/>
    <b v="0"/>
    <s v="Weekday"/>
    <x v="6"/>
    <x v="0"/>
    <n v="0.2"/>
    <n v="8.2000000000000011"/>
    <n v="0.21210000000000001"/>
    <n v="0.37"/>
    <n v="0.37"/>
    <s v="High Humid"/>
    <n v="0.16420000000000001"/>
    <n v="18.062000000000001"/>
    <x v="2"/>
    <x v="70"/>
    <n v="87"/>
  </r>
  <r>
    <n v="155"/>
    <d v="2011-01-07T00:00:00"/>
    <s v="Winter"/>
    <x v="0"/>
    <x v="0"/>
    <x v="154"/>
    <b v="0"/>
    <s v="Weekday"/>
    <x v="6"/>
    <x v="0"/>
    <n v="0.2"/>
    <n v="8.2000000000000011"/>
    <n v="0.2576"/>
    <n v="0.37"/>
    <n v="0.37"/>
    <s v="High Humid"/>
    <n v="0"/>
    <n v="0"/>
    <x v="14"/>
    <x v="86"/>
    <n v="187"/>
  </r>
  <r>
    <n v="156"/>
    <d v="2011-01-07T00:00:00"/>
    <s v="Winter"/>
    <x v="0"/>
    <x v="0"/>
    <x v="155"/>
    <b v="0"/>
    <s v="Weekday"/>
    <x v="6"/>
    <x v="0"/>
    <n v="0.2"/>
    <n v="8.2000000000000011"/>
    <n v="0.2273"/>
    <n v="0.4"/>
    <n v="0.4"/>
    <s v="High Humid"/>
    <n v="8.9599999999999999E-2"/>
    <n v="9.8559999999999999"/>
    <x v="18"/>
    <x v="75"/>
    <n v="123"/>
  </r>
  <r>
    <n v="157"/>
    <d v="2011-01-07T00:00:00"/>
    <s v="Winter"/>
    <x v="0"/>
    <x v="0"/>
    <x v="156"/>
    <b v="0"/>
    <s v="Weekday"/>
    <x v="6"/>
    <x v="0"/>
    <n v="0.16"/>
    <n v="6.5600000000000005"/>
    <n v="0.19700000000000001"/>
    <n v="0.55000000000000004"/>
    <n v="0.55000000000000004"/>
    <s v="High Humid"/>
    <n v="8.9599999999999999E-2"/>
    <n v="9.8559999999999999"/>
    <x v="0"/>
    <x v="50"/>
    <n v="95"/>
  </r>
  <r>
    <n v="158"/>
    <d v="2011-01-07T00:00:00"/>
    <s v="Winter"/>
    <x v="0"/>
    <x v="0"/>
    <x v="157"/>
    <b v="0"/>
    <s v="Weekday"/>
    <x v="6"/>
    <x v="0"/>
    <n v="0.18"/>
    <n v="7.38"/>
    <n v="0.21210000000000001"/>
    <n v="0.47"/>
    <n v="0.47"/>
    <s v="High Humid"/>
    <n v="0.1045"/>
    <n v="11.494999999999999"/>
    <x v="5"/>
    <x v="54"/>
    <n v="51"/>
  </r>
  <r>
    <n v="159"/>
    <d v="2011-01-07T00:00:00"/>
    <s v="Winter"/>
    <x v="0"/>
    <x v="0"/>
    <x v="158"/>
    <b v="0"/>
    <s v="Weekday"/>
    <x v="6"/>
    <x v="0"/>
    <n v="0.18"/>
    <n v="7.38"/>
    <n v="0.19700000000000001"/>
    <n v="0.47"/>
    <n v="0.47"/>
    <s v="High Humid"/>
    <n v="0.1343"/>
    <n v="14.773"/>
    <x v="3"/>
    <x v="87"/>
    <n v="39"/>
  </r>
  <r>
    <n v="160"/>
    <d v="2011-01-07T00:00:00"/>
    <s v="Winter"/>
    <x v="0"/>
    <x v="0"/>
    <x v="159"/>
    <b v="0"/>
    <s v="Weekday"/>
    <x v="6"/>
    <x v="0"/>
    <n v="0.18"/>
    <n v="7.38"/>
    <n v="0.19700000000000001"/>
    <n v="0.43"/>
    <n v="0.43"/>
    <s v="High Humid"/>
    <n v="0.16420000000000001"/>
    <n v="18.062000000000001"/>
    <x v="4"/>
    <x v="60"/>
    <n v="36"/>
  </r>
  <r>
    <n v="161"/>
    <d v="2011-01-07T00:00:00"/>
    <s v="Winter"/>
    <x v="0"/>
    <x v="0"/>
    <x v="160"/>
    <b v="0"/>
    <s v="Weekday"/>
    <x v="6"/>
    <x v="0"/>
    <n v="0.18"/>
    <n v="7.38"/>
    <n v="0.19700000000000001"/>
    <n v="0.51"/>
    <n v="0.51"/>
    <s v="High Humid"/>
    <n v="0.16420000000000001"/>
    <n v="18.062000000000001"/>
    <x v="5"/>
    <x v="88"/>
    <n v="15"/>
  </r>
  <r>
    <n v="162"/>
    <d v="2011-01-08T00:00:00"/>
    <s v="Winter"/>
    <x v="0"/>
    <x v="0"/>
    <x v="161"/>
    <b v="0"/>
    <s v="Weekday"/>
    <x v="0"/>
    <x v="0"/>
    <n v="0.18"/>
    <n v="7.38"/>
    <n v="0.19700000000000001"/>
    <n v="0.51"/>
    <n v="0.51"/>
    <s v="High Humid"/>
    <n v="0.16420000000000001"/>
    <n v="18.062000000000001"/>
    <x v="5"/>
    <x v="9"/>
    <n v="25"/>
  </r>
  <r>
    <n v="163"/>
    <d v="2011-01-08T00:00:00"/>
    <s v="Winter"/>
    <x v="0"/>
    <x v="0"/>
    <x v="162"/>
    <b v="0"/>
    <s v="Weekday"/>
    <x v="0"/>
    <x v="0"/>
    <n v="0.18"/>
    <n v="7.38"/>
    <n v="0.21210000000000001"/>
    <n v="0.55000000000000004"/>
    <n v="0.55000000000000004"/>
    <s v="High Humid"/>
    <n v="8.9599999999999999E-2"/>
    <n v="9.8559999999999999"/>
    <x v="5"/>
    <x v="89"/>
    <n v="16"/>
  </r>
  <r>
    <n v="164"/>
    <d v="2011-01-08T00:00:00"/>
    <s v="Winter"/>
    <x v="0"/>
    <x v="0"/>
    <x v="163"/>
    <b v="0"/>
    <s v="Weekday"/>
    <x v="0"/>
    <x v="0"/>
    <n v="0.18"/>
    <n v="7.38"/>
    <n v="0.2424"/>
    <n v="0.55000000000000004"/>
    <n v="0.55000000000000004"/>
    <s v="High Humid"/>
    <n v="0"/>
    <n v="0"/>
    <x v="0"/>
    <x v="0"/>
    <n v="16"/>
  </r>
  <r>
    <n v="165"/>
    <d v="2011-01-08T00:00:00"/>
    <s v="Winter"/>
    <x v="0"/>
    <x v="0"/>
    <x v="164"/>
    <b v="0"/>
    <s v="Weekday"/>
    <x v="0"/>
    <x v="0"/>
    <n v="0.18"/>
    <n v="7.38"/>
    <n v="0.19700000000000001"/>
    <n v="0.55000000000000004"/>
    <n v="0.55000000000000004"/>
    <s v="High Humid"/>
    <n v="0.16420000000000001"/>
    <n v="18.062000000000001"/>
    <x v="3"/>
    <x v="7"/>
    <n v="7"/>
  </r>
  <r>
    <n v="166"/>
    <d v="2011-01-08T00:00:00"/>
    <s v="Winter"/>
    <x v="0"/>
    <x v="0"/>
    <x v="165"/>
    <b v="0"/>
    <s v="Weekday"/>
    <x v="0"/>
    <x v="0"/>
    <n v="0.18"/>
    <n v="7.38"/>
    <n v="0.19700000000000001"/>
    <n v="0.55000000000000004"/>
    <n v="0.55000000000000004"/>
    <s v="High Humid"/>
    <n v="0.16420000000000001"/>
    <n v="18.062000000000001"/>
    <x v="3"/>
    <x v="4"/>
    <n v="1"/>
  </r>
  <r>
    <n v="167"/>
    <d v="2011-01-08T00:00:00"/>
    <s v="Winter"/>
    <x v="0"/>
    <x v="0"/>
    <x v="166"/>
    <b v="0"/>
    <s v="Weekday"/>
    <x v="0"/>
    <x v="0"/>
    <n v="0.16"/>
    <n v="6.5600000000000005"/>
    <n v="0.16669999999999999"/>
    <n v="0.74"/>
    <n v="0.74"/>
    <s v="Very Hghly humidity"/>
    <n v="0.16420000000000001"/>
    <n v="18.062000000000001"/>
    <x v="3"/>
    <x v="34"/>
    <n v="5"/>
  </r>
  <r>
    <n v="168"/>
    <d v="2011-01-08T00:00:00"/>
    <s v="Winter"/>
    <x v="0"/>
    <x v="0"/>
    <x v="167"/>
    <b v="0"/>
    <s v="Weekday"/>
    <x v="0"/>
    <x v="0"/>
    <n v="0.16"/>
    <n v="6.5600000000000005"/>
    <n v="0.16669999999999999"/>
    <n v="0.74"/>
    <n v="0.74"/>
    <s v="Very Hghly humidity"/>
    <n v="0.16420000000000001"/>
    <n v="18.062000000000001"/>
    <x v="3"/>
    <x v="6"/>
    <n v="2"/>
  </r>
  <r>
    <n v="169"/>
    <d v="2011-01-08T00:00:00"/>
    <s v="Winter"/>
    <x v="0"/>
    <x v="0"/>
    <x v="168"/>
    <b v="0"/>
    <s v="Weekday"/>
    <x v="0"/>
    <x v="0"/>
    <n v="0.16"/>
    <n v="6.5600000000000005"/>
    <n v="0.18179999999999999"/>
    <n v="0.74"/>
    <n v="0.74"/>
    <s v="Very Hghly humidity"/>
    <n v="0.1045"/>
    <n v="11.494999999999999"/>
    <x v="5"/>
    <x v="21"/>
    <n v="9"/>
  </r>
  <r>
    <n v="170"/>
    <d v="2011-01-08T00:00:00"/>
    <s v="Winter"/>
    <x v="0"/>
    <x v="0"/>
    <x v="169"/>
    <b v="0"/>
    <s v="Weekday"/>
    <x v="0"/>
    <x v="0"/>
    <n v="0.16"/>
    <n v="6.5600000000000005"/>
    <n v="0.18179999999999999"/>
    <n v="0.93"/>
    <n v="0.93"/>
    <s v="Very Hghly humidity"/>
    <n v="0.1045"/>
    <n v="11.494999999999999"/>
    <x v="3"/>
    <x v="89"/>
    <n v="15"/>
  </r>
  <r>
    <n v="171"/>
    <d v="2011-01-08T00:00:00"/>
    <s v="Winter"/>
    <x v="0"/>
    <x v="0"/>
    <x v="170"/>
    <b v="0"/>
    <s v="Weekday"/>
    <x v="0"/>
    <x v="0"/>
    <n v="0.16"/>
    <n v="6.5600000000000005"/>
    <n v="0.18179999999999999"/>
    <n v="0.93"/>
    <n v="0.93"/>
    <s v="Very Hghly humidity"/>
    <n v="0.1045"/>
    <n v="11.494999999999999"/>
    <x v="3"/>
    <x v="32"/>
    <n v="20"/>
  </r>
  <r>
    <n v="172"/>
    <d v="2011-01-08T00:00:00"/>
    <s v="Winter"/>
    <x v="0"/>
    <x v="0"/>
    <x v="171"/>
    <b v="0"/>
    <s v="Weekday"/>
    <x v="0"/>
    <x v="0"/>
    <n v="0.18"/>
    <n v="7.38"/>
    <n v="0.19700000000000001"/>
    <n v="0.8"/>
    <n v="0.8"/>
    <s v="Very Hghly humidity"/>
    <n v="0.16420000000000001"/>
    <n v="18.062000000000001"/>
    <x v="2"/>
    <x v="90"/>
    <n v="61"/>
  </r>
  <r>
    <n v="173"/>
    <d v="2011-01-08T00:00:00"/>
    <s v="Winter"/>
    <x v="0"/>
    <x v="0"/>
    <x v="172"/>
    <b v="0"/>
    <s v="Weekday"/>
    <x v="0"/>
    <x v="0"/>
    <n v="0.2"/>
    <n v="8.2000000000000011"/>
    <n v="0.18179999999999999"/>
    <n v="0.69"/>
    <n v="0.69"/>
    <s v="Very Hghly humidity"/>
    <n v="0.3881"/>
    <n v="42.691000000000003"/>
    <x v="4"/>
    <x v="91"/>
    <n v="62"/>
  </r>
  <r>
    <n v="174"/>
    <d v="2011-01-08T00:00:00"/>
    <s v="Winter"/>
    <x v="0"/>
    <x v="0"/>
    <x v="173"/>
    <b v="0"/>
    <s v="Weekday"/>
    <x v="0"/>
    <x v="0"/>
    <n v="0.2"/>
    <n v="8.2000000000000011"/>
    <n v="0.18179999999999999"/>
    <n v="0.59"/>
    <n v="0.59"/>
    <s v="High Humid"/>
    <n v="0.35820000000000002"/>
    <n v="39.402000000000001"/>
    <x v="1"/>
    <x v="92"/>
    <n v="98"/>
  </r>
  <r>
    <n v="175"/>
    <d v="2011-01-08T00:00:00"/>
    <s v="Winter"/>
    <x v="0"/>
    <x v="0"/>
    <x v="174"/>
    <b v="0"/>
    <s v="Weekday"/>
    <x v="0"/>
    <x v="0"/>
    <n v="0.2"/>
    <n v="8.2000000000000011"/>
    <n v="0.18179999999999999"/>
    <n v="0.44"/>
    <n v="0.44"/>
    <s v="High Humid"/>
    <n v="0.32840000000000003"/>
    <n v="36.124000000000002"/>
    <x v="18"/>
    <x v="73"/>
    <n v="102"/>
  </r>
  <r>
    <n v="176"/>
    <d v="2011-01-08T00:00:00"/>
    <s v="Winter"/>
    <x v="0"/>
    <x v="0"/>
    <x v="175"/>
    <b v="0"/>
    <s v="Weekday"/>
    <x v="0"/>
    <x v="0"/>
    <n v="0.2"/>
    <n v="8.2000000000000011"/>
    <n v="0.16669999999999999"/>
    <n v="0.32"/>
    <n v="0.32"/>
    <s v="High Humid"/>
    <n v="0.49249999999999999"/>
    <n v="54.174999999999997"/>
    <x v="6"/>
    <x v="93"/>
    <n v="95"/>
  </r>
  <r>
    <n v="177"/>
    <d v="2011-01-08T00:00:00"/>
    <s v="Winter"/>
    <x v="0"/>
    <x v="0"/>
    <x v="176"/>
    <b v="0"/>
    <s v="Weekday"/>
    <x v="0"/>
    <x v="0"/>
    <n v="0.2"/>
    <n v="8.2000000000000011"/>
    <n v="0.16669999999999999"/>
    <n v="0.32"/>
    <n v="0.32"/>
    <s v="High Humid"/>
    <n v="0.44779999999999998"/>
    <n v="49.257999999999996"/>
    <x v="2"/>
    <x v="94"/>
    <n v="74"/>
  </r>
  <r>
    <n v="178"/>
    <d v="2011-01-08T00:00:00"/>
    <s v="Winter"/>
    <x v="0"/>
    <x v="0"/>
    <x v="177"/>
    <b v="0"/>
    <s v="Weekday"/>
    <x v="0"/>
    <x v="0"/>
    <n v="0.18"/>
    <n v="7.38"/>
    <n v="0.13639999999999999"/>
    <n v="0.28999999999999998"/>
    <n v="0.28999999999999998"/>
    <s v="Normal Humid"/>
    <n v="0.44779999999999998"/>
    <n v="49.257999999999996"/>
    <x v="1"/>
    <x v="56"/>
    <n v="76"/>
  </r>
  <r>
    <n v="179"/>
    <d v="2011-01-08T00:00:00"/>
    <s v="Winter"/>
    <x v="0"/>
    <x v="0"/>
    <x v="178"/>
    <b v="0"/>
    <s v="Weekday"/>
    <x v="0"/>
    <x v="0"/>
    <n v="0.16"/>
    <n v="6.5600000000000005"/>
    <n v="0.1212"/>
    <n v="0.37"/>
    <n v="0.37"/>
    <s v="High Humid"/>
    <n v="0.55220000000000002"/>
    <n v="60.742000000000004"/>
    <x v="2"/>
    <x v="27"/>
    <n v="69"/>
  </r>
  <r>
    <n v="180"/>
    <d v="2011-01-08T00:00:00"/>
    <s v="Winter"/>
    <x v="0"/>
    <x v="0"/>
    <x v="179"/>
    <b v="0"/>
    <s v="Weekday"/>
    <x v="0"/>
    <x v="0"/>
    <n v="0.14000000000000001"/>
    <n v="5.74"/>
    <n v="0.1212"/>
    <n v="0.39"/>
    <n v="0.39"/>
    <s v="High Humid"/>
    <n v="0.29849999999999999"/>
    <n v="32.835000000000001"/>
    <x v="0"/>
    <x v="15"/>
    <n v="55"/>
  </r>
  <r>
    <n v="181"/>
    <d v="2011-01-08T00:00:00"/>
    <s v="Winter"/>
    <x v="0"/>
    <x v="0"/>
    <x v="180"/>
    <b v="0"/>
    <s v="Weekday"/>
    <x v="0"/>
    <x v="0"/>
    <n v="0.14000000000000001"/>
    <n v="5.74"/>
    <n v="0.1212"/>
    <n v="0.36"/>
    <n v="0.36"/>
    <s v="High Humid"/>
    <n v="0.25369999999999998"/>
    <n v="27.906999999999996"/>
    <x v="17"/>
    <x v="16"/>
    <n v="30"/>
  </r>
  <r>
    <n v="182"/>
    <d v="2011-01-08T00:00:00"/>
    <s v="Winter"/>
    <x v="0"/>
    <x v="0"/>
    <x v="181"/>
    <b v="0"/>
    <s v="Weekday"/>
    <x v="0"/>
    <x v="0"/>
    <n v="0.12"/>
    <n v="4.92"/>
    <n v="0.1212"/>
    <n v="0.36"/>
    <n v="0.36"/>
    <s v="High Humid"/>
    <n v="0.25369999999999998"/>
    <n v="27.906999999999996"/>
    <x v="3"/>
    <x v="95"/>
    <n v="28"/>
  </r>
  <r>
    <n v="183"/>
    <d v="2011-01-08T00:00:00"/>
    <s v="Winter"/>
    <x v="0"/>
    <x v="0"/>
    <x v="182"/>
    <b v="0"/>
    <s v="Weekday"/>
    <x v="0"/>
    <x v="0"/>
    <n v="0.12"/>
    <n v="4.92"/>
    <n v="0.1061"/>
    <n v="0.39"/>
    <n v="0.39"/>
    <s v="High Humid"/>
    <n v="0.35820000000000002"/>
    <n v="39.402000000000001"/>
    <x v="4"/>
    <x v="96"/>
    <n v="37"/>
  </r>
  <r>
    <n v="184"/>
    <d v="2011-01-08T00:00:00"/>
    <s v="Winter"/>
    <x v="0"/>
    <x v="0"/>
    <x v="183"/>
    <b v="0"/>
    <s v="Weekday"/>
    <x v="0"/>
    <x v="0"/>
    <n v="0.12"/>
    <n v="4.92"/>
    <n v="0.1061"/>
    <n v="0.36"/>
    <n v="0.36"/>
    <s v="High Humid"/>
    <n v="0.3881"/>
    <n v="42.691000000000003"/>
    <x v="5"/>
    <x v="39"/>
    <n v="34"/>
  </r>
  <r>
    <n v="185"/>
    <d v="2011-01-08T00:00:00"/>
    <s v="Winter"/>
    <x v="0"/>
    <x v="0"/>
    <x v="184"/>
    <b v="0"/>
    <s v="Weekday"/>
    <x v="0"/>
    <x v="0"/>
    <n v="0.1"/>
    <n v="4.1000000000000005"/>
    <n v="6.0600000000000001E-2"/>
    <n v="0.39"/>
    <n v="0.39"/>
    <s v="High Humid"/>
    <n v="0.44779999999999998"/>
    <n v="49.257999999999996"/>
    <x v="3"/>
    <x v="97"/>
    <n v="22"/>
  </r>
  <r>
    <n v="186"/>
    <d v="2011-01-09T00:00:00"/>
    <s v="Winter"/>
    <x v="0"/>
    <x v="0"/>
    <x v="185"/>
    <b v="0"/>
    <s v="Weekday"/>
    <x v="1"/>
    <x v="0"/>
    <n v="0.1"/>
    <n v="4.1000000000000005"/>
    <n v="7.5800000000000006E-2"/>
    <n v="0.42"/>
    <n v="0.42"/>
    <s v="High Humid"/>
    <n v="0.3881"/>
    <n v="42.691000000000003"/>
    <x v="5"/>
    <x v="9"/>
    <n v="25"/>
  </r>
  <r>
    <n v="187"/>
    <d v="2011-01-09T00:00:00"/>
    <s v="Winter"/>
    <x v="0"/>
    <x v="0"/>
    <x v="186"/>
    <b v="0"/>
    <s v="Weekday"/>
    <x v="1"/>
    <x v="0"/>
    <n v="0.1"/>
    <n v="4.1000000000000005"/>
    <n v="6.0600000000000001E-2"/>
    <n v="0.42"/>
    <n v="0.42"/>
    <s v="High Humid"/>
    <n v="0.4627"/>
    <n v="50.896999999999998"/>
    <x v="3"/>
    <x v="98"/>
    <n v="12"/>
  </r>
  <r>
    <n v="188"/>
    <d v="2011-01-09T00:00:00"/>
    <s v="Winter"/>
    <x v="0"/>
    <x v="0"/>
    <x v="187"/>
    <b v="0"/>
    <s v="Weekday"/>
    <x v="1"/>
    <x v="0"/>
    <n v="0.1"/>
    <n v="4.1000000000000005"/>
    <n v="6.0600000000000001E-2"/>
    <n v="0.46"/>
    <n v="0.46"/>
    <s v="High Humid"/>
    <n v="0.4627"/>
    <n v="50.896999999999998"/>
    <x v="3"/>
    <x v="48"/>
    <n v="11"/>
  </r>
  <r>
    <n v="189"/>
    <d v="2011-01-09T00:00:00"/>
    <s v="Winter"/>
    <x v="0"/>
    <x v="0"/>
    <x v="188"/>
    <b v="0"/>
    <s v="Weekday"/>
    <x v="1"/>
    <x v="0"/>
    <n v="0.1"/>
    <n v="4.1000000000000005"/>
    <n v="7.5800000000000006E-2"/>
    <n v="0.46"/>
    <n v="0.46"/>
    <s v="High Humid"/>
    <n v="0.41789999999999999"/>
    <n v="45.969000000000001"/>
    <x v="3"/>
    <x v="22"/>
    <n v="4"/>
  </r>
  <r>
    <n v="190"/>
    <d v="2011-01-09T00:00:00"/>
    <s v="Winter"/>
    <x v="0"/>
    <x v="0"/>
    <x v="189"/>
    <b v="0"/>
    <s v="Weekday"/>
    <x v="1"/>
    <x v="0"/>
    <n v="0.08"/>
    <n v="3.2800000000000002"/>
    <n v="9.0899999999999995E-2"/>
    <n v="0.53"/>
    <n v="0.53"/>
    <s v="High Humid"/>
    <n v="0.19400000000000001"/>
    <n v="21.34"/>
    <x v="3"/>
    <x v="4"/>
    <n v="1"/>
  </r>
  <r>
    <n v="191"/>
    <d v="2011-01-09T00:00:00"/>
    <s v="Winter"/>
    <x v="0"/>
    <x v="0"/>
    <x v="190"/>
    <b v="0"/>
    <s v="Weekday"/>
    <x v="1"/>
    <x v="0"/>
    <n v="0.08"/>
    <n v="3.2800000000000002"/>
    <n v="9.0899999999999995E-2"/>
    <n v="0.53"/>
    <n v="0.53"/>
    <s v="High Humid"/>
    <n v="0.19400000000000001"/>
    <n v="21.34"/>
    <x v="3"/>
    <x v="4"/>
    <n v="1"/>
  </r>
  <r>
    <n v="192"/>
    <d v="2011-01-09T00:00:00"/>
    <s v="Winter"/>
    <x v="0"/>
    <x v="0"/>
    <x v="191"/>
    <b v="0"/>
    <s v="Weekday"/>
    <x v="1"/>
    <x v="0"/>
    <n v="0.1"/>
    <n v="4.1000000000000005"/>
    <n v="9.0899999999999995E-2"/>
    <n v="0.49"/>
    <n v="0.49"/>
    <s v="High Humid"/>
    <n v="0.28360000000000002"/>
    <n v="31.196000000000002"/>
    <x v="3"/>
    <x v="4"/>
    <n v="1"/>
  </r>
  <r>
    <n v="193"/>
    <d v="2011-01-09T00:00:00"/>
    <s v="Winter"/>
    <x v="0"/>
    <x v="0"/>
    <x v="192"/>
    <b v="0"/>
    <s v="Weekday"/>
    <x v="1"/>
    <x v="0"/>
    <n v="0.08"/>
    <n v="3.2800000000000002"/>
    <n v="9.0899999999999995E-2"/>
    <n v="0.53"/>
    <n v="0.53"/>
    <s v="High Humid"/>
    <n v="0.19400000000000001"/>
    <n v="21.34"/>
    <x v="5"/>
    <x v="34"/>
    <n v="6"/>
  </r>
  <r>
    <n v="194"/>
    <d v="2011-01-09T00:00:00"/>
    <s v="Winter"/>
    <x v="0"/>
    <x v="0"/>
    <x v="193"/>
    <b v="0"/>
    <s v="Weekday"/>
    <x v="1"/>
    <x v="0"/>
    <n v="0.1"/>
    <n v="4.1000000000000005"/>
    <n v="9.0899999999999995E-2"/>
    <n v="0.49"/>
    <n v="0.49"/>
    <s v="High Humid"/>
    <n v="0.28360000000000002"/>
    <n v="31.196000000000002"/>
    <x v="3"/>
    <x v="3"/>
    <n v="10"/>
  </r>
  <r>
    <n v="195"/>
    <d v="2011-01-09T00:00:00"/>
    <s v="Winter"/>
    <x v="0"/>
    <x v="0"/>
    <x v="194"/>
    <b v="0"/>
    <s v="Weekday"/>
    <x v="1"/>
    <x v="0"/>
    <n v="0.12"/>
    <n v="4.92"/>
    <n v="7.5800000000000006E-2"/>
    <n v="0.46"/>
    <n v="0.46"/>
    <s v="High Humid"/>
    <n v="0.52239999999999998"/>
    <n v="57.463999999999999"/>
    <x v="3"/>
    <x v="23"/>
    <n v="19"/>
  </r>
  <r>
    <n v="196"/>
    <d v="2011-01-09T00:00:00"/>
    <s v="Winter"/>
    <x v="0"/>
    <x v="0"/>
    <x v="195"/>
    <b v="0"/>
    <s v="Weekday"/>
    <x v="1"/>
    <x v="0"/>
    <n v="0.14000000000000001"/>
    <n v="5.74"/>
    <n v="0.1061"/>
    <n v="0.43"/>
    <n v="0.43"/>
    <s v="High Humid"/>
    <n v="0.3881"/>
    <n v="42.691000000000003"/>
    <x v="3"/>
    <x v="47"/>
    <n v="49"/>
  </r>
  <r>
    <n v="197"/>
    <d v="2011-01-09T00:00:00"/>
    <s v="Winter"/>
    <x v="0"/>
    <x v="0"/>
    <x v="196"/>
    <b v="0"/>
    <s v="Weekday"/>
    <x v="1"/>
    <x v="0"/>
    <n v="0.16"/>
    <n v="6.5600000000000005"/>
    <n v="0.1212"/>
    <n v="0.4"/>
    <n v="0.4"/>
    <s v="High Humid"/>
    <n v="0.52239999999999998"/>
    <n v="57.463999999999999"/>
    <x v="4"/>
    <x v="12"/>
    <n v="49"/>
  </r>
  <r>
    <n v="198"/>
    <d v="2011-01-09T00:00:00"/>
    <s v="Winter"/>
    <x v="0"/>
    <x v="0"/>
    <x v="197"/>
    <b v="0"/>
    <s v="Weekday"/>
    <x v="1"/>
    <x v="0"/>
    <n v="0.18"/>
    <n v="7.38"/>
    <n v="0.13639999999999999"/>
    <n v="0.37"/>
    <n v="0.37"/>
    <s v="High Humid"/>
    <n v="0.44779999999999998"/>
    <n v="49.257999999999996"/>
    <x v="17"/>
    <x v="55"/>
    <n v="83"/>
  </r>
  <r>
    <n v="199"/>
    <d v="2011-01-09T00:00:00"/>
    <s v="Winter"/>
    <x v="0"/>
    <x v="0"/>
    <x v="198"/>
    <b v="0"/>
    <s v="Weekday"/>
    <x v="1"/>
    <x v="0"/>
    <n v="0.2"/>
    <n v="8.2000000000000011"/>
    <n v="0.16669999999999999"/>
    <n v="0.34"/>
    <n v="0.34"/>
    <s v="High Humid"/>
    <n v="0.44779999999999998"/>
    <n v="49.257999999999996"/>
    <x v="15"/>
    <x v="94"/>
    <n v="75"/>
  </r>
  <r>
    <n v="200"/>
    <d v="2011-01-09T00:00:00"/>
    <s v="Winter"/>
    <x v="0"/>
    <x v="0"/>
    <x v="199"/>
    <b v="0"/>
    <s v="Weekday"/>
    <x v="1"/>
    <x v="0"/>
    <n v="0.22"/>
    <n v="9.02"/>
    <n v="0.18179999999999999"/>
    <n v="0.32"/>
    <n v="0.32"/>
    <s v="High Humid"/>
    <n v="0.4627"/>
    <n v="50.896999999999998"/>
    <x v="1"/>
    <x v="27"/>
    <n v="72"/>
  </r>
  <r>
    <n v="201"/>
    <d v="2011-01-09T00:00:00"/>
    <s v="Winter"/>
    <x v="0"/>
    <x v="0"/>
    <x v="200"/>
    <b v="0"/>
    <s v="Weekday"/>
    <x v="1"/>
    <x v="0"/>
    <n v="0.22"/>
    <n v="9.02"/>
    <n v="0.19700000000000001"/>
    <n v="0.35"/>
    <n v="0.35"/>
    <s v="High Humid"/>
    <n v="0.35820000000000002"/>
    <n v="39.402000000000001"/>
    <x v="2"/>
    <x v="99"/>
    <n v="82"/>
  </r>
  <r>
    <n v="202"/>
    <d v="2011-01-09T00:00:00"/>
    <s v="Winter"/>
    <x v="0"/>
    <x v="0"/>
    <x v="201"/>
    <b v="0"/>
    <s v="Weekday"/>
    <x v="1"/>
    <x v="0"/>
    <n v="0.2"/>
    <n v="8.2000000000000011"/>
    <n v="0.16669999999999999"/>
    <n v="0.34"/>
    <n v="0.34"/>
    <s v="High Humid"/>
    <n v="0.44779999999999998"/>
    <n v="49.257999999999996"/>
    <x v="23"/>
    <x v="55"/>
    <n v="92"/>
  </r>
  <r>
    <n v="203"/>
    <d v="2011-01-09T00:00:00"/>
    <s v="Winter"/>
    <x v="0"/>
    <x v="0"/>
    <x v="202"/>
    <b v="0"/>
    <s v="Weekday"/>
    <x v="1"/>
    <x v="0"/>
    <n v="0.18"/>
    <n v="7.38"/>
    <n v="0.1515"/>
    <n v="0.37"/>
    <n v="0.37"/>
    <s v="High Humid"/>
    <n v="0.3881"/>
    <n v="42.691000000000003"/>
    <x v="0"/>
    <x v="79"/>
    <n v="62"/>
  </r>
  <r>
    <n v="204"/>
    <d v="2011-01-09T00:00:00"/>
    <s v="Winter"/>
    <x v="0"/>
    <x v="0"/>
    <x v="203"/>
    <b v="0"/>
    <s v="Weekday"/>
    <x v="1"/>
    <x v="0"/>
    <n v="0.16"/>
    <n v="6.5600000000000005"/>
    <n v="0.13639999999999999"/>
    <n v="0.4"/>
    <n v="0.4"/>
    <s v="High Humid"/>
    <n v="0.32840000000000003"/>
    <n v="36.124000000000002"/>
    <x v="17"/>
    <x v="100"/>
    <n v="48"/>
  </r>
  <r>
    <n v="205"/>
    <d v="2011-01-09T00:00:00"/>
    <s v="Winter"/>
    <x v="0"/>
    <x v="0"/>
    <x v="204"/>
    <b v="0"/>
    <s v="Weekday"/>
    <x v="1"/>
    <x v="0"/>
    <n v="0.16"/>
    <n v="6.5600000000000005"/>
    <n v="0.13639999999999999"/>
    <n v="0.43"/>
    <n v="0.43"/>
    <s v="High Humid"/>
    <n v="0.32840000000000003"/>
    <n v="36.124000000000002"/>
    <x v="5"/>
    <x v="71"/>
    <n v="41"/>
  </r>
  <r>
    <n v="206"/>
    <d v="2011-01-09T00:00:00"/>
    <s v="Winter"/>
    <x v="0"/>
    <x v="0"/>
    <x v="205"/>
    <b v="0"/>
    <s v="Weekday"/>
    <x v="1"/>
    <x v="0"/>
    <n v="0.14000000000000001"/>
    <n v="5.74"/>
    <n v="0.1212"/>
    <n v="0.46"/>
    <n v="0.46"/>
    <s v="High Humid"/>
    <n v="0.25369999999999998"/>
    <n v="27.906999999999996"/>
    <x v="3"/>
    <x v="101"/>
    <n v="38"/>
  </r>
  <r>
    <n v="207"/>
    <d v="2011-01-09T00:00:00"/>
    <s v="Winter"/>
    <x v="0"/>
    <x v="0"/>
    <x v="206"/>
    <b v="0"/>
    <s v="Weekday"/>
    <x v="1"/>
    <x v="0"/>
    <n v="0.14000000000000001"/>
    <n v="5.74"/>
    <n v="0.1061"/>
    <n v="0.46"/>
    <n v="0.46"/>
    <s v="High Humid"/>
    <n v="0.41789999999999999"/>
    <n v="45.969000000000001"/>
    <x v="5"/>
    <x v="23"/>
    <n v="20"/>
  </r>
  <r>
    <n v="208"/>
    <d v="2011-01-09T00:00:00"/>
    <s v="Winter"/>
    <x v="0"/>
    <x v="0"/>
    <x v="207"/>
    <b v="0"/>
    <s v="Weekday"/>
    <x v="1"/>
    <x v="0"/>
    <n v="0.14000000000000001"/>
    <n v="5.74"/>
    <n v="0.1212"/>
    <n v="0.46"/>
    <n v="0.46"/>
    <s v="High Humid"/>
    <n v="0.29849999999999999"/>
    <n v="32.835000000000001"/>
    <x v="2"/>
    <x v="3"/>
    <n v="15"/>
  </r>
  <r>
    <n v="209"/>
    <d v="2011-01-09T00:00:00"/>
    <s v="Winter"/>
    <x v="0"/>
    <x v="0"/>
    <x v="208"/>
    <b v="0"/>
    <s v="Weekday"/>
    <x v="1"/>
    <x v="0"/>
    <n v="0.12"/>
    <n v="4.92"/>
    <n v="0.13639999999999999"/>
    <n v="0.5"/>
    <n v="0.5"/>
    <s v="High Humid"/>
    <n v="0.19400000000000001"/>
    <n v="21.34"/>
    <x v="3"/>
    <x v="8"/>
    <n v="6"/>
  </r>
  <r>
    <n v="210"/>
    <d v="2011-01-10T00:00:00"/>
    <s v="Winter"/>
    <x v="0"/>
    <x v="0"/>
    <x v="209"/>
    <b v="0"/>
    <s v="Weekday"/>
    <x v="2"/>
    <x v="0"/>
    <n v="0.12"/>
    <n v="4.92"/>
    <n v="0.1212"/>
    <n v="0.5"/>
    <n v="0.5"/>
    <s v="High Humid"/>
    <n v="0.28360000000000002"/>
    <n v="31.196000000000002"/>
    <x v="4"/>
    <x v="35"/>
    <n v="5"/>
  </r>
  <r>
    <n v="211"/>
    <d v="2011-01-10T00:00:00"/>
    <s v="Winter"/>
    <x v="0"/>
    <x v="0"/>
    <x v="210"/>
    <b v="0"/>
    <s v="Weekday"/>
    <x v="2"/>
    <x v="0"/>
    <n v="0.12"/>
    <n v="4.92"/>
    <n v="0.1212"/>
    <n v="0.5"/>
    <n v="0.5"/>
    <s v="High Humid"/>
    <n v="0.28360000000000002"/>
    <n v="31.196000000000002"/>
    <x v="5"/>
    <x v="5"/>
    <n v="1"/>
  </r>
  <r>
    <n v="212"/>
    <d v="2011-01-10T00:00:00"/>
    <s v="Winter"/>
    <x v="0"/>
    <x v="0"/>
    <x v="211"/>
    <b v="0"/>
    <s v="Weekday"/>
    <x v="2"/>
    <x v="0"/>
    <n v="0.12"/>
    <n v="4.92"/>
    <n v="0.1212"/>
    <n v="0.5"/>
    <n v="0.5"/>
    <s v="High Humid"/>
    <n v="0.22389999999999999"/>
    <n v="24.628999999999998"/>
    <x v="3"/>
    <x v="35"/>
    <n v="3"/>
  </r>
  <r>
    <n v="213"/>
    <d v="2011-01-10T00:00:00"/>
    <s v="Winter"/>
    <x v="0"/>
    <x v="0"/>
    <x v="212"/>
    <b v="0"/>
    <s v="Weekday"/>
    <x v="2"/>
    <x v="0"/>
    <n v="0.12"/>
    <n v="4.92"/>
    <n v="0.1212"/>
    <n v="0.5"/>
    <n v="0.5"/>
    <s v="High Humid"/>
    <n v="0.22389999999999999"/>
    <n v="24.628999999999998"/>
    <x v="3"/>
    <x v="4"/>
    <n v="1"/>
  </r>
  <r>
    <n v="214"/>
    <d v="2011-01-10T00:00:00"/>
    <s v="Winter"/>
    <x v="0"/>
    <x v="0"/>
    <x v="213"/>
    <b v="0"/>
    <s v="Weekday"/>
    <x v="2"/>
    <x v="0"/>
    <n v="0.1"/>
    <n v="4.1000000000000005"/>
    <n v="0.1212"/>
    <n v="0.54"/>
    <n v="0.54"/>
    <s v="High Humid"/>
    <n v="0.1343"/>
    <n v="14.773"/>
    <x v="5"/>
    <x v="6"/>
    <n v="3"/>
  </r>
  <r>
    <n v="215"/>
    <d v="2011-01-10T00:00:00"/>
    <s v="Winter"/>
    <x v="0"/>
    <x v="0"/>
    <x v="214"/>
    <b v="0"/>
    <s v="Weekday"/>
    <x v="2"/>
    <x v="0"/>
    <n v="0.1"/>
    <n v="4.1000000000000005"/>
    <n v="0.1061"/>
    <n v="0.54"/>
    <n v="0.54"/>
    <s v="High Humid"/>
    <n v="0.25369999999999998"/>
    <n v="27.906999999999996"/>
    <x v="3"/>
    <x v="35"/>
    <n v="3"/>
  </r>
  <r>
    <n v="216"/>
    <d v="2011-01-10T00:00:00"/>
    <s v="Winter"/>
    <x v="0"/>
    <x v="0"/>
    <x v="215"/>
    <b v="0"/>
    <s v="Weekday"/>
    <x v="2"/>
    <x v="0"/>
    <n v="0.12"/>
    <n v="4.92"/>
    <n v="0.1212"/>
    <n v="0.5"/>
    <n v="0.5"/>
    <s v="High Humid"/>
    <n v="0.28360000000000002"/>
    <n v="31.196000000000002"/>
    <x v="3"/>
    <x v="17"/>
    <n v="31"/>
  </r>
  <r>
    <n v="217"/>
    <d v="2011-01-10T00:00:00"/>
    <s v="Winter"/>
    <x v="0"/>
    <x v="0"/>
    <x v="216"/>
    <b v="0"/>
    <s v="Weekday"/>
    <x v="2"/>
    <x v="0"/>
    <n v="0.12"/>
    <n v="4.92"/>
    <n v="0.1212"/>
    <n v="0.5"/>
    <n v="0.5"/>
    <s v="High Humid"/>
    <n v="0.22389999999999999"/>
    <n v="24.628999999999998"/>
    <x v="4"/>
    <x v="102"/>
    <n v="77"/>
  </r>
  <r>
    <n v="218"/>
    <d v="2011-01-10T00:00:00"/>
    <s v="Winter"/>
    <x v="0"/>
    <x v="0"/>
    <x v="217"/>
    <b v="0"/>
    <s v="Weekday"/>
    <x v="2"/>
    <x v="0"/>
    <n v="0.12"/>
    <n v="4.92"/>
    <n v="0.1212"/>
    <n v="0.5"/>
    <n v="0.5"/>
    <s v="High Humid"/>
    <n v="0.28360000000000002"/>
    <n v="31.196000000000002"/>
    <x v="17"/>
    <x v="103"/>
    <n v="188"/>
  </r>
  <r>
    <n v="219"/>
    <d v="2011-01-10T00:00:00"/>
    <s v="Winter"/>
    <x v="0"/>
    <x v="0"/>
    <x v="218"/>
    <b v="0"/>
    <s v="Weekday"/>
    <x v="2"/>
    <x v="0"/>
    <n v="0.14000000000000001"/>
    <n v="5.74"/>
    <n v="0.1212"/>
    <n v="0.5"/>
    <n v="0.5"/>
    <s v="High Humid"/>
    <n v="0.25369999999999998"/>
    <n v="27.906999999999996"/>
    <x v="4"/>
    <x v="50"/>
    <n v="94"/>
  </r>
  <r>
    <n v="220"/>
    <d v="2011-01-10T00:00:00"/>
    <s v="Winter"/>
    <x v="0"/>
    <x v="0"/>
    <x v="219"/>
    <b v="0"/>
    <s v="Weekday"/>
    <x v="2"/>
    <x v="0"/>
    <n v="0.14000000000000001"/>
    <n v="5.74"/>
    <n v="0.1212"/>
    <n v="0.5"/>
    <n v="0.5"/>
    <s v="High Humid"/>
    <n v="0.29849999999999999"/>
    <n v="32.835000000000001"/>
    <x v="3"/>
    <x v="17"/>
    <n v="31"/>
  </r>
  <r>
    <n v="221"/>
    <d v="2011-01-10T00:00:00"/>
    <s v="Winter"/>
    <x v="0"/>
    <x v="0"/>
    <x v="220"/>
    <b v="0"/>
    <s v="Weekday"/>
    <x v="2"/>
    <x v="0"/>
    <n v="0.16"/>
    <n v="6.5600000000000005"/>
    <n v="0.13639999999999999"/>
    <n v="0.47"/>
    <n v="0.47"/>
    <s v="High Humid"/>
    <n v="0.28360000000000002"/>
    <n v="31.196000000000002"/>
    <x v="4"/>
    <x v="95"/>
    <n v="30"/>
  </r>
  <r>
    <n v="222"/>
    <d v="2011-01-10T00:00:00"/>
    <s v="Winter"/>
    <x v="0"/>
    <x v="0"/>
    <x v="221"/>
    <b v="0"/>
    <s v="Weekday"/>
    <x v="2"/>
    <x v="0"/>
    <n v="0.2"/>
    <n v="8.2000000000000011"/>
    <n v="0.18179999999999999"/>
    <n v="0.4"/>
    <n v="0.4"/>
    <s v="High Humid"/>
    <n v="0.28360000000000002"/>
    <n v="31.196000000000002"/>
    <x v="2"/>
    <x v="12"/>
    <n v="52"/>
  </r>
  <r>
    <n v="223"/>
    <d v="2011-01-10T00:00:00"/>
    <s v="Winter"/>
    <x v="0"/>
    <x v="0"/>
    <x v="222"/>
    <b v="0"/>
    <s v="Weekday"/>
    <x v="2"/>
    <x v="0"/>
    <n v="0.2"/>
    <n v="8.2000000000000011"/>
    <n v="0.18179999999999999"/>
    <n v="0.4"/>
    <n v="0.4"/>
    <s v="High Humid"/>
    <n v="0.28360000000000002"/>
    <n v="31.196000000000002"/>
    <x v="17"/>
    <x v="54"/>
    <n v="54"/>
  </r>
  <r>
    <n v="224"/>
    <d v="2011-01-10T00:00:00"/>
    <s v="Winter"/>
    <x v="0"/>
    <x v="0"/>
    <x v="223"/>
    <b v="0"/>
    <s v="Weekday"/>
    <x v="2"/>
    <x v="0"/>
    <n v="0.2"/>
    <n v="8.2000000000000011"/>
    <n v="0.19700000000000001"/>
    <n v="0.4"/>
    <n v="0.4"/>
    <s v="High Humid"/>
    <n v="0.22389999999999999"/>
    <n v="24.628999999999998"/>
    <x v="3"/>
    <x v="12"/>
    <n v="47"/>
  </r>
  <r>
    <n v="225"/>
    <d v="2011-01-10T00:00:00"/>
    <s v="Winter"/>
    <x v="0"/>
    <x v="0"/>
    <x v="224"/>
    <b v="0"/>
    <s v="Weekday"/>
    <x v="2"/>
    <x v="0"/>
    <n v="0.2"/>
    <n v="8.2000000000000011"/>
    <n v="0.19700000000000001"/>
    <n v="0.4"/>
    <n v="0.4"/>
    <s v="High Humid"/>
    <n v="0.22389999999999999"/>
    <n v="24.628999999999998"/>
    <x v="4"/>
    <x v="30"/>
    <n v="45"/>
  </r>
  <r>
    <n v="226"/>
    <d v="2011-01-10T00:00:00"/>
    <s v="Winter"/>
    <x v="0"/>
    <x v="0"/>
    <x v="225"/>
    <b v="0"/>
    <s v="Weekday"/>
    <x v="2"/>
    <x v="0"/>
    <n v="0.2"/>
    <n v="8.2000000000000011"/>
    <n v="0.21210000000000001"/>
    <n v="0.4"/>
    <n v="0.4"/>
    <s v="High Humid"/>
    <n v="0.1343"/>
    <n v="14.773"/>
    <x v="17"/>
    <x v="14"/>
    <n v="74"/>
  </r>
  <r>
    <n v="227"/>
    <d v="2011-01-10T00:00:00"/>
    <s v="Winter"/>
    <x v="0"/>
    <x v="0"/>
    <x v="226"/>
    <b v="0"/>
    <s v="Weekday"/>
    <x v="2"/>
    <x v="0"/>
    <n v="0.2"/>
    <n v="8.2000000000000011"/>
    <n v="0.2273"/>
    <n v="0.4"/>
    <n v="0.4"/>
    <s v="High Humid"/>
    <n v="0.1045"/>
    <n v="11.494999999999999"/>
    <x v="17"/>
    <x v="104"/>
    <n v="178"/>
  </r>
  <r>
    <n v="228"/>
    <d v="2011-01-10T00:00:00"/>
    <s v="Winter"/>
    <x v="0"/>
    <x v="0"/>
    <x v="227"/>
    <b v="0"/>
    <s v="Weekday"/>
    <x v="2"/>
    <x v="0"/>
    <n v="0.2"/>
    <n v="8.2000000000000011"/>
    <n v="0.19700000000000001"/>
    <n v="0.4"/>
    <n v="0.4"/>
    <s v="High Humid"/>
    <n v="0.22389999999999999"/>
    <n v="24.628999999999998"/>
    <x v="5"/>
    <x v="105"/>
    <n v="155"/>
  </r>
  <r>
    <n v="229"/>
    <d v="2011-01-10T00:00:00"/>
    <s v="Winter"/>
    <x v="0"/>
    <x v="0"/>
    <x v="228"/>
    <b v="0"/>
    <s v="Weekday"/>
    <x v="2"/>
    <x v="0"/>
    <n v="0.16"/>
    <n v="6.5600000000000005"/>
    <n v="0.16669999999999999"/>
    <n v="0.47"/>
    <n v="0.47"/>
    <s v="High Humid"/>
    <n v="0.16420000000000001"/>
    <n v="18.062000000000001"/>
    <x v="0"/>
    <x v="50"/>
    <n v="95"/>
  </r>
  <r>
    <n v="230"/>
    <d v="2011-01-10T00:00:00"/>
    <s v="Winter"/>
    <x v="0"/>
    <x v="0"/>
    <x v="229"/>
    <b v="0"/>
    <s v="Weekday"/>
    <x v="2"/>
    <x v="0"/>
    <n v="0.16"/>
    <n v="6.5600000000000005"/>
    <n v="0.16669999999999999"/>
    <n v="0.5"/>
    <n v="0.5"/>
    <s v="High Humid"/>
    <n v="0.16420000000000001"/>
    <n v="18.062000000000001"/>
    <x v="5"/>
    <x v="26"/>
    <n v="74"/>
  </r>
  <r>
    <n v="231"/>
    <d v="2011-01-10T00:00:00"/>
    <s v="Winter"/>
    <x v="0"/>
    <x v="0"/>
    <x v="230"/>
    <b v="0"/>
    <s v="Weekday"/>
    <x v="2"/>
    <x v="0"/>
    <n v="0.14000000000000001"/>
    <n v="5.74"/>
    <n v="0.13639999999999999"/>
    <n v="0.59"/>
    <n v="0.59"/>
    <s v="High Humid"/>
    <n v="0.19400000000000001"/>
    <n v="21.34"/>
    <x v="5"/>
    <x v="53"/>
    <n v="38"/>
  </r>
  <r>
    <n v="232"/>
    <d v="2011-01-10T00:00:00"/>
    <s v="Winter"/>
    <x v="0"/>
    <x v="0"/>
    <x v="231"/>
    <b v="0"/>
    <s v="Weekday"/>
    <x v="2"/>
    <x v="0"/>
    <n v="0.14000000000000001"/>
    <n v="5.74"/>
    <n v="0.1515"/>
    <n v="0.59"/>
    <n v="0.59"/>
    <s v="High Humid"/>
    <n v="0.16420000000000001"/>
    <n v="18.062000000000001"/>
    <x v="4"/>
    <x v="97"/>
    <n v="24"/>
  </r>
  <r>
    <n v="233"/>
    <d v="2011-01-10T00:00:00"/>
    <s v="Winter"/>
    <x v="0"/>
    <x v="0"/>
    <x v="232"/>
    <b v="0"/>
    <s v="Weekday"/>
    <x v="2"/>
    <x v="0"/>
    <n v="0.14000000000000001"/>
    <n v="5.74"/>
    <n v="0.1515"/>
    <n v="0.59"/>
    <n v="0.59"/>
    <s v="High Humid"/>
    <n v="0.16420000000000001"/>
    <n v="18.062000000000001"/>
    <x v="3"/>
    <x v="72"/>
    <n v="18"/>
  </r>
  <r>
    <n v="234"/>
    <d v="2011-01-11T00:00:00"/>
    <s v="Winter"/>
    <x v="0"/>
    <x v="0"/>
    <x v="233"/>
    <b v="0"/>
    <s v="Weekday"/>
    <x v="3"/>
    <x v="0"/>
    <n v="0.14000000000000001"/>
    <n v="5.74"/>
    <n v="0.16669999999999999"/>
    <n v="0.59"/>
    <n v="0.59"/>
    <s v="High Humid"/>
    <n v="0.1045"/>
    <n v="11.494999999999999"/>
    <x v="4"/>
    <x v="3"/>
    <n v="12"/>
  </r>
  <r>
    <n v="235"/>
    <d v="2011-01-11T00:00:00"/>
    <s v="Winter"/>
    <x v="0"/>
    <x v="0"/>
    <x v="234"/>
    <b v="0"/>
    <s v="Weekday"/>
    <x v="3"/>
    <x v="0"/>
    <n v="0.14000000000000001"/>
    <n v="5.74"/>
    <n v="0.1515"/>
    <n v="0.59"/>
    <n v="0.59"/>
    <s v="High Humid"/>
    <n v="0.16420000000000001"/>
    <n v="18.062000000000001"/>
    <x v="3"/>
    <x v="35"/>
    <n v="3"/>
  </r>
  <r>
    <n v="236"/>
    <d v="2011-01-11T00:00:00"/>
    <s v="Winter"/>
    <x v="0"/>
    <x v="0"/>
    <x v="235"/>
    <b v="0"/>
    <s v="Weekday"/>
    <x v="3"/>
    <x v="0"/>
    <n v="0.16"/>
    <n v="6.5600000000000005"/>
    <n v="0.1515"/>
    <n v="0.55000000000000004"/>
    <n v="0.55000000000000004"/>
    <s v="High Humid"/>
    <n v="0.19400000000000001"/>
    <n v="21.34"/>
    <x v="3"/>
    <x v="35"/>
    <n v="3"/>
  </r>
  <r>
    <n v="237"/>
    <d v="2011-01-11T00:00:00"/>
    <s v="Winter"/>
    <x v="0"/>
    <x v="0"/>
    <x v="236"/>
    <b v="0"/>
    <s v="Weekday"/>
    <x v="3"/>
    <x v="0"/>
    <n v="0.16"/>
    <n v="6.5600000000000005"/>
    <n v="0.18179999999999999"/>
    <n v="0.55000000000000004"/>
    <n v="0.55000000000000004"/>
    <s v="High Humid"/>
    <n v="0.1343"/>
    <n v="14.773"/>
    <x v="3"/>
    <x v="8"/>
    <n v="6"/>
  </r>
  <r>
    <n v="238"/>
    <d v="2011-01-11T00:00:00"/>
    <s v="Winter"/>
    <x v="0"/>
    <x v="0"/>
    <x v="237"/>
    <b v="0"/>
    <s v="Weekday"/>
    <x v="3"/>
    <x v="0"/>
    <n v="0.16"/>
    <n v="6.5600000000000005"/>
    <n v="0.18179999999999999"/>
    <n v="0.55000000000000004"/>
    <n v="0.55000000000000004"/>
    <s v="High Humid"/>
    <n v="0.1343"/>
    <n v="14.773"/>
    <x v="3"/>
    <x v="2"/>
    <n v="27"/>
  </r>
  <r>
    <n v="239"/>
    <d v="2011-01-11T00:00:00"/>
    <s v="Winter"/>
    <x v="0"/>
    <x v="0"/>
    <x v="238"/>
    <b v="0"/>
    <s v="Weekday"/>
    <x v="3"/>
    <x v="0"/>
    <n v="0.16"/>
    <n v="6.5600000000000005"/>
    <n v="0.2273"/>
    <n v="0.55000000000000004"/>
    <n v="0.55000000000000004"/>
    <s v="High Humid"/>
    <n v="0"/>
    <n v="0"/>
    <x v="4"/>
    <x v="106"/>
    <n v="99"/>
  </r>
  <r>
    <n v="240"/>
    <d v="2011-01-11T00:00:00"/>
    <s v="Winter"/>
    <x v="0"/>
    <x v="0"/>
    <x v="239"/>
    <b v="0"/>
    <s v="Weekday"/>
    <x v="3"/>
    <x v="0"/>
    <n v="0.18"/>
    <n v="7.38"/>
    <n v="0.21210000000000001"/>
    <n v="0.51"/>
    <n v="0.51"/>
    <s v="High Humid"/>
    <n v="8.9599999999999999E-2"/>
    <n v="9.8559999999999999"/>
    <x v="0"/>
    <x v="107"/>
    <n v="217"/>
  </r>
  <r>
    <n v="241"/>
    <d v="2011-01-11T00:00:00"/>
    <s v="Winter"/>
    <x v="0"/>
    <x v="0"/>
    <x v="240"/>
    <b v="0"/>
    <s v="Weekday"/>
    <x v="3"/>
    <x v="0"/>
    <n v="0.18"/>
    <n v="7.38"/>
    <n v="0.19700000000000001"/>
    <n v="0.51"/>
    <n v="0.51"/>
    <s v="High Humid"/>
    <n v="0.16420000000000001"/>
    <n v="18.062000000000001"/>
    <x v="0"/>
    <x v="69"/>
    <n v="130"/>
  </r>
  <r>
    <n v="242"/>
    <d v="2011-01-11T00:00:00"/>
    <s v="Winter"/>
    <x v="0"/>
    <x v="0"/>
    <x v="241"/>
    <b v="0"/>
    <s v="Weekday"/>
    <x v="3"/>
    <x v="0"/>
    <n v="0.2"/>
    <n v="8.2000000000000011"/>
    <n v="0.21210000000000001"/>
    <n v="0.51"/>
    <n v="0.51"/>
    <s v="High Humid"/>
    <n v="0.16420000000000001"/>
    <n v="18.062000000000001"/>
    <x v="0"/>
    <x v="82"/>
    <n v="54"/>
  </r>
  <r>
    <n v="243"/>
    <d v="2011-01-11T00:00:00"/>
    <s v="Winter"/>
    <x v="0"/>
    <x v="0"/>
    <x v="242"/>
    <b v="0"/>
    <s v="Weekday"/>
    <x v="3"/>
    <x v="0"/>
    <n v="0.2"/>
    <n v="8.2000000000000011"/>
    <n v="0.21210000000000001"/>
    <n v="0.47"/>
    <n v="0.47"/>
    <s v="High Humid"/>
    <n v="0.1343"/>
    <n v="14.773"/>
    <x v="17"/>
    <x v="17"/>
    <n v="35"/>
  </r>
  <r>
    <n v="244"/>
    <d v="2011-01-11T00:00:00"/>
    <s v="Winter"/>
    <x v="0"/>
    <x v="0"/>
    <x v="243"/>
    <b v="0"/>
    <s v="Weekday"/>
    <x v="3"/>
    <x v="0"/>
    <n v="0.2"/>
    <n v="8.2000000000000011"/>
    <n v="0.2273"/>
    <n v="0.51"/>
    <n v="0.51"/>
    <s v="High Humid"/>
    <n v="0.1045"/>
    <n v="11.494999999999999"/>
    <x v="4"/>
    <x v="11"/>
    <n v="57"/>
  </r>
  <r>
    <n v="245"/>
    <d v="2011-01-11T00:00:00"/>
    <s v="Winter"/>
    <x v="0"/>
    <x v="0"/>
    <x v="244"/>
    <b v="0"/>
    <s v="Weekday"/>
    <x v="3"/>
    <x v="0"/>
    <n v="0.2"/>
    <n v="8.2000000000000011"/>
    <n v="0.2273"/>
    <n v="0.59"/>
    <n v="0.59"/>
    <s v="High Humid"/>
    <n v="8.9599999999999999E-2"/>
    <n v="9.8559999999999999"/>
    <x v="15"/>
    <x v="24"/>
    <n v="52"/>
  </r>
  <r>
    <n v="246"/>
    <d v="2011-01-11T00:00:00"/>
    <s v="Winter"/>
    <x v="0"/>
    <x v="0"/>
    <x v="245"/>
    <b v="0"/>
    <s v="Weekday"/>
    <x v="3"/>
    <x v="0"/>
    <n v="0.2"/>
    <n v="8.2000000000000011"/>
    <n v="0.2273"/>
    <n v="0.59"/>
    <n v="0.59"/>
    <s v="High Humid"/>
    <n v="8.9599999999999999E-2"/>
    <n v="9.8559999999999999"/>
    <x v="0"/>
    <x v="91"/>
    <n v="63"/>
  </r>
  <r>
    <n v="247"/>
    <d v="2011-01-11T00:00:00"/>
    <s v="Winter"/>
    <x v="0"/>
    <x v="0"/>
    <x v="246"/>
    <b v="0"/>
    <s v="Weekday"/>
    <x v="3"/>
    <x v="0"/>
    <n v="0.16"/>
    <n v="6.5600000000000005"/>
    <n v="0.19700000000000001"/>
    <n v="0.8"/>
    <n v="0.8"/>
    <s v="Very Hghly humidity"/>
    <n v="8.9599999999999999E-2"/>
    <n v="9.8559999999999999"/>
    <x v="4"/>
    <x v="108"/>
    <n v="47"/>
  </r>
  <r>
    <n v="248"/>
    <d v="2011-01-11T00:00:00"/>
    <s v="Winter"/>
    <x v="0"/>
    <x v="0"/>
    <x v="247"/>
    <b v="0"/>
    <s v="Weekday"/>
    <x v="3"/>
    <x v="0"/>
    <n v="0.16"/>
    <n v="6.5600000000000005"/>
    <n v="0.1515"/>
    <n v="0.86"/>
    <n v="0.86"/>
    <s v="Very Hghly humidity"/>
    <n v="0.22389999999999999"/>
    <n v="24.628999999999998"/>
    <x v="17"/>
    <x v="109"/>
    <n v="76"/>
  </r>
  <r>
    <n v="249"/>
    <d v="2011-01-11T00:00:00"/>
    <s v="Winter"/>
    <x v="0"/>
    <x v="0"/>
    <x v="248"/>
    <b v="0"/>
    <s v="Weekday"/>
    <x v="3"/>
    <x v="0"/>
    <n v="0.16"/>
    <n v="6.5600000000000005"/>
    <n v="0.1515"/>
    <n v="0.86"/>
    <n v="0.86"/>
    <s v="Very Hghly humidity"/>
    <n v="0.22389999999999999"/>
    <n v="24.628999999999998"/>
    <x v="15"/>
    <x v="110"/>
    <n v="136"/>
  </r>
  <r>
    <n v="250"/>
    <d v="2011-01-11T00:00:00"/>
    <s v="Winter"/>
    <x v="0"/>
    <x v="0"/>
    <x v="249"/>
    <b v="0"/>
    <s v="Weekday"/>
    <x v="3"/>
    <x v="0"/>
    <n v="0.16"/>
    <n v="6.5600000000000005"/>
    <n v="0.18179999999999999"/>
    <n v="0.93"/>
    <n v="0.93"/>
    <s v="Very Hghly humidity"/>
    <n v="0.1045"/>
    <n v="11.494999999999999"/>
    <x v="5"/>
    <x v="111"/>
    <n v="95"/>
  </r>
  <r>
    <n v="251"/>
    <d v="2011-01-11T00:00:00"/>
    <s v="Winter"/>
    <x v="0"/>
    <x v="0"/>
    <x v="250"/>
    <b v="0"/>
    <s v="Weekday"/>
    <x v="3"/>
    <x v="0"/>
    <n v="0.16"/>
    <n v="6.5600000000000005"/>
    <n v="0.2273"/>
    <n v="0.93"/>
    <n v="0.93"/>
    <s v="Very Hghly humidity"/>
    <n v="0"/>
    <n v="0"/>
    <x v="3"/>
    <x v="82"/>
    <n v="51"/>
  </r>
  <r>
    <n v="252"/>
    <d v="2011-01-11T00:00:00"/>
    <s v="Winter"/>
    <x v="0"/>
    <x v="0"/>
    <x v="251"/>
    <b v="0"/>
    <s v="Weekday"/>
    <x v="3"/>
    <x v="0"/>
    <n v="0.16"/>
    <n v="6.5600000000000005"/>
    <n v="0.1515"/>
    <n v="0.93"/>
    <n v="0.93"/>
    <s v="Very Hghly humidity"/>
    <n v="0.19400000000000001"/>
    <n v="21.34"/>
    <x v="3"/>
    <x v="1"/>
    <n v="32"/>
  </r>
  <r>
    <n v="253"/>
    <d v="2011-01-11T00:00:00"/>
    <s v="Winter"/>
    <x v="0"/>
    <x v="0"/>
    <x v="252"/>
    <b v="0"/>
    <s v="Weekday"/>
    <x v="3"/>
    <x v="0"/>
    <n v="0.16"/>
    <n v="6.5600000000000005"/>
    <n v="0.19700000000000001"/>
    <n v="0.86"/>
    <n v="0.86"/>
    <s v="Very Hghly humidity"/>
    <n v="8.9599999999999999E-2"/>
    <n v="9.8559999999999999"/>
    <x v="3"/>
    <x v="32"/>
    <n v="20"/>
  </r>
  <r>
    <n v="254"/>
    <d v="2011-01-11T00:00:00"/>
    <s v="Winter"/>
    <x v="0"/>
    <x v="0"/>
    <x v="253"/>
    <b v="0"/>
    <s v="Weekday"/>
    <x v="3"/>
    <x v="0"/>
    <n v="0.16"/>
    <n v="6.5600000000000005"/>
    <n v="0.18179999999999999"/>
    <n v="0.93"/>
    <n v="0.93"/>
    <s v="Very Hghly humidity"/>
    <n v="0.1045"/>
    <n v="11.494999999999999"/>
    <x v="5"/>
    <x v="95"/>
    <n v="29"/>
  </r>
  <r>
    <n v="255"/>
    <d v="2011-01-11T00:00:00"/>
    <s v="Winter"/>
    <x v="0"/>
    <x v="0"/>
    <x v="254"/>
    <b v="0"/>
    <s v="Weekday"/>
    <x v="3"/>
    <x v="0"/>
    <n v="0.16"/>
    <n v="6.5600000000000005"/>
    <n v="0.19700000000000001"/>
    <n v="0.93"/>
    <n v="0.93"/>
    <s v="Very Hghly humidity"/>
    <n v="8.9599999999999999E-2"/>
    <n v="9.8559999999999999"/>
    <x v="5"/>
    <x v="72"/>
    <n v="19"/>
  </r>
  <r>
    <n v="256"/>
    <d v="2011-01-12T00:00:00"/>
    <s v="Winter"/>
    <x v="0"/>
    <x v="0"/>
    <x v="255"/>
    <b v="0"/>
    <s v="Weekday"/>
    <x v="4"/>
    <x v="0"/>
    <n v="0.16"/>
    <n v="6.5600000000000005"/>
    <n v="0.19700000000000001"/>
    <n v="0.86"/>
    <n v="0.86"/>
    <s v="Very Hghly humidity"/>
    <n v="8.9599999999999999E-2"/>
    <n v="9.8559999999999999"/>
    <x v="3"/>
    <x v="7"/>
    <n v="7"/>
  </r>
  <r>
    <n v="257"/>
    <d v="2011-01-12T00:00:00"/>
    <s v="Winter"/>
    <x v="0"/>
    <x v="0"/>
    <x v="256"/>
    <b v="0"/>
    <s v="Weekday"/>
    <x v="4"/>
    <x v="0"/>
    <n v="0.16"/>
    <n v="6.5600000000000005"/>
    <n v="0.18179999999999999"/>
    <n v="0.86"/>
    <n v="0.86"/>
    <s v="Very Hghly humidity"/>
    <n v="0.1045"/>
    <n v="11.494999999999999"/>
    <x v="3"/>
    <x v="8"/>
    <n v="6"/>
  </r>
  <r>
    <n v="258"/>
    <d v="2011-01-12T00:00:00"/>
    <s v="Winter"/>
    <x v="0"/>
    <x v="0"/>
    <x v="257"/>
    <b v="0"/>
    <s v="Weekday"/>
    <x v="4"/>
    <x v="0"/>
    <n v="0.14000000000000001"/>
    <n v="5.74"/>
    <n v="0.1515"/>
    <n v="0.86"/>
    <n v="0.86"/>
    <s v="Very Hghly humidity"/>
    <n v="0.1343"/>
    <n v="14.773"/>
    <x v="3"/>
    <x v="4"/>
    <n v="1"/>
  </r>
  <r>
    <n v="259"/>
    <d v="2011-01-12T00:00:00"/>
    <s v="Winter"/>
    <x v="0"/>
    <x v="0"/>
    <x v="258"/>
    <b v="0"/>
    <s v="Weekday"/>
    <x v="4"/>
    <x v="0"/>
    <n v="0.14000000000000001"/>
    <n v="5.74"/>
    <n v="0.1515"/>
    <n v="0.86"/>
    <n v="0.86"/>
    <s v="Very Hghly humidity"/>
    <n v="0.16420000000000001"/>
    <n v="18.062000000000001"/>
    <x v="3"/>
    <x v="34"/>
    <n v="5"/>
  </r>
  <r>
    <n v="260"/>
    <d v="2011-01-12T00:00:00"/>
    <s v="Winter"/>
    <x v="0"/>
    <x v="0"/>
    <x v="259"/>
    <b v="0"/>
    <s v="Weekday"/>
    <x v="4"/>
    <x v="0"/>
    <n v="0.12"/>
    <n v="4.92"/>
    <n v="0.1515"/>
    <n v="0.93"/>
    <n v="0.93"/>
    <s v="Very Hghly humidity"/>
    <n v="0.1343"/>
    <n v="14.773"/>
    <x v="3"/>
    <x v="20"/>
    <n v="16"/>
  </r>
  <r>
    <n v="261"/>
    <d v="2011-01-12T00:00:00"/>
    <s v="Winter"/>
    <x v="0"/>
    <x v="0"/>
    <x v="260"/>
    <b v="0"/>
    <s v="Weekday"/>
    <x v="4"/>
    <x v="0"/>
    <n v="0.14000000000000001"/>
    <n v="5.74"/>
    <n v="0.1515"/>
    <n v="0.69"/>
    <n v="0.69"/>
    <s v="Very Hghly humidity"/>
    <n v="0.1343"/>
    <n v="14.773"/>
    <x v="3"/>
    <x v="25"/>
    <n v="54"/>
  </r>
  <r>
    <n v="262"/>
    <d v="2011-01-12T00:00:00"/>
    <s v="Winter"/>
    <x v="0"/>
    <x v="0"/>
    <x v="261"/>
    <b v="0"/>
    <s v="Weekday"/>
    <x v="4"/>
    <x v="0"/>
    <n v="0.16"/>
    <n v="6.5600000000000005"/>
    <n v="0.16669999999999999"/>
    <n v="0.59"/>
    <n v="0.59"/>
    <s v="High Humid"/>
    <n v="0.16420000000000001"/>
    <n v="18.062000000000001"/>
    <x v="0"/>
    <x v="85"/>
    <n v="128"/>
  </r>
  <r>
    <n v="263"/>
    <d v="2011-01-12T00:00:00"/>
    <s v="Winter"/>
    <x v="0"/>
    <x v="0"/>
    <x v="262"/>
    <b v="0"/>
    <s v="Weekday"/>
    <x v="4"/>
    <x v="0"/>
    <n v="0.16"/>
    <n v="6.5600000000000005"/>
    <n v="0.13639999999999999"/>
    <n v="0.59"/>
    <n v="0.59"/>
    <s v="High Humid"/>
    <n v="0.32840000000000003"/>
    <n v="36.124000000000002"/>
    <x v="0"/>
    <x v="78"/>
    <n v="81"/>
  </r>
  <r>
    <n v="264"/>
    <d v="2011-01-12T00:00:00"/>
    <s v="Winter"/>
    <x v="0"/>
    <x v="0"/>
    <x v="263"/>
    <b v="0"/>
    <s v="Weekday"/>
    <x v="4"/>
    <x v="0"/>
    <n v="0.18"/>
    <n v="7.38"/>
    <n v="0.18179999999999999"/>
    <n v="0.55000000000000004"/>
    <n v="0.55000000000000004"/>
    <s v="High Humid"/>
    <n v="0.22389999999999999"/>
    <n v="24.628999999999998"/>
    <x v="3"/>
    <x v="87"/>
    <n v="39"/>
  </r>
  <r>
    <n v="265"/>
    <d v="2011-01-12T00:00:00"/>
    <s v="Winter"/>
    <x v="0"/>
    <x v="0"/>
    <x v="264"/>
    <b v="0"/>
    <s v="Weekday"/>
    <x v="4"/>
    <x v="0"/>
    <n v="0.2"/>
    <n v="8.2000000000000011"/>
    <n v="0.18179999999999999"/>
    <n v="0.51"/>
    <n v="0.51"/>
    <s v="High Humid"/>
    <n v="0.3881"/>
    <n v="42.691000000000003"/>
    <x v="0"/>
    <x v="1"/>
    <n v="35"/>
  </r>
  <r>
    <n v="266"/>
    <d v="2011-01-12T00:00:00"/>
    <s v="Winter"/>
    <x v="0"/>
    <x v="0"/>
    <x v="265"/>
    <b v="0"/>
    <s v="Weekday"/>
    <x v="4"/>
    <x v="0"/>
    <n v="0.2"/>
    <n v="8.2000000000000011"/>
    <n v="0.1515"/>
    <n v="0.47"/>
    <n v="0.47"/>
    <s v="High Humid"/>
    <n v="0.58209999999999995"/>
    <n v="64.030999999999992"/>
    <x v="0"/>
    <x v="15"/>
    <n v="55"/>
  </r>
  <r>
    <n v="267"/>
    <d v="2011-01-12T00:00:00"/>
    <s v="Winter"/>
    <x v="0"/>
    <x v="0"/>
    <x v="266"/>
    <b v="0"/>
    <s v="Weekday"/>
    <x v="4"/>
    <x v="0"/>
    <n v="0.22"/>
    <n v="9.02"/>
    <n v="0.19700000000000001"/>
    <n v="0.44"/>
    <n v="0.44"/>
    <s v="High Humid"/>
    <n v="0.35820000000000002"/>
    <n v="39.402000000000001"/>
    <x v="3"/>
    <x v="47"/>
    <n v="49"/>
  </r>
  <r>
    <n v="268"/>
    <d v="2011-01-12T00:00:00"/>
    <s v="Winter"/>
    <x v="0"/>
    <x v="0"/>
    <x v="267"/>
    <b v="0"/>
    <s v="Weekday"/>
    <x v="4"/>
    <x v="0"/>
    <n v="0.2"/>
    <n v="8.2000000000000011"/>
    <n v="0.18179999999999999"/>
    <n v="0.47"/>
    <n v="0.47"/>
    <s v="High Humid"/>
    <n v="0.32840000000000003"/>
    <n v="36.124000000000002"/>
    <x v="3"/>
    <x v="100"/>
    <n v="44"/>
  </r>
  <r>
    <n v="269"/>
    <d v="2011-01-12T00:00:00"/>
    <s v="Winter"/>
    <x v="0"/>
    <x v="0"/>
    <x v="268"/>
    <b v="0"/>
    <s v="Weekday"/>
    <x v="4"/>
    <x v="0"/>
    <n v="0.2"/>
    <n v="8.2000000000000011"/>
    <n v="0.16669999999999999"/>
    <n v="0.47"/>
    <n v="0.47"/>
    <s v="High Humid"/>
    <n v="0.41789999999999999"/>
    <n v="45.969000000000001"/>
    <x v="5"/>
    <x v="41"/>
    <n v="49"/>
  </r>
  <r>
    <n v="270"/>
    <d v="2011-01-12T00:00:00"/>
    <s v="Winter"/>
    <x v="0"/>
    <x v="0"/>
    <x v="269"/>
    <b v="0"/>
    <s v="Weekday"/>
    <x v="4"/>
    <x v="0"/>
    <n v="0.22"/>
    <n v="9.02"/>
    <n v="0.19700000000000001"/>
    <n v="0.44"/>
    <n v="0.44"/>
    <s v="High Humid"/>
    <n v="0.32840000000000003"/>
    <n v="36.124000000000002"/>
    <x v="2"/>
    <x v="36"/>
    <n v="68"/>
  </r>
  <r>
    <n v="271"/>
    <d v="2011-01-12T00:00:00"/>
    <s v="Winter"/>
    <x v="0"/>
    <x v="0"/>
    <x v="270"/>
    <b v="0"/>
    <s v="Weekday"/>
    <x v="4"/>
    <x v="0"/>
    <n v="0.2"/>
    <n v="8.2000000000000011"/>
    <n v="0.18179999999999999"/>
    <n v="0.47"/>
    <n v="0.47"/>
    <s v="High Humid"/>
    <n v="0.35820000000000002"/>
    <n v="39.402000000000001"/>
    <x v="3"/>
    <x v="112"/>
    <n v="139"/>
  </r>
  <r>
    <n v="272"/>
    <d v="2011-01-12T00:00:00"/>
    <s v="Winter"/>
    <x v="0"/>
    <x v="0"/>
    <x v="271"/>
    <b v="0"/>
    <s v="Weekday"/>
    <x v="4"/>
    <x v="0"/>
    <n v="0.2"/>
    <n v="8.2000000000000011"/>
    <n v="0.1515"/>
    <n v="0.47"/>
    <n v="0.47"/>
    <s v="High Humid"/>
    <n v="0.52239999999999998"/>
    <n v="57.463999999999999"/>
    <x v="4"/>
    <x v="113"/>
    <n v="137"/>
  </r>
  <r>
    <n v="273"/>
    <d v="2011-01-12T00:00:00"/>
    <s v="Winter"/>
    <x v="0"/>
    <x v="0"/>
    <x v="272"/>
    <b v="0"/>
    <s v="Weekday"/>
    <x v="4"/>
    <x v="0"/>
    <n v="0.18"/>
    <n v="7.38"/>
    <n v="0.1515"/>
    <n v="0.47"/>
    <n v="0.47"/>
    <s v="High Humid"/>
    <n v="0.41789999999999999"/>
    <n v="45.969000000000001"/>
    <x v="5"/>
    <x v="70"/>
    <n v="83"/>
  </r>
  <r>
    <n v="274"/>
    <d v="2011-01-12T00:00:00"/>
    <s v="Winter"/>
    <x v="0"/>
    <x v="0"/>
    <x v="273"/>
    <b v="0"/>
    <s v="Weekday"/>
    <x v="4"/>
    <x v="0"/>
    <n v="0.16"/>
    <n v="6.5600000000000005"/>
    <n v="0.13639999999999999"/>
    <n v="0.5"/>
    <n v="0.5"/>
    <s v="High Humid"/>
    <n v="0.32840000000000003"/>
    <n v="36.124000000000002"/>
    <x v="4"/>
    <x v="25"/>
    <n v="56"/>
  </r>
  <r>
    <n v="275"/>
    <d v="2011-01-12T00:00:00"/>
    <s v="Winter"/>
    <x v="0"/>
    <x v="0"/>
    <x v="274"/>
    <b v="0"/>
    <s v="Weekday"/>
    <x v="4"/>
    <x v="0"/>
    <n v="0.16"/>
    <n v="6.5600000000000005"/>
    <n v="0.13639999999999999"/>
    <n v="0.55000000000000004"/>
    <n v="0.55000000000000004"/>
    <s v="High Humid"/>
    <n v="0.32840000000000003"/>
    <n v="36.124000000000002"/>
    <x v="3"/>
    <x v="77"/>
    <n v="57"/>
  </r>
  <r>
    <n v="276"/>
    <d v="2011-01-12T00:00:00"/>
    <s v="Winter"/>
    <x v="0"/>
    <x v="0"/>
    <x v="275"/>
    <b v="0"/>
    <s v="Weekday"/>
    <x v="4"/>
    <x v="0"/>
    <n v="0.16"/>
    <n v="6.5600000000000005"/>
    <n v="0.1212"/>
    <n v="0.55000000000000004"/>
    <n v="0.55000000000000004"/>
    <s v="High Humid"/>
    <n v="0.44779999999999998"/>
    <n v="49.257999999999996"/>
    <x v="5"/>
    <x v="1"/>
    <n v="33"/>
  </r>
  <r>
    <n v="277"/>
    <d v="2011-01-12T00:00:00"/>
    <s v="Winter"/>
    <x v="0"/>
    <x v="0"/>
    <x v="276"/>
    <b v="0"/>
    <s v="Weekday"/>
    <x v="4"/>
    <x v="0"/>
    <n v="0.14000000000000001"/>
    <n v="5.74"/>
    <n v="0.1061"/>
    <n v="0.59"/>
    <n v="0.59"/>
    <s v="High Humid"/>
    <n v="0.41789999999999999"/>
    <n v="45.969000000000001"/>
    <x v="5"/>
    <x v="23"/>
    <n v="20"/>
  </r>
  <r>
    <n v="278"/>
    <d v="2011-01-13T00:00:00"/>
    <s v="Winter"/>
    <x v="0"/>
    <x v="0"/>
    <x v="277"/>
    <b v="0"/>
    <s v="Weekday"/>
    <x v="5"/>
    <x v="0"/>
    <n v="0.14000000000000001"/>
    <n v="5.74"/>
    <n v="0.1212"/>
    <n v="0.59"/>
    <n v="0.59"/>
    <s v="High Humid"/>
    <n v="0.28360000000000002"/>
    <n v="31.196000000000002"/>
    <x v="5"/>
    <x v="8"/>
    <n v="7"/>
  </r>
  <r>
    <n v="279"/>
    <d v="2011-01-13T00:00:00"/>
    <s v="Winter"/>
    <x v="0"/>
    <x v="0"/>
    <x v="278"/>
    <b v="0"/>
    <s v="Weekday"/>
    <x v="5"/>
    <x v="0"/>
    <n v="0.14000000000000001"/>
    <n v="5.74"/>
    <n v="0.1212"/>
    <n v="0.5"/>
    <n v="0.5"/>
    <s v="High Humid"/>
    <n v="0.28360000000000002"/>
    <n v="31.196000000000002"/>
    <x v="3"/>
    <x v="6"/>
    <n v="2"/>
  </r>
  <r>
    <n v="280"/>
    <d v="2011-01-13T00:00:00"/>
    <s v="Winter"/>
    <x v="0"/>
    <x v="0"/>
    <x v="279"/>
    <b v="0"/>
    <s v="Weekday"/>
    <x v="5"/>
    <x v="0"/>
    <n v="0.14000000000000001"/>
    <n v="5.74"/>
    <n v="0.1212"/>
    <n v="0.5"/>
    <n v="0.5"/>
    <s v="High Humid"/>
    <n v="0.35820000000000002"/>
    <n v="39.402000000000001"/>
    <x v="3"/>
    <x v="6"/>
    <n v="2"/>
  </r>
  <r>
    <n v="281"/>
    <d v="2011-01-13T00:00:00"/>
    <s v="Winter"/>
    <x v="0"/>
    <x v="0"/>
    <x v="280"/>
    <b v="0"/>
    <s v="Weekday"/>
    <x v="5"/>
    <x v="0"/>
    <n v="0.14000000000000001"/>
    <n v="5.74"/>
    <n v="0.1212"/>
    <n v="0.5"/>
    <n v="0.5"/>
    <s v="High Humid"/>
    <n v="0.32840000000000003"/>
    <n v="36.124000000000002"/>
    <x v="3"/>
    <x v="35"/>
    <n v="3"/>
  </r>
  <r>
    <n v="282"/>
    <d v="2011-01-13T00:00:00"/>
    <s v="Winter"/>
    <x v="0"/>
    <x v="0"/>
    <x v="281"/>
    <b v="0"/>
    <s v="Weekday"/>
    <x v="5"/>
    <x v="0"/>
    <n v="0.14000000000000001"/>
    <n v="5.74"/>
    <n v="0.1212"/>
    <n v="0.5"/>
    <n v="0.5"/>
    <s v="High Humid"/>
    <n v="0.25369999999999998"/>
    <n v="27.906999999999996"/>
    <x v="3"/>
    <x v="22"/>
    <n v="4"/>
  </r>
  <r>
    <n v="283"/>
    <d v="2011-01-13T00:00:00"/>
    <s v="Winter"/>
    <x v="0"/>
    <x v="0"/>
    <x v="282"/>
    <b v="0"/>
    <s v="Weekday"/>
    <x v="5"/>
    <x v="0"/>
    <n v="0.14000000000000001"/>
    <n v="5.74"/>
    <n v="0.1212"/>
    <n v="0.5"/>
    <n v="0.5"/>
    <s v="High Humid"/>
    <n v="0.29849999999999999"/>
    <n v="32.835000000000001"/>
    <x v="3"/>
    <x v="35"/>
    <n v="3"/>
  </r>
  <r>
    <n v="284"/>
    <d v="2011-01-13T00:00:00"/>
    <s v="Winter"/>
    <x v="0"/>
    <x v="0"/>
    <x v="283"/>
    <b v="0"/>
    <s v="Weekday"/>
    <x v="5"/>
    <x v="0"/>
    <n v="0.12"/>
    <n v="4.92"/>
    <n v="0.1515"/>
    <n v="0.54"/>
    <n v="0.54"/>
    <s v="High Humid"/>
    <n v="0.1343"/>
    <n v="14.773"/>
    <x v="3"/>
    <x v="95"/>
    <n v="28"/>
  </r>
  <r>
    <n v="285"/>
    <d v="2011-01-13T00:00:00"/>
    <s v="Winter"/>
    <x v="0"/>
    <x v="0"/>
    <x v="284"/>
    <b v="0"/>
    <s v="Weekday"/>
    <x v="5"/>
    <x v="0"/>
    <n v="0.12"/>
    <n v="4.92"/>
    <n v="0.1515"/>
    <n v="0.54"/>
    <n v="0.54"/>
    <s v="High Humid"/>
    <n v="0.1343"/>
    <n v="14.773"/>
    <x v="3"/>
    <x v="109"/>
    <n v="72"/>
  </r>
  <r>
    <n v="286"/>
    <d v="2011-01-13T00:00:00"/>
    <s v="Winter"/>
    <x v="0"/>
    <x v="0"/>
    <x v="285"/>
    <b v="0"/>
    <s v="Weekday"/>
    <x v="5"/>
    <x v="0"/>
    <n v="0.14000000000000001"/>
    <n v="5.74"/>
    <n v="0.13639999999999999"/>
    <n v="0.5"/>
    <n v="0.5"/>
    <s v="High Humid"/>
    <n v="0.19400000000000001"/>
    <n v="21.34"/>
    <x v="2"/>
    <x v="114"/>
    <n v="202"/>
  </r>
  <r>
    <n v="287"/>
    <d v="2011-01-13T00:00:00"/>
    <s v="Winter"/>
    <x v="0"/>
    <x v="0"/>
    <x v="286"/>
    <b v="0"/>
    <s v="Weekday"/>
    <x v="5"/>
    <x v="0"/>
    <n v="0.14000000000000001"/>
    <n v="5.74"/>
    <n v="0.1212"/>
    <n v="0.5"/>
    <n v="0.5"/>
    <s v="High Humid"/>
    <n v="0.32840000000000003"/>
    <n v="36.124000000000002"/>
    <x v="4"/>
    <x v="115"/>
    <n v="139"/>
  </r>
  <r>
    <n v="288"/>
    <d v="2011-01-13T00:00:00"/>
    <s v="Winter"/>
    <x v="0"/>
    <x v="0"/>
    <x v="287"/>
    <b v="0"/>
    <s v="Weekday"/>
    <x v="5"/>
    <x v="0"/>
    <n v="0.16"/>
    <n v="6.5600000000000005"/>
    <n v="0.13639999999999999"/>
    <n v="0.5"/>
    <n v="0.5"/>
    <s v="High Humid"/>
    <n v="0.35820000000000002"/>
    <n v="39.402000000000001"/>
    <x v="4"/>
    <x v="49"/>
    <n v="38"/>
  </r>
  <r>
    <n v="289"/>
    <d v="2011-01-13T00:00:00"/>
    <s v="Winter"/>
    <x v="0"/>
    <x v="0"/>
    <x v="288"/>
    <b v="0"/>
    <s v="Weekday"/>
    <x v="5"/>
    <x v="0"/>
    <n v="0.2"/>
    <n v="8.2000000000000011"/>
    <n v="0.16669999999999999"/>
    <n v="0.44"/>
    <n v="0.44"/>
    <s v="High Humid"/>
    <n v="0.44779999999999998"/>
    <n v="49.257999999999996"/>
    <x v="17"/>
    <x v="39"/>
    <n v="37"/>
  </r>
  <r>
    <n v="290"/>
    <d v="2011-01-13T00:00:00"/>
    <s v="Winter"/>
    <x v="0"/>
    <x v="0"/>
    <x v="289"/>
    <b v="0"/>
    <s v="Weekday"/>
    <x v="5"/>
    <x v="0"/>
    <n v="0.2"/>
    <n v="8.2000000000000011"/>
    <n v="0.16669999999999999"/>
    <n v="0.44"/>
    <n v="0.44"/>
    <s v="High Humid"/>
    <n v="0.41789999999999999"/>
    <n v="45.969000000000001"/>
    <x v="0"/>
    <x v="47"/>
    <n v="52"/>
  </r>
  <r>
    <n v="291"/>
    <d v="2011-01-13T00:00:00"/>
    <s v="Winter"/>
    <x v="0"/>
    <x v="0"/>
    <x v="290"/>
    <b v="0"/>
    <s v="Weekday"/>
    <x v="5"/>
    <x v="0"/>
    <n v="0.22"/>
    <n v="9.02"/>
    <n v="0.19700000000000001"/>
    <n v="0.41"/>
    <n v="0.41"/>
    <s v="High Humid"/>
    <n v="0.44779999999999998"/>
    <n v="49.257999999999996"/>
    <x v="4"/>
    <x v="38"/>
    <n v="83"/>
  </r>
  <r>
    <n v="292"/>
    <d v="2011-01-13T00:00:00"/>
    <s v="Winter"/>
    <x v="0"/>
    <x v="0"/>
    <x v="291"/>
    <b v="0"/>
    <s v="Weekday"/>
    <x v="5"/>
    <x v="0"/>
    <n v="0.22"/>
    <n v="9.02"/>
    <n v="0.19700000000000001"/>
    <n v="0.41"/>
    <n v="0.41"/>
    <s v="High Humid"/>
    <n v="0.3881"/>
    <n v="42.691000000000003"/>
    <x v="0"/>
    <x v="87"/>
    <n v="42"/>
  </r>
  <r>
    <n v="293"/>
    <d v="2011-01-13T00:00:00"/>
    <s v="Winter"/>
    <x v="0"/>
    <x v="0"/>
    <x v="292"/>
    <b v="0"/>
    <s v="Weekday"/>
    <x v="5"/>
    <x v="0"/>
    <n v="0.24"/>
    <n v="9.84"/>
    <n v="0.21210000000000001"/>
    <n v="0.38"/>
    <n v="0.38"/>
    <s v="High Humid"/>
    <n v="0.29849999999999999"/>
    <n v="32.835000000000001"/>
    <x v="2"/>
    <x v="11"/>
    <n v="60"/>
  </r>
  <r>
    <n v="294"/>
    <d v="2011-01-13T00:00:00"/>
    <s v="Winter"/>
    <x v="0"/>
    <x v="0"/>
    <x v="293"/>
    <b v="0"/>
    <s v="Weekday"/>
    <x v="5"/>
    <x v="0"/>
    <n v="0.24"/>
    <n v="9.84"/>
    <n v="0.21210000000000001"/>
    <n v="0.38"/>
    <n v="0.38"/>
    <s v="High Humid"/>
    <n v="0.35820000000000002"/>
    <n v="39.402000000000001"/>
    <x v="4"/>
    <x v="83"/>
    <n v="78"/>
  </r>
  <r>
    <n v="295"/>
    <d v="2011-01-13T00:00:00"/>
    <s v="Winter"/>
    <x v="0"/>
    <x v="0"/>
    <x v="294"/>
    <b v="0"/>
    <s v="Weekday"/>
    <x v="5"/>
    <x v="0"/>
    <n v="0.2"/>
    <n v="8.2000000000000011"/>
    <n v="0.18179999999999999"/>
    <n v="0.4"/>
    <n v="0.4"/>
    <s v="High Humid"/>
    <n v="0.28360000000000002"/>
    <n v="31.196000000000002"/>
    <x v="17"/>
    <x v="81"/>
    <n v="162"/>
  </r>
  <r>
    <n v="296"/>
    <d v="2011-01-13T00:00:00"/>
    <s v="Winter"/>
    <x v="0"/>
    <x v="0"/>
    <x v="295"/>
    <b v="0"/>
    <s v="Weekday"/>
    <x v="5"/>
    <x v="0"/>
    <n v="0.2"/>
    <n v="8.2000000000000011"/>
    <n v="0.18179999999999999"/>
    <n v="0.4"/>
    <n v="0.4"/>
    <s v="High Humid"/>
    <n v="0.32840000000000003"/>
    <n v="36.124000000000002"/>
    <x v="0"/>
    <x v="116"/>
    <n v="144"/>
  </r>
  <r>
    <n v="297"/>
    <d v="2011-01-13T00:00:00"/>
    <s v="Winter"/>
    <x v="0"/>
    <x v="0"/>
    <x v="296"/>
    <b v="0"/>
    <s v="Weekday"/>
    <x v="5"/>
    <x v="0"/>
    <n v="0.16"/>
    <n v="6.5600000000000005"/>
    <n v="0.1515"/>
    <n v="0.47"/>
    <n v="0.47"/>
    <s v="High Humid"/>
    <n v="0.25369999999999998"/>
    <n v="27.906999999999996"/>
    <x v="5"/>
    <x v="52"/>
    <n v="99"/>
  </r>
  <r>
    <n v="298"/>
    <d v="2011-01-13T00:00:00"/>
    <s v="Winter"/>
    <x v="0"/>
    <x v="0"/>
    <x v="297"/>
    <b v="0"/>
    <s v="Weekday"/>
    <x v="5"/>
    <x v="0"/>
    <n v="0.16"/>
    <n v="6.5600000000000005"/>
    <n v="0.1515"/>
    <n v="0.47"/>
    <n v="0.47"/>
    <s v="High Humid"/>
    <n v="0.22389999999999999"/>
    <n v="24.628999999999998"/>
    <x v="3"/>
    <x v="27"/>
    <n v="64"/>
  </r>
  <r>
    <n v="299"/>
    <d v="2011-01-13T00:00:00"/>
    <s v="Winter"/>
    <x v="0"/>
    <x v="0"/>
    <x v="298"/>
    <b v="0"/>
    <s v="Weekday"/>
    <x v="5"/>
    <x v="0"/>
    <n v="0.14000000000000001"/>
    <n v="5.74"/>
    <n v="0.1212"/>
    <n v="0.46"/>
    <n v="0.46"/>
    <s v="High Humid"/>
    <n v="0.29849999999999999"/>
    <n v="32.835000000000001"/>
    <x v="3"/>
    <x v="71"/>
    <n v="40"/>
  </r>
  <r>
    <n v="300"/>
    <d v="2011-01-13T00:00:00"/>
    <s v="Winter"/>
    <x v="0"/>
    <x v="0"/>
    <x v="299"/>
    <b v="0"/>
    <s v="Weekday"/>
    <x v="5"/>
    <x v="0"/>
    <n v="0.14000000000000001"/>
    <n v="5.74"/>
    <n v="0.1212"/>
    <n v="0.46"/>
    <n v="0.46"/>
    <s v="High Humid"/>
    <n v="0.32840000000000003"/>
    <n v="36.124000000000002"/>
    <x v="3"/>
    <x v="10"/>
    <n v="30"/>
  </r>
  <r>
    <n v="301"/>
    <d v="2011-01-13T00:00:00"/>
    <s v="Winter"/>
    <x v="0"/>
    <x v="0"/>
    <x v="300"/>
    <b v="0"/>
    <s v="Weekday"/>
    <x v="5"/>
    <x v="0"/>
    <n v="0.12"/>
    <n v="4.92"/>
    <n v="0.13639999999999999"/>
    <n v="0.5"/>
    <n v="0.5"/>
    <s v="High Humid"/>
    <n v="0.19400000000000001"/>
    <n v="21.34"/>
    <x v="5"/>
    <x v="88"/>
    <n v="15"/>
  </r>
  <r>
    <n v="302"/>
    <d v="2011-01-14T00:00:00"/>
    <s v="Winter"/>
    <x v="0"/>
    <x v="0"/>
    <x v="301"/>
    <b v="0"/>
    <s v="Weekday"/>
    <x v="6"/>
    <x v="0"/>
    <n v="0.12"/>
    <n v="4.92"/>
    <n v="0.13639999999999999"/>
    <n v="0.5"/>
    <n v="0.5"/>
    <s v="High Humid"/>
    <n v="0.19400000000000001"/>
    <n v="21.34"/>
    <x v="3"/>
    <x v="88"/>
    <n v="14"/>
  </r>
  <r>
    <n v="303"/>
    <d v="2011-01-14T00:00:00"/>
    <s v="Winter"/>
    <x v="0"/>
    <x v="0"/>
    <x v="302"/>
    <b v="0"/>
    <s v="Weekday"/>
    <x v="6"/>
    <x v="0"/>
    <n v="0.1"/>
    <n v="4.1000000000000005"/>
    <n v="0.1212"/>
    <n v="0.54"/>
    <n v="0.54"/>
    <s v="High Humid"/>
    <n v="0.16420000000000001"/>
    <n v="18.062000000000001"/>
    <x v="3"/>
    <x v="34"/>
    <n v="5"/>
  </r>
  <r>
    <n v="304"/>
    <d v="2011-01-14T00:00:00"/>
    <s v="Winter"/>
    <x v="0"/>
    <x v="0"/>
    <x v="303"/>
    <b v="0"/>
    <s v="Weekday"/>
    <x v="6"/>
    <x v="0"/>
    <n v="0.1"/>
    <n v="4.1000000000000005"/>
    <n v="0.1212"/>
    <n v="0.54"/>
    <n v="0.54"/>
    <s v="High Humid"/>
    <n v="0.1343"/>
    <n v="14.773"/>
    <x v="3"/>
    <x v="4"/>
    <n v="1"/>
  </r>
  <r>
    <n v="305"/>
    <d v="2011-01-14T00:00:00"/>
    <s v="Winter"/>
    <x v="0"/>
    <x v="0"/>
    <x v="304"/>
    <b v="0"/>
    <s v="Weekday"/>
    <x v="6"/>
    <x v="0"/>
    <n v="0.1"/>
    <n v="4.1000000000000005"/>
    <n v="0.13639999999999999"/>
    <n v="0.54"/>
    <n v="0.54"/>
    <s v="High Humid"/>
    <n v="0.1045"/>
    <n v="11.494999999999999"/>
    <x v="3"/>
    <x v="4"/>
    <n v="1"/>
  </r>
  <r>
    <n v="306"/>
    <d v="2011-01-14T00:00:00"/>
    <s v="Winter"/>
    <x v="0"/>
    <x v="0"/>
    <x v="305"/>
    <b v="0"/>
    <s v="Weekday"/>
    <x v="6"/>
    <x v="0"/>
    <n v="0.1"/>
    <n v="4.1000000000000005"/>
    <n v="0.13639999999999999"/>
    <n v="0.54"/>
    <n v="0.54"/>
    <s v="High Humid"/>
    <n v="8.9599999999999999E-2"/>
    <n v="9.8559999999999999"/>
    <x v="3"/>
    <x v="21"/>
    <n v="8"/>
  </r>
  <r>
    <n v="307"/>
    <d v="2011-01-14T00:00:00"/>
    <s v="Winter"/>
    <x v="0"/>
    <x v="0"/>
    <x v="306"/>
    <b v="0"/>
    <s v="Weekday"/>
    <x v="6"/>
    <x v="0"/>
    <n v="0.1"/>
    <n v="4.1000000000000005"/>
    <n v="0.18179999999999999"/>
    <n v="0.54"/>
    <n v="0.54"/>
    <s v="High Humid"/>
    <n v="0"/>
    <n v="0"/>
    <x v="3"/>
    <x v="19"/>
    <n v="17"/>
  </r>
  <r>
    <n v="308"/>
    <d v="2011-01-14T00:00:00"/>
    <s v="Winter"/>
    <x v="0"/>
    <x v="0"/>
    <x v="307"/>
    <b v="0"/>
    <s v="Weekday"/>
    <x v="6"/>
    <x v="0"/>
    <n v="0.1"/>
    <n v="4.1000000000000005"/>
    <n v="0.1212"/>
    <n v="0.74"/>
    <n v="0.74"/>
    <s v="Very Hghly humidity"/>
    <n v="0.16420000000000001"/>
    <n v="18.062000000000001"/>
    <x v="3"/>
    <x v="14"/>
    <n v="70"/>
  </r>
  <r>
    <n v="309"/>
    <d v="2011-01-14T00:00:00"/>
    <s v="Winter"/>
    <x v="0"/>
    <x v="0"/>
    <x v="308"/>
    <b v="0"/>
    <s v="Weekday"/>
    <x v="6"/>
    <x v="0"/>
    <n v="0.12"/>
    <n v="4.92"/>
    <n v="0.16669999999999999"/>
    <n v="0.68"/>
    <n v="0.68"/>
    <s v="Very Hghly humidity"/>
    <n v="0"/>
    <n v="0"/>
    <x v="4"/>
    <x v="117"/>
    <n v="158"/>
  </r>
  <r>
    <n v="310"/>
    <d v="2011-01-14T00:00:00"/>
    <s v="Winter"/>
    <x v="0"/>
    <x v="0"/>
    <x v="309"/>
    <b v="0"/>
    <s v="Weekday"/>
    <x v="6"/>
    <x v="0"/>
    <n v="0.14000000000000001"/>
    <n v="5.74"/>
    <n v="0.1515"/>
    <n v="0.69"/>
    <n v="0.69"/>
    <s v="Very Hghly humidity"/>
    <n v="0.1343"/>
    <n v="14.773"/>
    <x v="3"/>
    <x v="118"/>
    <n v="117"/>
  </r>
  <r>
    <n v="311"/>
    <d v="2011-01-14T00:00:00"/>
    <s v="Winter"/>
    <x v="0"/>
    <x v="0"/>
    <x v="310"/>
    <b v="0"/>
    <s v="Weekday"/>
    <x v="6"/>
    <x v="0"/>
    <n v="0.18"/>
    <n v="7.38"/>
    <n v="0.18179999999999999"/>
    <n v="0.55000000000000004"/>
    <n v="0.55000000000000004"/>
    <s v="High Humid"/>
    <n v="0.19400000000000001"/>
    <n v="21.34"/>
    <x v="17"/>
    <x v="71"/>
    <n v="44"/>
  </r>
  <r>
    <n v="312"/>
    <d v="2011-01-14T00:00:00"/>
    <s v="Winter"/>
    <x v="0"/>
    <x v="0"/>
    <x v="311"/>
    <b v="0"/>
    <s v="Weekday"/>
    <x v="6"/>
    <x v="0"/>
    <n v="0.18"/>
    <n v="7.38"/>
    <n v="0.16669999999999999"/>
    <n v="0.51"/>
    <n v="0.51"/>
    <s v="High Humid"/>
    <n v="0.28360000000000002"/>
    <n v="31.196000000000002"/>
    <x v="15"/>
    <x v="12"/>
    <n v="53"/>
  </r>
  <r>
    <n v="313"/>
    <d v="2011-01-14T00:00:00"/>
    <s v="Winter"/>
    <x v="0"/>
    <x v="0"/>
    <x v="312"/>
    <b v="0"/>
    <s v="Weekday"/>
    <x v="6"/>
    <x v="0"/>
    <n v="0.2"/>
    <n v="8.2000000000000011"/>
    <n v="0.19700000000000001"/>
    <n v="0.44"/>
    <n v="0.44"/>
    <s v="High Humid"/>
    <n v="0.25369999999999998"/>
    <n v="27.906999999999996"/>
    <x v="4"/>
    <x v="79"/>
    <n v="61"/>
  </r>
  <r>
    <n v="314"/>
    <d v="2011-01-14T00:00:00"/>
    <s v="Winter"/>
    <x v="0"/>
    <x v="0"/>
    <x v="313"/>
    <b v="0"/>
    <s v="Weekday"/>
    <x v="6"/>
    <x v="0"/>
    <n v="0.22"/>
    <n v="9.02"/>
    <n v="0.19700000000000001"/>
    <n v="0.37"/>
    <n v="0.37"/>
    <s v="High Humid"/>
    <n v="0.3881"/>
    <n v="42.691000000000003"/>
    <x v="17"/>
    <x v="26"/>
    <n v="77"/>
  </r>
  <r>
    <n v="315"/>
    <d v="2011-01-14T00:00:00"/>
    <s v="Winter"/>
    <x v="0"/>
    <x v="0"/>
    <x v="314"/>
    <b v="0"/>
    <s v="Weekday"/>
    <x v="6"/>
    <x v="0"/>
    <n v="0.22"/>
    <n v="9.02"/>
    <n v="0.21210000000000001"/>
    <n v="0.41"/>
    <n v="0.41"/>
    <s v="High Humid"/>
    <n v="0.28360000000000002"/>
    <n v="31.196000000000002"/>
    <x v="2"/>
    <x v="79"/>
    <n v="64"/>
  </r>
  <r>
    <n v="316"/>
    <d v="2011-01-14T00:00:00"/>
    <s v="Winter"/>
    <x v="0"/>
    <x v="0"/>
    <x v="315"/>
    <b v="0"/>
    <s v="Weekday"/>
    <x v="6"/>
    <x v="0"/>
    <n v="0.24"/>
    <n v="9.84"/>
    <n v="0.2424"/>
    <n v="0.38"/>
    <n v="0.38"/>
    <s v="High Humid"/>
    <n v="0.16420000000000001"/>
    <n v="18.062000000000001"/>
    <x v="14"/>
    <x v="79"/>
    <n v="68"/>
  </r>
  <r>
    <n v="317"/>
    <d v="2011-01-14T00:00:00"/>
    <s v="Winter"/>
    <x v="0"/>
    <x v="0"/>
    <x v="316"/>
    <b v="0"/>
    <s v="Weekday"/>
    <x v="6"/>
    <x v="0"/>
    <n v="0.22"/>
    <n v="9.02"/>
    <n v="0.2424"/>
    <n v="0.41"/>
    <n v="0.41"/>
    <s v="High Humid"/>
    <n v="0.1045"/>
    <n v="11.494999999999999"/>
    <x v="0"/>
    <x v="61"/>
    <n v="90"/>
  </r>
  <r>
    <n v="318"/>
    <d v="2011-01-14T00:00:00"/>
    <s v="Winter"/>
    <x v="0"/>
    <x v="0"/>
    <x v="317"/>
    <b v="0"/>
    <s v="Weekday"/>
    <x v="6"/>
    <x v="0"/>
    <n v="0.22"/>
    <n v="9.02"/>
    <n v="0.2273"/>
    <n v="0.41"/>
    <n v="0.41"/>
    <s v="High Humid"/>
    <n v="0.16420000000000001"/>
    <n v="18.062000000000001"/>
    <x v="17"/>
    <x v="119"/>
    <n v="159"/>
  </r>
  <r>
    <n v="319"/>
    <d v="2011-01-14T00:00:00"/>
    <s v="Winter"/>
    <x v="0"/>
    <x v="0"/>
    <x v="318"/>
    <b v="0"/>
    <s v="Weekday"/>
    <x v="6"/>
    <x v="0"/>
    <n v="0.2"/>
    <n v="8.2000000000000011"/>
    <n v="0.2576"/>
    <n v="0.47"/>
    <n v="0.47"/>
    <s v="High Humid"/>
    <n v="0"/>
    <n v="0"/>
    <x v="2"/>
    <x v="120"/>
    <n v="139"/>
  </r>
  <r>
    <n v="320"/>
    <d v="2011-01-14T00:00:00"/>
    <s v="Winter"/>
    <x v="0"/>
    <x v="0"/>
    <x v="319"/>
    <b v="0"/>
    <s v="Weekday"/>
    <x v="6"/>
    <x v="0"/>
    <n v="0.16"/>
    <n v="6.5600000000000005"/>
    <n v="0.19700000000000001"/>
    <n v="0.59"/>
    <n v="0.59"/>
    <s v="High Humid"/>
    <n v="8.9599999999999999E-2"/>
    <n v="9.8559999999999999"/>
    <x v="0"/>
    <x v="121"/>
    <n v="92"/>
  </r>
  <r>
    <n v="321"/>
    <d v="2011-01-14T00:00:00"/>
    <s v="Winter"/>
    <x v="0"/>
    <x v="0"/>
    <x v="320"/>
    <b v="0"/>
    <s v="Weekday"/>
    <x v="6"/>
    <x v="0"/>
    <n v="0.18"/>
    <n v="7.38"/>
    <n v="0.2424"/>
    <n v="0.59"/>
    <n v="0.59"/>
    <s v="High Humid"/>
    <n v="0"/>
    <n v="0"/>
    <x v="3"/>
    <x v="56"/>
    <n v="68"/>
  </r>
  <r>
    <n v="322"/>
    <d v="2011-01-14T00:00:00"/>
    <s v="Winter"/>
    <x v="0"/>
    <x v="0"/>
    <x v="321"/>
    <b v="0"/>
    <s v="Weekday"/>
    <x v="6"/>
    <x v="0"/>
    <n v="0.16"/>
    <n v="6.5600000000000005"/>
    <n v="0.2273"/>
    <n v="0.69"/>
    <n v="0.69"/>
    <s v="Very Hghly humidity"/>
    <n v="0"/>
    <n v="0"/>
    <x v="17"/>
    <x v="41"/>
    <n v="52"/>
  </r>
  <r>
    <n v="323"/>
    <d v="2011-01-14T00:00:00"/>
    <s v="Winter"/>
    <x v="0"/>
    <x v="0"/>
    <x v="322"/>
    <b v="0"/>
    <s v="Weekday"/>
    <x v="6"/>
    <x v="0"/>
    <n v="0.16"/>
    <n v="6.5600000000000005"/>
    <n v="0.2273"/>
    <n v="0.69"/>
    <n v="0.69"/>
    <s v="Very Hghly humidity"/>
    <n v="0"/>
    <n v="0"/>
    <x v="4"/>
    <x v="60"/>
    <n v="36"/>
  </r>
  <r>
    <n v="324"/>
    <d v="2011-01-14T00:00:00"/>
    <s v="Winter"/>
    <x v="0"/>
    <x v="0"/>
    <x v="323"/>
    <b v="0"/>
    <s v="Weekday"/>
    <x v="6"/>
    <x v="0"/>
    <n v="0.18"/>
    <n v="7.38"/>
    <n v="0.2424"/>
    <n v="0.55000000000000004"/>
    <n v="0.55000000000000004"/>
    <s v="High Humid"/>
    <n v="0"/>
    <n v="0"/>
    <x v="5"/>
    <x v="16"/>
    <n v="27"/>
  </r>
  <r>
    <n v="325"/>
    <d v="2011-01-15T00:00:00"/>
    <s v="Winter"/>
    <x v="0"/>
    <x v="0"/>
    <x v="324"/>
    <b v="0"/>
    <s v="Weekday"/>
    <x v="0"/>
    <x v="0"/>
    <n v="0.18"/>
    <n v="7.38"/>
    <n v="0.2424"/>
    <n v="0.55000000000000004"/>
    <n v="0.55000000000000004"/>
    <s v="High Humid"/>
    <n v="0"/>
    <n v="0"/>
    <x v="0"/>
    <x v="18"/>
    <n v="28"/>
  </r>
  <r>
    <n v="326"/>
    <d v="2011-01-15T00:00:00"/>
    <s v="Winter"/>
    <x v="0"/>
    <x v="0"/>
    <x v="325"/>
    <b v="0"/>
    <s v="Weekday"/>
    <x v="0"/>
    <x v="0"/>
    <n v="0.16"/>
    <n v="6.5600000000000005"/>
    <n v="0.19700000000000001"/>
    <n v="0.59"/>
    <n v="0.59"/>
    <s v="High Humid"/>
    <n v="8.9599999999999999E-2"/>
    <n v="9.8559999999999999"/>
    <x v="4"/>
    <x v="72"/>
    <n v="20"/>
  </r>
  <r>
    <n v="327"/>
    <d v="2011-01-15T00:00:00"/>
    <s v="Winter"/>
    <x v="0"/>
    <x v="0"/>
    <x v="326"/>
    <b v="0"/>
    <s v="Weekday"/>
    <x v="0"/>
    <x v="0"/>
    <n v="0.16"/>
    <n v="6.5600000000000005"/>
    <n v="0.19700000000000001"/>
    <n v="0.59"/>
    <n v="0.59"/>
    <s v="High Humid"/>
    <n v="8.9599999999999999E-2"/>
    <n v="9.8559999999999999"/>
    <x v="3"/>
    <x v="98"/>
    <n v="12"/>
  </r>
  <r>
    <n v="328"/>
    <d v="2011-01-15T00:00:00"/>
    <s v="Winter"/>
    <x v="0"/>
    <x v="0"/>
    <x v="327"/>
    <b v="0"/>
    <s v="Weekday"/>
    <x v="0"/>
    <x v="0"/>
    <n v="0.16"/>
    <n v="6.5600000000000005"/>
    <n v="0.2273"/>
    <n v="0.59"/>
    <n v="0.59"/>
    <s v="High Humid"/>
    <n v="0"/>
    <n v="0"/>
    <x v="5"/>
    <x v="7"/>
    <n v="8"/>
  </r>
  <r>
    <n v="329"/>
    <d v="2011-01-15T00:00:00"/>
    <s v="Winter"/>
    <x v="0"/>
    <x v="0"/>
    <x v="328"/>
    <b v="0"/>
    <s v="Weekday"/>
    <x v="0"/>
    <x v="0"/>
    <n v="0.16"/>
    <n v="6.5600000000000005"/>
    <n v="0.2273"/>
    <n v="0.59"/>
    <n v="0.59"/>
    <s v="High Humid"/>
    <n v="0"/>
    <n v="0"/>
    <x v="3"/>
    <x v="34"/>
    <n v="5"/>
  </r>
  <r>
    <n v="330"/>
    <d v="2011-01-15T00:00:00"/>
    <s v="Winter"/>
    <x v="0"/>
    <x v="0"/>
    <x v="329"/>
    <b v="0"/>
    <s v="Weekday"/>
    <x v="0"/>
    <x v="0"/>
    <n v="0.16"/>
    <n v="6.5600000000000005"/>
    <n v="0.2273"/>
    <n v="0.59"/>
    <n v="0.59"/>
    <s v="High Humid"/>
    <n v="0"/>
    <n v="0"/>
    <x v="3"/>
    <x v="4"/>
    <n v="1"/>
  </r>
  <r>
    <n v="331"/>
    <d v="2011-01-15T00:00:00"/>
    <s v="Winter"/>
    <x v="0"/>
    <x v="0"/>
    <x v="330"/>
    <b v="0"/>
    <s v="Weekday"/>
    <x v="0"/>
    <x v="0"/>
    <n v="0.14000000000000001"/>
    <n v="5.74"/>
    <n v="0.16669999999999999"/>
    <n v="0.63"/>
    <n v="0.63"/>
    <s v="Very Hghly humidity"/>
    <n v="0.1045"/>
    <n v="11.494999999999999"/>
    <x v="5"/>
    <x v="6"/>
    <n v="3"/>
  </r>
  <r>
    <n v="332"/>
    <d v="2011-01-15T00:00:00"/>
    <s v="Winter"/>
    <x v="0"/>
    <x v="0"/>
    <x v="331"/>
    <b v="0"/>
    <s v="Weekday"/>
    <x v="0"/>
    <x v="0"/>
    <n v="0.14000000000000001"/>
    <n v="5.74"/>
    <n v="0.21210000000000001"/>
    <n v="0.63"/>
    <n v="0.63"/>
    <s v="Very Hghly humidity"/>
    <n v="0"/>
    <n v="0"/>
    <x v="5"/>
    <x v="33"/>
    <n v="10"/>
  </r>
  <r>
    <n v="333"/>
    <d v="2011-01-15T00:00:00"/>
    <s v="Winter"/>
    <x v="0"/>
    <x v="0"/>
    <x v="332"/>
    <b v="0"/>
    <s v="Weekday"/>
    <x v="0"/>
    <x v="0"/>
    <n v="0.14000000000000001"/>
    <n v="5.74"/>
    <n v="0.1515"/>
    <n v="0.63"/>
    <n v="0.63"/>
    <s v="Very Hghly humidity"/>
    <n v="0.1343"/>
    <n v="14.773"/>
    <x v="5"/>
    <x v="97"/>
    <n v="23"/>
  </r>
  <r>
    <n v="334"/>
    <d v="2011-01-15T00:00:00"/>
    <s v="Winter"/>
    <x v="0"/>
    <x v="0"/>
    <x v="333"/>
    <b v="0"/>
    <s v="Weekday"/>
    <x v="0"/>
    <x v="0"/>
    <n v="0.16"/>
    <n v="6.5600000000000005"/>
    <n v="0.18179999999999999"/>
    <n v="0.64"/>
    <n v="0.64"/>
    <s v="Very Hghly humidity"/>
    <n v="0.1343"/>
    <n v="14.773"/>
    <x v="4"/>
    <x v="17"/>
    <n v="33"/>
  </r>
  <r>
    <n v="335"/>
    <d v="2011-01-15T00:00:00"/>
    <s v="Winter"/>
    <x v="0"/>
    <x v="0"/>
    <x v="334"/>
    <b v="0"/>
    <s v="Weekday"/>
    <x v="0"/>
    <x v="0"/>
    <n v="0.18"/>
    <n v="7.38"/>
    <n v="0.19700000000000001"/>
    <n v="0.59"/>
    <n v="0.59"/>
    <s v="High Humid"/>
    <n v="0.16420000000000001"/>
    <n v="18.062000000000001"/>
    <x v="4"/>
    <x v="77"/>
    <n v="59"/>
  </r>
  <r>
    <n v="336"/>
    <d v="2011-01-15T00:00:00"/>
    <s v="Winter"/>
    <x v="0"/>
    <x v="0"/>
    <x v="335"/>
    <b v="0"/>
    <s v="Weekday"/>
    <x v="0"/>
    <x v="0"/>
    <n v="0.2"/>
    <n v="8.2000000000000011"/>
    <n v="0.19700000000000001"/>
    <n v="0.55000000000000004"/>
    <n v="0.55000000000000004"/>
    <s v="High Humid"/>
    <n v="0.22389999999999999"/>
    <n v="24.628999999999998"/>
    <x v="25"/>
    <x v="25"/>
    <n v="72"/>
  </r>
  <r>
    <n v="337"/>
    <d v="2011-01-15T00:00:00"/>
    <s v="Winter"/>
    <x v="0"/>
    <x v="0"/>
    <x v="336"/>
    <b v="0"/>
    <s v="Weekday"/>
    <x v="0"/>
    <x v="0"/>
    <n v="0.24"/>
    <n v="9.84"/>
    <n v="0.2273"/>
    <n v="0.48"/>
    <n v="0.48"/>
    <s v="High Humid"/>
    <n v="0.22389999999999999"/>
    <n v="24.628999999999998"/>
    <x v="13"/>
    <x v="64"/>
    <n v="89"/>
  </r>
  <r>
    <n v="338"/>
    <d v="2011-01-15T00:00:00"/>
    <s v="Winter"/>
    <x v="0"/>
    <x v="0"/>
    <x v="337"/>
    <b v="0"/>
    <s v="Weekday"/>
    <x v="0"/>
    <x v="1"/>
    <n v="0.28000000000000003"/>
    <n v="11.48"/>
    <n v="0.2576"/>
    <n v="0.38"/>
    <n v="0.38"/>
    <s v="High Humid"/>
    <n v="0.29849999999999999"/>
    <n v="32.835000000000001"/>
    <x v="27"/>
    <x v="122"/>
    <n v="101"/>
  </r>
  <r>
    <n v="339"/>
    <d v="2011-01-15T00:00:00"/>
    <s v="Winter"/>
    <x v="0"/>
    <x v="0"/>
    <x v="338"/>
    <b v="0"/>
    <s v="Weekday"/>
    <x v="0"/>
    <x v="1"/>
    <n v="0.3"/>
    <n v="12.299999999999999"/>
    <n v="0.28789999999999999"/>
    <n v="0.39"/>
    <n v="0.39"/>
    <s v="High Humid"/>
    <n v="0.28360000000000002"/>
    <n v="31.196000000000002"/>
    <x v="7"/>
    <x v="50"/>
    <n v="118"/>
  </r>
  <r>
    <n v="340"/>
    <d v="2011-01-15T00:00:00"/>
    <s v="Winter"/>
    <x v="0"/>
    <x v="0"/>
    <x v="339"/>
    <b v="0"/>
    <s v="Weekday"/>
    <x v="0"/>
    <x v="1"/>
    <n v="0.32"/>
    <n v="13.120000000000001"/>
    <n v="0.31819999999999998"/>
    <n v="0.36"/>
    <n v="0.36"/>
    <s v="High Humid"/>
    <n v="0.19400000000000001"/>
    <n v="21.34"/>
    <x v="27"/>
    <x v="123"/>
    <n v="129"/>
  </r>
  <r>
    <n v="341"/>
    <d v="2011-01-15T00:00:00"/>
    <s v="Winter"/>
    <x v="0"/>
    <x v="0"/>
    <x v="340"/>
    <b v="0"/>
    <s v="Weekday"/>
    <x v="0"/>
    <x v="1"/>
    <n v="0.34"/>
    <n v="13.940000000000001"/>
    <n v="0.33329999999999999"/>
    <n v="0.34"/>
    <n v="0.34"/>
    <s v="High Humid"/>
    <n v="0.19400000000000001"/>
    <n v="21.34"/>
    <x v="28"/>
    <x v="73"/>
    <n v="128"/>
  </r>
  <r>
    <n v="342"/>
    <d v="2011-01-15T00:00:00"/>
    <s v="Winter"/>
    <x v="0"/>
    <x v="0"/>
    <x v="341"/>
    <b v="0"/>
    <s v="Weekday"/>
    <x v="0"/>
    <x v="1"/>
    <n v="0.32"/>
    <n v="13.120000000000001"/>
    <n v="0.30299999999999999"/>
    <n v="0.36"/>
    <n v="0.36"/>
    <s v="High Humid"/>
    <n v="0.28360000000000002"/>
    <n v="31.196000000000002"/>
    <x v="8"/>
    <x v="25"/>
    <n v="83"/>
  </r>
  <r>
    <n v="343"/>
    <d v="2011-01-15T00:00:00"/>
    <s v="Winter"/>
    <x v="0"/>
    <x v="0"/>
    <x v="342"/>
    <b v="0"/>
    <s v="Weekday"/>
    <x v="0"/>
    <x v="1"/>
    <n v="0.3"/>
    <n v="12.299999999999999"/>
    <n v="0.28789999999999999"/>
    <n v="0.45"/>
    <n v="0.45"/>
    <s v="High Humid"/>
    <n v="0.25369999999999998"/>
    <n v="27.906999999999996"/>
    <x v="13"/>
    <x v="94"/>
    <n v="84"/>
  </r>
  <r>
    <n v="344"/>
    <d v="2011-01-15T00:00:00"/>
    <s v="Winter"/>
    <x v="0"/>
    <x v="0"/>
    <x v="343"/>
    <b v="0"/>
    <s v="Weekday"/>
    <x v="0"/>
    <x v="1"/>
    <n v="0.32"/>
    <n v="13.120000000000001"/>
    <n v="0.30299999999999999"/>
    <n v="0.39"/>
    <n v="0.39"/>
    <s v="High Humid"/>
    <n v="0.25369999999999998"/>
    <n v="27.906999999999996"/>
    <x v="24"/>
    <x v="91"/>
    <n v="74"/>
  </r>
  <r>
    <n v="345"/>
    <d v="2011-01-15T00:00:00"/>
    <s v="Winter"/>
    <x v="0"/>
    <x v="0"/>
    <x v="344"/>
    <b v="0"/>
    <s v="Weekday"/>
    <x v="0"/>
    <x v="1"/>
    <n v="0.32"/>
    <n v="13.120000000000001"/>
    <n v="0.30299999999999999"/>
    <n v="0.39"/>
    <n v="0.39"/>
    <s v="High Humid"/>
    <n v="0.25369999999999998"/>
    <n v="27.906999999999996"/>
    <x v="15"/>
    <x v="96"/>
    <n v="41"/>
  </r>
  <r>
    <n v="346"/>
    <d v="2011-01-15T00:00:00"/>
    <s v="Winter"/>
    <x v="0"/>
    <x v="0"/>
    <x v="345"/>
    <b v="0"/>
    <s v="Weekday"/>
    <x v="0"/>
    <x v="1"/>
    <n v="0.32"/>
    <n v="13.120000000000001"/>
    <n v="0.30299999999999999"/>
    <n v="0.39"/>
    <n v="0.39"/>
    <s v="High Humid"/>
    <n v="0.22389999999999999"/>
    <n v="24.628999999999998"/>
    <x v="15"/>
    <x v="82"/>
    <n v="57"/>
  </r>
  <r>
    <n v="347"/>
    <d v="2011-01-15T00:00:00"/>
    <s v="Winter"/>
    <x v="0"/>
    <x v="0"/>
    <x v="346"/>
    <b v="0"/>
    <s v="Weekday"/>
    <x v="0"/>
    <x v="1"/>
    <n v="0.3"/>
    <n v="12.299999999999999"/>
    <n v="0.31819999999999998"/>
    <n v="0.42"/>
    <n v="0.42"/>
    <s v="High Humid"/>
    <n v="0.1045"/>
    <n v="11.494999999999999"/>
    <x v="3"/>
    <x v="16"/>
    <n v="26"/>
  </r>
  <r>
    <n v="348"/>
    <d v="2011-01-15T00:00:00"/>
    <s v="Winter"/>
    <x v="0"/>
    <x v="0"/>
    <x v="347"/>
    <b v="0"/>
    <s v="Weekday"/>
    <x v="0"/>
    <x v="1"/>
    <n v="0.3"/>
    <n v="12.299999999999999"/>
    <n v="0.28789999999999999"/>
    <n v="0.45"/>
    <n v="0.45"/>
    <s v="High Humid"/>
    <n v="0.28360000000000002"/>
    <n v="31.196000000000002"/>
    <x v="2"/>
    <x v="87"/>
    <n v="44"/>
  </r>
  <r>
    <n v="349"/>
    <d v="2011-01-16T00:00:00"/>
    <s v="Winter"/>
    <x v="0"/>
    <x v="0"/>
    <x v="348"/>
    <b v="0"/>
    <s v="Weekday"/>
    <x v="1"/>
    <x v="1"/>
    <n v="0.26"/>
    <n v="10.66"/>
    <n v="0.30299999999999999"/>
    <n v="0.56000000000000005"/>
    <n v="0.56000000000000005"/>
    <s v="High Humid"/>
    <n v="0"/>
    <n v="0"/>
    <x v="15"/>
    <x v="39"/>
    <n v="39"/>
  </r>
  <r>
    <n v="350"/>
    <d v="2011-01-16T00:00:00"/>
    <s v="Winter"/>
    <x v="0"/>
    <x v="0"/>
    <x v="349"/>
    <b v="0"/>
    <s v="Weekday"/>
    <x v="1"/>
    <x v="1"/>
    <n v="0.26"/>
    <n v="10.66"/>
    <n v="0.2727"/>
    <n v="0.56000000000000005"/>
    <n v="0.56000000000000005"/>
    <s v="High Humid"/>
    <n v="0.1343"/>
    <n v="14.773"/>
    <x v="17"/>
    <x v="23"/>
    <n v="23"/>
  </r>
  <r>
    <n v="351"/>
    <d v="2011-01-16T00:00:00"/>
    <s v="Winter"/>
    <x v="0"/>
    <x v="0"/>
    <x v="350"/>
    <b v="0"/>
    <s v="Weekday"/>
    <x v="1"/>
    <x v="1"/>
    <n v="0.26"/>
    <n v="10.66"/>
    <n v="0.28789999999999999"/>
    <n v="0.56000000000000005"/>
    <n v="0.56000000000000005"/>
    <s v="High Humid"/>
    <n v="8.9599999999999999E-2"/>
    <n v="9.8559999999999999"/>
    <x v="0"/>
    <x v="0"/>
    <n v="16"/>
  </r>
  <r>
    <n v="352"/>
    <d v="2011-01-16T00:00:00"/>
    <s v="Winter"/>
    <x v="0"/>
    <x v="0"/>
    <x v="351"/>
    <b v="0"/>
    <s v="Weekday"/>
    <x v="1"/>
    <x v="0"/>
    <n v="0.22"/>
    <n v="9.02"/>
    <n v="0.2727"/>
    <n v="0.69"/>
    <n v="0.69"/>
    <s v="Very Hghly humidity"/>
    <n v="0"/>
    <n v="0"/>
    <x v="14"/>
    <x v="8"/>
    <n v="15"/>
  </r>
  <r>
    <n v="353"/>
    <d v="2011-01-16T00:00:00"/>
    <s v="Winter"/>
    <x v="0"/>
    <x v="0"/>
    <x v="352"/>
    <b v="0"/>
    <s v="Weekday"/>
    <x v="1"/>
    <x v="1"/>
    <n v="0.26"/>
    <n v="10.66"/>
    <n v="0.2576"/>
    <n v="0.56000000000000005"/>
    <n v="0.56000000000000005"/>
    <s v="High Humid"/>
    <n v="0.16420000000000001"/>
    <n v="18.062000000000001"/>
    <x v="3"/>
    <x v="4"/>
    <n v="1"/>
  </r>
  <r>
    <n v="354"/>
    <d v="2011-01-16T00:00:00"/>
    <s v="Winter"/>
    <x v="0"/>
    <x v="0"/>
    <x v="353"/>
    <b v="0"/>
    <s v="Weekday"/>
    <x v="1"/>
    <x v="1"/>
    <n v="0.26"/>
    <n v="10.66"/>
    <n v="0.2576"/>
    <n v="0.56000000000000005"/>
    <n v="0.56000000000000005"/>
    <s v="High Humid"/>
    <n v="0.16420000000000001"/>
    <n v="18.062000000000001"/>
    <x v="5"/>
    <x v="4"/>
    <n v="2"/>
  </r>
  <r>
    <n v="355"/>
    <d v="2011-01-16T00:00:00"/>
    <s v="Winter"/>
    <x v="0"/>
    <x v="0"/>
    <x v="354"/>
    <b v="0"/>
    <s v="Weekday"/>
    <x v="1"/>
    <x v="1"/>
    <n v="0.26"/>
    <n v="10.66"/>
    <n v="0.2576"/>
    <n v="0.56000000000000005"/>
    <n v="0.56000000000000005"/>
    <s v="High Humid"/>
    <n v="0.16420000000000001"/>
    <n v="18.062000000000001"/>
    <x v="3"/>
    <x v="4"/>
    <n v="1"/>
  </r>
  <r>
    <n v="356"/>
    <d v="2011-01-16T00:00:00"/>
    <s v="Winter"/>
    <x v="0"/>
    <x v="0"/>
    <x v="355"/>
    <b v="0"/>
    <s v="Weekday"/>
    <x v="1"/>
    <x v="0"/>
    <n v="0.24"/>
    <n v="9.84"/>
    <n v="0.21210000000000001"/>
    <n v="0.56000000000000005"/>
    <n v="0.56000000000000005"/>
    <s v="High Humid"/>
    <n v="0.29849999999999999"/>
    <n v="32.835000000000001"/>
    <x v="3"/>
    <x v="35"/>
    <n v="3"/>
  </r>
  <r>
    <n v="357"/>
    <d v="2011-01-16T00:00:00"/>
    <s v="Winter"/>
    <x v="0"/>
    <x v="0"/>
    <x v="356"/>
    <b v="0"/>
    <s v="Weekday"/>
    <x v="1"/>
    <x v="0"/>
    <n v="0.22"/>
    <n v="9.02"/>
    <n v="0.21210000000000001"/>
    <n v="0.55000000000000004"/>
    <n v="0.55000000000000004"/>
    <s v="High Humid"/>
    <n v="0.28360000000000002"/>
    <n v="31.196000000000002"/>
    <x v="3"/>
    <x v="72"/>
    <n v="18"/>
  </r>
  <r>
    <n v="358"/>
    <d v="2011-01-16T00:00:00"/>
    <s v="Winter"/>
    <x v="0"/>
    <x v="0"/>
    <x v="357"/>
    <b v="0"/>
    <s v="Weekday"/>
    <x v="1"/>
    <x v="0"/>
    <n v="0.22"/>
    <n v="9.02"/>
    <n v="0.21210000000000001"/>
    <n v="0.51"/>
    <n v="0.51"/>
    <s v="High Humid"/>
    <n v="0.25369999999999998"/>
    <n v="27.906999999999996"/>
    <x v="0"/>
    <x v="31"/>
    <n v="32"/>
  </r>
  <r>
    <n v="359"/>
    <d v="2011-01-16T00:00:00"/>
    <s v="Winter"/>
    <x v="0"/>
    <x v="0"/>
    <x v="358"/>
    <b v="0"/>
    <s v="Weekday"/>
    <x v="1"/>
    <x v="0"/>
    <n v="0.22"/>
    <n v="9.02"/>
    <n v="0.21210000000000001"/>
    <n v="0.51"/>
    <n v="0.51"/>
    <s v="High Humid"/>
    <n v="0.28360000000000002"/>
    <n v="31.196000000000002"/>
    <x v="1"/>
    <x v="13"/>
    <n v="79"/>
  </r>
  <r>
    <n v="360"/>
    <d v="2011-01-16T00:00:00"/>
    <s v="Winter"/>
    <x v="0"/>
    <x v="0"/>
    <x v="359"/>
    <b v="0"/>
    <s v="Weekday"/>
    <x v="1"/>
    <x v="0"/>
    <n v="0.24"/>
    <n v="9.84"/>
    <n v="0.2273"/>
    <n v="0.44"/>
    <n v="0.44"/>
    <s v="High Humid"/>
    <n v="0.25369999999999998"/>
    <n v="27.906999999999996"/>
    <x v="29"/>
    <x v="14"/>
    <n v="93"/>
  </r>
  <r>
    <n v="361"/>
    <d v="2011-01-16T00:00:00"/>
    <s v="Winter"/>
    <x v="0"/>
    <x v="0"/>
    <x v="360"/>
    <b v="0"/>
    <s v="Weekday"/>
    <x v="1"/>
    <x v="0"/>
    <n v="0.24"/>
    <n v="9.84"/>
    <n v="0.21210000000000001"/>
    <n v="0.41"/>
    <n v="0.41"/>
    <s v="High Humid"/>
    <n v="0.28360000000000002"/>
    <n v="31.196000000000002"/>
    <x v="8"/>
    <x v="102"/>
    <n v="104"/>
  </r>
  <r>
    <n v="362"/>
    <d v="2011-01-16T00:00:00"/>
    <s v="Winter"/>
    <x v="0"/>
    <x v="0"/>
    <x v="361"/>
    <b v="0"/>
    <s v="Weekday"/>
    <x v="1"/>
    <x v="1"/>
    <n v="0.26"/>
    <n v="10.66"/>
    <n v="0.2273"/>
    <n v="0.35"/>
    <n v="0.35"/>
    <s v="High Humid"/>
    <n v="0.29849999999999999"/>
    <n v="32.835000000000001"/>
    <x v="29"/>
    <x v="73"/>
    <n v="118"/>
  </r>
  <r>
    <n v="363"/>
    <d v="2011-01-16T00:00:00"/>
    <s v="Winter"/>
    <x v="0"/>
    <x v="0"/>
    <x v="362"/>
    <b v="0"/>
    <s v="Weekday"/>
    <x v="1"/>
    <x v="1"/>
    <n v="0.28000000000000003"/>
    <n v="11.48"/>
    <n v="0.2727"/>
    <n v="0.36"/>
    <n v="0.36"/>
    <s v="High Humid"/>
    <n v="0.25369999999999998"/>
    <n v="27.906999999999996"/>
    <x v="30"/>
    <x v="94"/>
    <n v="91"/>
  </r>
  <r>
    <n v="364"/>
    <d v="2011-01-16T00:00:00"/>
    <s v="Winter"/>
    <x v="0"/>
    <x v="0"/>
    <x v="363"/>
    <b v="0"/>
    <s v="Weekday"/>
    <x v="1"/>
    <x v="1"/>
    <n v="0.26"/>
    <n v="10.66"/>
    <n v="0.2424"/>
    <n v="0.38"/>
    <n v="0.38"/>
    <s v="High Humid"/>
    <n v="0.25369999999999998"/>
    <n v="27.906999999999996"/>
    <x v="10"/>
    <x v="78"/>
    <n v="113"/>
  </r>
  <r>
    <n v="365"/>
    <d v="2011-01-16T00:00:00"/>
    <s v="Winter"/>
    <x v="0"/>
    <x v="0"/>
    <x v="364"/>
    <b v="0"/>
    <s v="Weekday"/>
    <x v="1"/>
    <x v="0"/>
    <n v="0.24"/>
    <n v="9.84"/>
    <n v="0.2273"/>
    <n v="0.38"/>
    <n v="0.38"/>
    <s v="High Humid"/>
    <n v="0.22389999999999999"/>
    <n v="24.628999999999998"/>
    <x v="30"/>
    <x v="99"/>
    <n v="99"/>
  </r>
  <r>
    <n v="366"/>
    <d v="2011-01-16T00:00:00"/>
    <s v="Winter"/>
    <x v="0"/>
    <x v="0"/>
    <x v="365"/>
    <b v="0"/>
    <s v="Weekday"/>
    <x v="1"/>
    <x v="0"/>
    <n v="0.22"/>
    <n v="9.02"/>
    <n v="0.21210000000000001"/>
    <n v="0.37"/>
    <n v="0.37"/>
    <s v="High Humid"/>
    <n v="0.25369999999999998"/>
    <n v="27.906999999999996"/>
    <x v="29"/>
    <x v="70"/>
    <n v="105"/>
  </r>
  <r>
    <n v="367"/>
    <d v="2011-01-16T00:00:00"/>
    <s v="Winter"/>
    <x v="0"/>
    <x v="0"/>
    <x v="366"/>
    <b v="0"/>
    <s v="Weekday"/>
    <x v="1"/>
    <x v="0"/>
    <n v="0.2"/>
    <n v="8.2000000000000011"/>
    <n v="0.21210000000000001"/>
    <n v="0.4"/>
    <n v="0.4"/>
    <s v="High Humid"/>
    <n v="0.16420000000000001"/>
    <n v="18.062000000000001"/>
    <x v="16"/>
    <x v="90"/>
    <n v="67"/>
  </r>
  <r>
    <n v="368"/>
    <d v="2011-01-16T00:00:00"/>
    <s v="Winter"/>
    <x v="0"/>
    <x v="0"/>
    <x v="367"/>
    <b v="0"/>
    <s v="Weekday"/>
    <x v="1"/>
    <x v="0"/>
    <n v="0.18"/>
    <n v="7.38"/>
    <n v="0.19700000000000001"/>
    <n v="0.47"/>
    <n v="0.47"/>
    <s v="High Humid"/>
    <n v="0.1343"/>
    <n v="14.773"/>
    <x v="24"/>
    <x v="12"/>
    <n v="61"/>
  </r>
  <r>
    <n v="369"/>
    <d v="2011-01-16T00:00:00"/>
    <s v="Winter"/>
    <x v="0"/>
    <x v="0"/>
    <x v="368"/>
    <b v="0"/>
    <s v="Weekday"/>
    <x v="1"/>
    <x v="0"/>
    <n v="0.18"/>
    <n v="7.38"/>
    <n v="0.19700000000000001"/>
    <n v="0.47"/>
    <n v="0.47"/>
    <s v="High Humid"/>
    <n v="0.16420000000000001"/>
    <n v="18.062000000000001"/>
    <x v="18"/>
    <x v="54"/>
    <n v="57"/>
  </r>
  <r>
    <n v="370"/>
    <d v="2011-01-16T00:00:00"/>
    <s v="Winter"/>
    <x v="0"/>
    <x v="0"/>
    <x v="369"/>
    <b v="0"/>
    <s v="Weekday"/>
    <x v="1"/>
    <x v="0"/>
    <n v="0.18"/>
    <n v="7.38"/>
    <n v="0.19700000000000001"/>
    <n v="0.51"/>
    <n v="0.51"/>
    <s v="High Humid"/>
    <n v="0.16420000000000001"/>
    <n v="18.062000000000001"/>
    <x v="15"/>
    <x v="97"/>
    <n v="28"/>
  </r>
  <r>
    <n v="371"/>
    <d v="2011-01-16T00:00:00"/>
    <s v="Winter"/>
    <x v="0"/>
    <x v="0"/>
    <x v="370"/>
    <b v="0"/>
    <s v="Weekday"/>
    <x v="1"/>
    <x v="0"/>
    <n v="0.2"/>
    <n v="8.2000000000000011"/>
    <n v="0.21210000000000001"/>
    <n v="0.49"/>
    <n v="0.49"/>
    <s v="High Humid"/>
    <n v="0.1343"/>
    <n v="14.773"/>
    <x v="4"/>
    <x v="23"/>
    <n v="21"/>
  </r>
  <r>
    <n v="372"/>
    <d v="2011-01-16T00:00:00"/>
    <s v="Winter"/>
    <x v="0"/>
    <x v="0"/>
    <x v="371"/>
    <b v="0"/>
    <s v="Weekday"/>
    <x v="1"/>
    <x v="0"/>
    <n v="0.2"/>
    <n v="8.2000000000000011"/>
    <n v="0.2273"/>
    <n v="0.4"/>
    <n v="0.4"/>
    <s v="High Humid"/>
    <n v="0.1045"/>
    <n v="11.494999999999999"/>
    <x v="3"/>
    <x v="72"/>
    <n v="18"/>
  </r>
  <r>
    <n v="373"/>
    <d v="2011-01-17T00:00:00"/>
    <s v="Winter"/>
    <x v="0"/>
    <x v="0"/>
    <x v="372"/>
    <b v="1"/>
    <s v="Weekend"/>
    <x v="2"/>
    <x v="0"/>
    <n v="0.2"/>
    <n v="8.2000000000000011"/>
    <n v="0.19700000000000001"/>
    <n v="0.47"/>
    <n v="0.47"/>
    <s v="High Humid"/>
    <n v="0.22389999999999999"/>
    <n v="24.628999999999998"/>
    <x v="5"/>
    <x v="20"/>
    <n v="17"/>
  </r>
  <r>
    <n v="374"/>
    <d v="2011-01-17T00:00:00"/>
    <s v="Winter"/>
    <x v="0"/>
    <x v="0"/>
    <x v="373"/>
    <b v="1"/>
    <s v="Weekend"/>
    <x v="2"/>
    <x v="0"/>
    <n v="0.2"/>
    <n v="8.2000000000000011"/>
    <n v="0.19700000000000001"/>
    <n v="0.44"/>
    <n v="0.44"/>
    <s v="High Humid"/>
    <n v="0.19400000000000001"/>
    <n v="21.34"/>
    <x v="5"/>
    <x v="89"/>
    <n v="16"/>
  </r>
  <r>
    <n v="375"/>
    <d v="2011-01-17T00:00:00"/>
    <s v="Winter"/>
    <x v="0"/>
    <x v="0"/>
    <x v="374"/>
    <b v="1"/>
    <s v="Weekend"/>
    <x v="2"/>
    <x v="0"/>
    <n v="0.18"/>
    <n v="7.38"/>
    <n v="0.16669999999999999"/>
    <n v="0.43"/>
    <n v="0.43"/>
    <s v="High Humid"/>
    <n v="0.25369999999999998"/>
    <n v="27.906999999999996"/>
    <x v="3"/>
    <x v="21"/>
    <n v="8"/>
  </r>
  <r>
    <n v="376"/>
    <d v="2011-01-17T00:00:00"/>
    <s v="Winter"/>
    <x v="0"/>
    <x v="0"/>
    <x v="375"/>
    <b v="1"/>
    <s v="Weekend"/>
    <x v="2"/>
    <x v="0"/>
    <n v="0.18"/>
    <n v="7.38"/>
    <n v="0.18179999999999999"/>
    <n v="0.43"/>
    <n v="0.43"/>
    <s v="High Humid"/>
    <n v="0.19400000000000001"/>
    <n v="21.34"/>
    <x v="3"/>
    <x v="6"/>
    <n v="2"/>
  </r>
  <r>
    <n v="377"/>
    <d v="2011-01-17T00:00:00"/>
    <s v="Winter"/>
    <x v="0"/>
    <x v="0"/>
    <x v="376"/>
    <b v="1"/>
    <s v="Weekend"/>
    <x v="2"/>
    <x v="0"/>
    <n v="0.18"/>
    <n v="7.38"/>
    <n v="0.19700000000000001"/>
    <n v="0.43"/>
    <n v="0.43"/>
    <s v="High Humid"/>
    <n v="0.1343"/>
    <n v="14.773"/>
    <x v="5"/>
    <x v="6"/>
    <n v="3"/>
  </r>
  <r>
    <n v="378"/>
    <d v="2011-01-17T00:00:00"/>
    <s v="Winter"/>
    <x v="0"/>
    <x v="0"/>
    <x v="377"/>
    <b v="1"/>
    <s v="Weekend"/>
    <x v="2"/>
    <x v="0"/>
    <n v="0.18"/>
    <n v="7.38"/>
    <n v="0.19700000000000001"/>
    <n v="0.43"/>
    <n v="0.43"/>
    <s v="High Humid"/>
    <n v="0.16420000000000001"/>
    <n v="18.062000000000001"/>
    <x v="3"/>
    <x v="4"/>
    <n v="1"/>
  </r>
  <r>
    <n v="379"/>
    <d v="2011-01-17T00:00:00"/>
    <s v="Winter"/>
    <x v="0"/>
    <x v="0"/>
    <x v="378"/>
    <b v="1"/>
    <s v="Weekend"/>
    <x v="2"/>
    <x v="0"/>
    <n v="0.18"/>
    <n v="7.38"/>
    <n v="0.18179999999999999"/>
    <n v="0.43"/>
    <n v="0.43"/>
    <s v="High Humid"/>
    <n v="0.19400000000000001"/>
    <n v="21.34"/>
    <x v="3"/>
    <x v="34"/>
    <n v="5"/>
  </r>
  <r>
    <n v="380"/>
    <d v="2011-01-17T00:00:00"/>
    <s v="Winter"/>
    <x v="0"/>
    <x v="0"/>
    <x v="379"/>
    <b v="1"/>
    <s v="Weekend"/>
    <x v="2"/>
    <x v="0"/>
    <n v="0.16"/>
    <n v="6.5600000000000005"/>
    <n v="0.18179999999999999"/>
    <n v="0.5"/>
    <n v="0.5"/>
    <s v="High Humid"/>
    <n v="0.1343"/>
    <n v="14.773"/>
    <x v="17"/>
    <x v="33"/>
    <n v="13"/>
  </r>
  <r>
    <n v="381"/>
    <d v="2011-01-17T00:00:00"/>
    <s v="Winter"/>
    <x v="0"/>
    <x v="0"/>
    <x v="380"/>
    <b v="1"/>
    <s v="Weekend"/>
    <x v="2"/>
    <x v="0"/>
    <n v="0.16"/>
    <n v="6.5600000000000005"/>
    <n v="0.1515"/>
    <n v="0.47"/>
    <n v="0.47"/>
    <s v="High Humid"/>
    <n v="0.22389999999999999"/>
    <n v="24.628999999999998"/>
    <x v="0"/>
    <x v="10"/>
    <n v="33"/>
  </r>
  <r>
    <n v="382"/>
    <d v="2011-01-17T00:00:00"/>
    <s v="Winter"/>
    <x v="0"/>
    <x v="0"/>
    <x v="381"/>
    <b v="1"/>
    <s v="Weekend"/>
    <x v="2"/>
    <x v="0"/>
    <n v="0.16"/>
    <n v="6.5600000000000005"/>
    <n v="0.1515"/>
    <n v="0.47"/>
    <n v="0.47"/>
    <s v="High Humid"/>
    <n v="0.22389999999999999"/>
    <n v="24.628999999999998"/>
    <x v="1"/>
    <x v="87"/>
    <n v="47"/>
  </r>
  <r>
    <n v="383"/>
    <d v="2011-01-17T00:00:00"/>
    <s v="Winter"/>
    <x v="0"/>
    <x v="0"/>
    <x v="382"/>
    <b v="1"/>
    <s v="Weekend"/>
    <x v="2"/>
    <x v="0"/>
    <n v="0.16"/>
    <n v="6.5600000000000005"/>
    <n v="0.1515"/>
    <n v="0.5"/>
    <n v="0.5"/>
    <s v="High Humid"/>
    <n v="0.25369999999999998"/>
    <n v="27.906999999999996"/>
    <x v="18"/>
    <x v="54"/>
    <n v="57"/>
  </r>
  <r>
    <n v="384"/>
    <d v="2011-01-17T00:00:00"/>
    <s v="Winter"/>
    <x v="0"/>
    <x v="0"/>
    <x v="383"/>
    <b v="1"/>
    <s v="Weekend"/>
    <x v="2"/>
    <x v="0"/>
    <n v="0.16"/>
    <n v="6.5600000000000005"/>
    <n v="0.1515"/>
    <n v="0.55000000000000004"/>
    <n v="0.55000000000000004"/>
    <s v="High Humid"/>
    <n v="0.19400000000000001"/>
    <n v="21.34"/>
    <x v="14"/>
    <x v="11"/>
    <n v="64"/>
  </r>
  <r>
    <n v="385"/>
    <d v="2011-01-17T00:00:00"/>
    <s v="Winter"/>
    <x v="0"/>
    <x v="0"/>
    <x v="384"/>
    <b v="1"/>
    <s v="Weekend"/>
    <x v="2"/>
    <x v="0"/>
    <n v="0.18"/>
    <n v="7.38"/>
    <n v="0.19700000000000001"/>
    <n v="0.47"/>
    <n v="0.47"/>
    <s v="High Humid"/>
    <n v="0.1343"/>
    <n v="14.773"/>
    <x v="22"/>
    <x v="14"/>
    <n v="80"/>
  </r>
  <r>
    <n v="386"/>
    <d v="2011-01-17T00:00:00"/>
    <s v="Winter"/>
    <x v="0"/>
    <x v="0"/>
    <x v="385"/>
    <b v="1"/>
    <s v="Weekend"/>
    <x v="2"/>
    <x v="0"/>
    <n v="0.18"/>
    <n v="7.38"/>
    <n v="0.19700000000000001"/>
    <n v="0.47"/>
    <n v="0.47"/>
    <s v="High Humid"/>
    <n v="0.1343"/>
    <n v="14.773"/>
    <x v="23"/>
    <x v="122"/>
    <n v="93"/>
  </r>
  <r>
    <n v="387"/>
    <d v="2011-01-17T00:00:00"/>
    <s v="Winter"/>
    <x v="0"/>
    <x v="0"/>
    <x v="386"/>
    <b v="1"/>
    <s v="Weekend"/>
    <x v="2"/>
    <x v="0"/>
    <n v="0.18"/>
    <n v="7.38"/>
    <n v="0.21210000000000001"/>
    <n v="0.43"/>
    <n v="0.43"/>
    <s v="High Humid"/>
    <n v="0.1045"/>
    <n v="11.494999999999999"/>
    <x v="6"/>
    <x v="64"/>
    <n v="86"/>
  </r>
  <r>
    <n v="388"/>
    <d v="2011-01-17T00:00:00"/>
    <s v="Winter"/>
    <x v="0"/>
    <x v="0"/>
    <x v="387"/>
    <b v="1"/>
    <s v="Weekend"/>
    <x v="2"/>
    <x v="0"/>
    <n v="0.2"/>
    <n v="8.2000000000000011"/>
    <n v="0.21210000000000001"/>
    <n v="0.47"/>
    <n v="0.47"/>
    <s v="High Humid"/>
    <n v="0.16420000000000001"/>
    <n v="18.062000000000001"/>
    <x v="27"/>
    <x v="109"/>
    <n v="93"/>
  </r>
  <r>
    <n v="389"/>
    <d v="2011-01-17T00:00:00"/>
    <s v="Winter"/>
    <x v="0"/>
    <x v="0"/>
    <x v="388"/>
    <b v="1"/>
    <s v="Weekend"/>
    <x v="2"/>
    <x v="0"/>
    <n v="0.2"/>
    <n v="8.2000000000000011"/>
    <n v="0.21210000000000001"/>
    <n v="0.47"/>
    <n v="0.47"/>
    <s v="High Humid"/>
    <n v="0.16420000000000001"/>
    <n v="18.062000000000001"/>
    <x v="15"/>
    <x v="83"/>
    <n v="82"/>
  </r>
  <r>
    <n v="390"/>
    <d v="2011-01-17T00:00:00"/>
    <s v="Winter"/>
    <x v="0"/>
    <x v="0"/>
    <x v="389"/>
    <b v="1"/>
    <s v="Weekend"/>
    <x v="2"/>
    <x v="0"/>
    <n v="0.2"/>
    <n v="8.2000000000000011"/>
    <n v="0.19700000000000001"/>
    <n v="0.51"/>
    <n v="0.51"/>
    <s v="High Humid"/>
    <n v="0.19400000000000001"/>
    <n v="21.34"/>
    <x v="17"/>
    <x v="28"/>
    <n v="71"/>
  </r>
  <r>
    <n v="391"/>
    <d v="2011-01-17T00:00:00"/>
    <s v="Winter"/>
    <x v="0"/>
    <x v="0"/>
    <x v="390"/>
    <b v="1"/>
    <s v="Weekend"/>
    <x v="2"/>
    <x v="0"/>
    <n v="0.18"/>
    <n v="7.38"/>
    <n v="0.16669999999999999"/>
    <n v="0.55000000000000004"/>
    <n v="0.55000000000000004"/>
    <s v="High Humid"/>
    <n v="0.25369999999999998"/>
    <n v="27.906999999999996"/>
    <x v="18"/>
    <x v="66"/>
    <n v="92"/>
  </r>
  <r>
    <n v="392"/>
    <d v="2011-01-17T00:00:00"/>
    <s v="Winter"/>
    <x v="0"/>
    <x v="0"/>
    <x v="391"/>
    <b v="1"/>
    <s v="Weekend"/>
    <x v="2"/>
    <x v="0"/>
    <n v="0.18"/>
    <n v="7.38"/>
    <n v="0.18179999999999999"/>
    <n v="0.59"/>
    <n v="0.59"/>
    <s v="High Humid"/>
    <n v="0.19400000000000001"/>
    <n v="21.34"/>
    <x v="4"/>
    <x v="29"/>
    <n v="60"/>
  </r>
  <r>
    <n v="393"/>
    <d v="2011-01-17T00:00:00"/>
    <s v="Winter"/>
    <x v="0"/>
    <x v="0"/>
    <x v="392"/>
    <b v="1"/>
    <s v="Weekend"/>
    <x v="2"/>
    <x v="0"/>
    <n v="0.16"/>
    <n v="6.5600000000000005"/>
    <n v="0.1515"/>
    <n v="0.8"/>
    <n v="0.8"/>
    <s v="Very Hghly humidity"/>
    <n v="0.19400000000000001"/>
    <n v="21.34"/>
    <x v="17"/>
    <x v="31"/>
    <n v="33"/>
  </r>
  <r>
    <n v="394"/>
    <d v="2011-01-17T00:00:00"/>
    <s v="Winter"/>
    <x v="0"/>
    <x v="0"/>
    <x v="393"/>
    <b v="1"/>
    <s v="Weekend"/>
    <x v="2"/>
    <x v="0"/>
    <n v="0.16"/>
    <n v="6.5600000000000005"/>
    <n v="0.1515"/>
    <n v="0.8"/>
    <n v="0.8"/>
    <s v="Very Hghly humidity"/>
    <n v="0.19400000000000001"/>
    <n v="21.34"/>
    <x v="0"/>
    <x v="9"/>
    <n v="27"/>
  </r>
  <r>
    <n v="395"/>
    <d v="2011-01-17T00:00:00"/>
    <s v="Winter"/>
    <x v="0"/>
    <x v="0"/>
    <x v="394"/>
    <b v="1"/>
    <s v="Weekend"/>
    <x v="2"/>
    <x v="0"/>
    <n v="0.14000000000000001"/>
    <n v="5.74"/>
    <n v="0.1212"/>
    <n v="0.93"/>
    <n v="0.93"/>
    <s v="Very Hghly humidity"/>
    <n v="0.25369999999999998"/>
    <n v="27.906999999999996"/>
    <x v="3"/>
    <x v="0"/>
    <n v="13"/>
  </r>
  <r>
    <n v="396"/>
    <d v="2011-01-17T00:00:00"/>
    <s v="Winter"/>
    <x v="0"/>
    <x v="0"/>
    <x v="395"/>
    <b v="1"/>
    <s v="Weekend"/>
    <x v="2"/>
    <x v="0"/>
    <n v="0.16"/>
    <n v="6.5600000000000005"/>
    <n v="0.13639999999999999"/>
    <n v="0.86"/>
    <n v="0.86"/>
    <s v="Very Hghly humidity"/>
    <n v="0.28360000000000002"/>
    <n v="31.196000000000002"/>
    <x v="5"/>
    <x v="35"/>
    <n v="4"/>
  </r>
  <r>
    <n v="397"/>
    <d v="2011-01-18T00:00:00"/>
    <s v="Winter"/>
    <x v="0"/>
    <x v="0"/>
    <x v="396"/>
    <b v="0"/>
    <s v="Weekday"/>
    <x v="3"/>
    <x v="0"/>
    <n v="0.2"/>
    <n v="8.2000000000000011"/>
    <n v="0.18179999999999999"/>
    <n v="0.86"/>
    <n v="0.86"/>
    <s v="Very Hghly humidity"/>
    <n v="0.32840000000000003"/>
    <n v="36.124000000000002"/>
    <x v="3"/>
    <x v="35"/>
    <n v="3"/>
  </r>
  <r>
    <n v="398"/>
    <d v="2011-01-18T00:00:00"/>
    <s v="Winter"/>
    <x v="0"/>
    <x v="0"/>
    <x v="397"/>
    <b v="0"/>
    <s v="Weekday"/>
    <x v="3"/>
    <x v="0"/>
    <n v="0.2"/>
    <n v="8.2000000000000011"/>
    <n v="0.19700000000000001"/>
    <n v="0.86"/>
    <n v="0.86"/>
    <s v="Very Hghly humidity"/>
    <n v="0.22389999999999999"/>
    <n v="24.628999999999998"/>
    <x v="3"/>
    <x v="97"/>
    <n v="22"/>
  </r>
  <r>
    <n v="399"/>
    <d v="2011-01-18T00:00:00"/>
    <s v="Winter"/>
    <x v="0"/>
    <x v="0"/>
    <x v="398"/>
    <b v="0"/>
    <s v="Weekday"/>
    <x v="3"/>
    <x v="0"/>
    <n v="0.22"/>
    <n v="9.02"/>
    <n v="0.2273"/>
    <n v="0.8"/>
    <n v="0.8"/>
    <s v="Very Hghly humidity"/>
    <n v="0.16420000000000001"/>
    <n v="18.062000000000001"/>
    <x v="4"/>
    <x v="16"/>
    <n v="28"/>
  </r>
  <r>
    <n v="400"/>
    <d v="2011-01-18T00:00:00"/>
    <s v="Winter"/>
    <x v="0"/>
    <x v="0"/>
    <x v="399"/>
    <b v="0"/>
    <s v="Weekday"/>
    <x v="3"/>
    <x v="0"/>
    <n v="0.22"/>
    <n v="9.02"/>
    <n v="0.2273"/>
    <n v="0.87"/>
    <n v="0.87"/>
    <s v="Very Hghly humidity"/>
    <n v="0.16420000000000001"/>
    <n v="18.062000000000001"/>
    <x v="0"/>
    <x v="1"/>
    <n v="35"/>
  </r>
  <r>
    <n v="401"/>
    <d v="2011-01-18T00:00:00"/>
    <s v="Winter"/>
    <x v="0"/>
    <x v="0"/>
    <x v="400"/>
    <b v="0"/>
    <s v="Weekday"/>
    <x v="3"/>
    <x v="0"/>
    <n v="0.22"/>
    <n v="9.02"/>
    <n v="0.2273"/>
    <n v="0.87"/>
    <n v="0.87"/>
    <s v="Very Hghly humidity"/>
    <n v="0.19400000000000001"/>
    <n v="21.34"/>
    <x v="3"/>
    <x v="124"/>
    <n v="61"/>
  </r>
  <r>
    <n v="402"/>
    <d v="2011-01-18T00:00:00"/>
    <s v="Winter"/>
    <x v="0"/>
    <x v="0"/>
    <x v="401"/>
    <b v="0"/>
    <s v="Weekday"/>
    <x v="3"/>
    <x v="0"/>
    <n v="0.22"/>
    <n v="9.02"/>
    <n v="0.2273"/>
    <n v="0.82"/>
    <n v="0.82"/>
    <s v="Very Hghly humidity"/>
    <n v="0.19400000000000001"/>
    <n v="21.34"/>
    <x v="5"/>
    <x v="125"/>
    <n v="125"/>
  </r>
  <r>
    <n v="403"/>
    <d v="2011-01-18T00:00:00"/>
    <s v="Winter"/>
    <x v="0"/>
    <x v="0"/>
    <x v="402"/>
    <b v="0"/>
    <s v="Weekday"/>
    <x v="3"/>
    <x v="0"/>
    <n v="0.22"/>
    <n v="9.02"/>
    <n v="0.2273"/>
    <n v="0.8"/>
    <n v="0.8"/>
    <s v="Very Hghly humidity"/>
    <n v="0.16420000000000001"/>
    <n v="18.062000000000001"/>
    <x v="5"/>
    <x v="126"/>
    <n v="133"/>
  </r>
  <r>
    <n v="404"/>
    <d v="2011-01-18T00:00:00"/>
    <s v="Winter"/>
    <x v="0"/>
    <x v="0"/>
    <x v="403"/>
    <b v="0"/>
    <s v="Weekday"/>
    <x v="3"/>
    <x v="0"/>
    <n v="0.22"/>
    <n v="9.02"/>
    <n v="0.2273"/>
    <n v="0.8"/>
    <n v="0.8"/>
    <s v="Very Hghly humidity"/>
    <n v="0.1343"/>
    <n v="14.773"/>
    <x v="5"/>
    <x v="52"/>
    <n v="99"/>
  </r>
  <r>
    <n v="405"/>
    <d v="2011-01-18T00:00:00"/>
    <s v="Winter"/>
    <x v="0"/>
    <x v="0"/>
    <x v="404"/>
    <b v="0"/>
    <s v="Weekday"/>
    <x v="3"/>
    <x v="0"/>
    <n v="0.22"/>
    <n v="9.02"/>
    <n v="0.2727"/>
    <n v="0.87"/>
    <n v="0.87"/>
    <s v="Very Hghly humidity"/>
    <n v="0"/>
    <n v="0"/>
    <x v="3"/>
    <x v="93"/>
    <n v="83"/>
  </r>
  <r>
    <n v="406"/>
    <d v="2011-01-18T00:00:00"/>
    <s v="Winter"/>
    <x v="0"/>
    <x v="0"/>
    <x v="405"/>
    <b v="0"/>
    <s v="Weekday"/>
    <x v="3"/>
    <x v="0"/>
    <n v="0.22"/>
    <n v="9.02"/>
    <n v="0.2424"/>
    <n v="0.93"/>
    <n v="0.93"/>
    <s v="Very Hghly humidity"/>
    <n v="0.1045"/>
    <n v="11.494999999999999"/>
    <x v="3"/>
    <x v="40"/>
    <n v="41"/>
  </r>
  <r>
    <n v="407"/>
    <d v="2011-01-18T00:00:00"/>
    <s v="Winter"/>
    <x v="0"/>
    <x v="0"/>
    <x v="406"/>
    <b v="0"/>
    <s v="Weekday"/>
    <x v="3"/>
    <x v="0"/>
    <n v="0.22"/>
    <n v="9.02"/>
    <n v="0.2576"/>
    <n v="0.93"/>
    <n v="0.93"/>
    <s v="Very Hghly humidity"/>
    <n v="8.9599999999999999E-2"/>
    <n v="9.8559999999999999"/>
    <x v="3"/>
    <x v="39"/>
    <n v="33"/>
  </r>
  <r>
    <n v="408"/>
    <d v="2011-01-18T00:00:00"/>
    <s v="Winter"/>
    <x v="0"/>
    <x v="0"/>
    <x v="407"/>
    <b v="0"/>
    <s v="Weekday"/>
    <x v="3"/>
    <x v="0"/>
    <n v="0.22"/>
    <n v="9.02"/>
    <n v="0.2727"/>
    <n v="0.93"/>
    <n v="0.93"/>
    <s v="Very Hghly humidity"/>
    <n v="0"/>
    <n v="0"/>
    <x v="5"/>
    <x v="23"/>
    <n v="20"/>
  </r>
  <r>
    <n v="409"/>
    <d v="2011-01-19T00:00:00"/>
    <s v="Winter"/>
    <x v="0"/>
    <x v="0"/>
    <x v="408"/>
    <b v="0"/>
    <s v="Weekday"/>
    <x v="4"/>
    <x v="0"/>
    <n v="0.22"/>
    <n v="9.02"/>
    <n v="0.2727"/>
    <n v="0.93"/>
    <n v="0.93"/>
    <s v="Very Hghly humidity"/>
    <n v="0"/>
    <n v="0"/>
    <x v="3"/>
    <x v="35"/>
    <n v="3"/>
  </r>
  <r>
    <n v="410"/>
    <d v="2011-01-19T00:00:00"/>
    <s v="Winter"/>
    <x v="0"/>
    <x v="0"/>
    <x v="409"/>
    <b v="0"/>
    <s v="Weekday"/>
    <x v="4"/>
    <x v="0"/>
    <n v="0.22"/>
    <n v="9.02"/>
    <n v="0.2273"/>
    <n v="0.93"/>
    <n v="0.93"/>
    <s v="Very Hghly humidity"/>
    <n v="0.1343"/>
    <n v="14.773"/>
    <x v="5"/>
    <x v="8"/>
    <n v="7"/>
  </r>
  <r>
    <n v="411"/>
    <d v="2011-01-19T00:00:00"/>
    <s v="Winter"/>
    <x v="0"/>
    <x v="0"/>
    <x v="410"/>
    <b v="0"/>
    <s v="Weekday"/>
    <x v="4"/>
    <x v="0"/>
    <n v="0.22"/>
    <n v="9.02"/>
    <n v="0.2273"/>
    <n v="0.93"/>
    <n v="0.93"/>
    <s v="Very Hghly humidity"/>
    <n v="0.1343"/>
    <n v="14.773"/>
    <x v="3"/>
    <x v="35"/>
    <n v="3"/>
  </r>
  <r>
    <n v="412"/>
    <d v="2011-01-19T00:00:00"/>
    <s v="Winter"/>
    <x v="0"/>
    <x v="0"/>
    <x v="411"/>
    <b v="0"/>
    <s v="Weekday"/>
    <x v="4"/>
    <x v="0"/>
    <n v="0.22"/>
    <n v="9.02"/>
    <n v="0.2273"/>
    <n v="0.93"/>
    <n v="0.93"/>
    <s v="Very Hghly humidity"/>
    <n v="0.1343"/>
    <n v="14.773"/>
    <x v="5"/>
    <x v="4"/>
    <n v="2"/>
  </r>
  <r>
    <n v="413"/>
    <d v="2011-01-19T00:00:00"/>
    <s v="Winter"/>
    <x v="0"/>
    <x v="0"/>
    <x v="412"/>
    <b v="0"/>
    <s v="Weekday"/>
    <x v="4"/>
    <x v="0"/>
    <n v="0.22"/>
    <n v="9.02"/>
    <n v="0.2576"/>
    <n v="0.93"/>
    <n v="0.93"/>
    <s v="Very Hghly humidity"/>
    <n v="8.9599999999999999E-2"/>
    <n v="9.8559999999999999"/>
    <x v="3"/>
    <x v="7"/>
    <n v="7"/>
  </r>
  <r>
    <n v="414"/>
    <d v="2011-01-19T00:00:00"/>
    <s v="Winter"/>
    <x v="0"/>
    <x v="0"/>
    <x v="413"/>
    <b v="0"/>
    <s v="Weekday"/>
    <x v="4"/>
    <x v="0"/>
    <n v="0.22"/>
    <n v="9.02"/>
    <n v="0.2576"/>
    <n v="0.93"/>
    <n v="0.93"/>
    <s v="Very Hghly humidity"/>
    <n v="8.9599999999999999E-2"/>
    <n v="9.8559999999999999"/>
    <x v="3"/>
    <x v="1"/>
    <n v="32"/>
  </r>
  <r>
    <n v="415"/>
    <d v="2011-01-19T00:00:00"/>
    <s v="Winter"/>
    <x v="0"/>
    <x v="0"/>
    <x v="414"/>
    <b v="0"/>
    <s v="Weekday"/>
    <x v="4"/>
    <x v="0"/>
    <n v="0.24"/>
    <n v="9.84"/>
    <n v="0.2576"/>
    <n v="0.92"/>
    <n v="0.92"/>
    <s v="Very Hghly humidity"/>
    <n v="0.1045"/>
    <n v="11.494999999999999"/>
    <x v="5"/>
    <x v="121"/>
    <n v="90"/>
  </r>
  <r>
    <n v="416"/>
    <d v="2011-01-19T00:00:00"/>
    <s v="Winter"/>
    <x v="0"/>
    <x v="0"/>
    <x v="415"/>
    <b v="0"/>
    <s v="Weekday"/>
    <x v="4"/>
    <x v="0"/>
    <n v="0.24"/>
    <n v="9.84"/>
    <n v="0.2576"/>
    <n v="0.93"/>
    <n v="0.93"/>
    <s v="Very Hghly humidity"/>
    <n v="0.1045"/>
    <n v="11.494999999999999"/>
    <x v="5"/>
    <x v="127"/>
    <n v="197"/>
  </r>
  <r>
    <n v="417"/>
    <d v="2011-01-19T00:00:00"/>
    <s v="Winter"/>
    <x v="0"/>
    <x v="0"/>
    <x v="416"/>
    <b v="0"/>
    <s v="Weekday"/>
    <x v="4"/>
    <x v="0"/>
    <n v="0.24"/>
    <n v="9.84"/>
    <n v="0.2576"/>
    <n v="0.93"/>
    <n v="0.93"/>
    <s v="Very Hghly humidity"/>
    <n v="0.1045"/>
    <n v="11.494999999999999"/>
    <x v="4"/>
    <x v="128"/>
    <n v="109"/>
  </r>
  <r>
    <n v="418"/>
    <d v="2011-01-19T00:00:00"/>
    <s v="Winter"/>
    <x v="0"/>
    <x v="0"/>
    <x v="417"/>
    <b v="0"/>
    <s v="Weekday"/>
    <x v="4"/>
    <x v="1"/>
    <n v="0.26"/>
    <n v="10.66"/>
    <n v="0.2727"/>
    <n v="0.93"/>
    <n v="0.93"/>
    <s v="Very Hghly humidity"/>
    <n v="0.1343"/>
    <n v="14.773"/>
    <x v="5"/>
    <x v="24"/>
    <n v="47"/>
  </r>
  <r>
    <n v="419"/>
    <d v="2011-01-19T00:00:00"/>
    <s v="Winter"/>
    <x v="0"/>
    <x v="0"/>
    <x v="418"/>
    <b v="0"/>
    <s v="Weekday"/>
    <x v="4"/>
    <x v="1"/>
    <n v="0.28000000000000003"/>
    <n v="11.48"/>
    <n v="0.30299999999999999"/>
    <n v="0.87"/>
    <n v="0.87"/>
    <s v="Very Hghly humidity"/>
    <n v="8.9599999999999999E-2"/>
    <n v="9.8559999999999999"/>
    <x v="2"/>
    <x v="12"/>
    <n v="52"/>
  </r>
  <r>
    <n v="420"/>
    <d v="2011-01-19T00:00:00"/>
    <s v="Winter"/>
    <x v="0"/>
    <x v="0"/>
    <x v="419"/>
    <b v="0"/>
    <s v="Weekday"/>
    <x v="4"/>
    <x v="1"/>
    <n v="0.3"/>
    <n v="12.299999999999999"/>
    <n v="0.31819999999999998"/>
    <n v="0.81"/>
    <n v="0.81"/>
    <s v="Very Hghly humidity"/>
    <n v="8.9599999999999999E-2"/>
    <n v="9.8559999999999999"/>
    <x v="2"/>
    <x v="65"/>
    <n v="70"/>
  </r>
  <r>
    <n v="421"/>
    <d v="2011-01-19T00:00:00"/>
    <s v="Winter"/>
    <x v="0"/>
    <x v="0"/>
    <x v="420"/>
    <b v="0"/>
    <s v="Weekday"/>
    <x v="4"/>
    <x v="1"/>
    <n v="0.4"/>
    <n v="16.400000000000002"/>
    <n v="0.40910000000000002"/>
    <n v="0.62"/>
    <n v="0.62"/>
    <s v="Very Hghly humidity"/>
    <n v="0.28360000000000002"/>
    <n v="31.196000000000002"/>
    <x v="16"/>
    <x v="28"/>
    <n v="78"/>
  </r>
  <r>
    <n v="422"/>
    <d v="2011-01-19T00:00:00"/>
    <s v="Winter"/>
    <x v="0"/>
    <x v="0"/>
    <x v="421"/>
    <b v="0"/>
    <s v="Weekday"/>
    <x v="4"/>
    <x v="1"/>
    <n v="0.4"/>
    <n v="16.400000000000002"/>
    <n v="0.40910000000000002"/>
    <n v="0.57999999999999996"/>
    <n v="0.57999999999999996"/>
    <s v="High Humid"/>
    <n v="0.25369999999999998"/>
    <n v="27.906999999999996"/>
    <x v="18"/>
    <x v="56"/>
    <n v="75"/>
  </r>
  <r>
    <n v="423"/>
    <d v="2011-01-19T00:00:00"/>
    <s v="Winter"/>
    <x v="0"/>
    <x v="0"/>
    <x v="422"/>
    <b v="0"/>
    <s v="Weekday"/>
    <x v="4"/>
    <x v="1"/>
    <n v="0.4"/>
    <n v="16.400000000000002"/>
    <n v="0.40910000000000002"/>
    <n v="0.54"/>
    <n v="0.54"/>
    <s v="High Humid"/>
    <n v="0.28360000000000002"/>
    <n v="31.196000000000002"/>
    <x v="17"/>
    <x v="78"/>
    <n v="82"/>
  </r>
  <r>
    <n v="424"/>
    <d v="2011-01-19T00:00:00"/>
    <s v="Winter"/>
    <x v="0"/>
    <x v="0"/>
    <x v="423"/>
    <b v="0"/>
    <s v="Weekday"/>
    <x v="4"/>
    <x v="1"/>
    <n v="0.38"/>
    <n v="15.58"/>
    <n v="0.39389999999999997"/>
    <n v="0.57999999999999996"/>
    <n v="0.57999999999999996"/>
    <s v="High Humid"/>
    <n v="0.3881"/>
    <n v="42.691000000000003"/>
    <x v="22"/>
    <x v="111"/>
    <n v="104"/>
  </r>
  <r>
    <n v="425"/>
    <d v="2011-01-19T00:00:00"/>
    <s v="Winter"/>
    <x v="0"/>
    <x v="0"/>
    <x v="424"/>
    <b v="0"/>
    <s v="Weekday"/>
    <x v="4"/>
    <x v="1"/>
    <n v="0.36"/>
    <n v="14.76"/>
    <n v="0.33329999999999999"/>
    <n v="0.56999999999999995"/>
    <n v="0.56999999999999995"/>
    <s v="High Humid"/>
    <n v="0.32840000000000003"/>
    <n v="36.124000000000002"/>
    <x v="18"/>
    <x v="84"/>
    <n v="197"/>
  </r>
  <r>
    <n v="426"/>
    <d v="2011-01-19T00:00:00"/>
    <s v="Winter"/>
    <x v="0"/>
    <x v="0"/>
    <x v="425"/>
    <b v="0"/>
    <s v="Weekday"/>
    <x v="4"/>
    <x v="1"/>
    <n v="0.34"/>
    <n v="13.940000000000001"/>
    <n v="0.31819999999999998"/>
    <n v="0.61"/>
    <n v="0.61"/>
    <s v="Very Hghly humidity"/>
    <n v="0.28360000000000002"/>
    <n v="31.196000000000002"/>
    <x v="2"/>
    <x v="117"/>
    <n v="161"/>
  </r>
  <r>
    <n v="427"/>
    <d v="2011-01-19T00:00:00"/>
    <s v="Winter"/>
    <x v="0"/>
    <x v="0"/>
    <x v="426"/>
    <b v="0"/>
    <s v="Weekday"/>
    <x v="4"/>
    <x v="1"/>
    <n v="0.32"/>
    <n v="13.120000000000001"/>
    <n v="0.28789999999999999"/>
    <n v="0.56999999999999995"/>
    <n v="0.56999999999999995"/>
    <s v="High Humid"/>
    <n v="0.41789999999999999"/>
    <n v="45.969000000000001"/>
    <x v="17"/>
    <x v="123"/>
    <n v="112"/>
  </r>
  <r>
    <n v="428"/>
    <d v="2011-01-19T00:00:00"/>
    <s v="Winter"/>
    <x v="0"/>
    <x v="0"/>
    <x v="427"/>
    <b v="0"/>
    <s v="Weekday"/>
    <x v="4"/>
    <x v="1"/>
    <n v="0.32"/>
    <n v="13.120000000000001"/>
    <n v="0.30299999999999999"/>
    <n v="0.49"/>
    <n v="0.49"/>
    <s v="High Humid"/>
    <n v="0.29849999999999999"/>
    <n v="32.835000000000001"/>
    <x v="4"/>
    <x v="64"/>
    <n v="76"/>
  </r>
  <r>
    <n v="429"/>
    <d v="2011-01-19T00:00:00"/>
    <s v="Winter"/>
    <x v="0"/>
    <x v="0"/>
    <x v="428"/>
    <b v="0"/>
    <s v="Weekday"/>
    <x v="4"/>
    <x v="1"/>
    <n v="0.32"/>
    <n v="13.120000000000001"/>
    <n v="0.28789999999999999"/>
    <n v="0.49"/>
    <n v="0.49"/>
    <s v="High Humid"/>
    <n v="0.41789999999999999"/>
    <n v="45.969000000000001"/>
    <x v="17"/>
    <x v="11"/>
    <n v="59"/>
  </r>
  <r>
    <n v="430"/>
    <d v="2011-01-19T00:00:00"/>
    <s v="Winter"/>
    <x v="0"/>
    <x v="0"/>
    <x v="429"/>
    <b v="0"/>
    <s v="Weekday"/>
    <x v="4"/>
    <x v="1"/>
    <n v="0.3"/>
    <n v="12.299999999999999"/>
    <n v="0.30299999999999999"/>
    <n v="0.52"/>
    <n v="0.52"/>
    <s v="High Humid"/>
    <n v="0.16420000000000001"/>
    <n v="18.062000000000001"/>
    <x v="15"/>
    <x v="42"/>
    <n v="59"/>
  </r>
  <r>
    <n v="431"/>
    <d v="2011-01-19T00:00:00"/>
    <s v="Winter"/>
    <x v="0"/>
    <x v="0"/>
    <x v="430"/>
    <b v="0"/>
    <s v="Weekday"/>
    <x v="4"/>
    <x v="1"/>
    <n v="0.3"/>
    <n v="12.299999999999999"/>
    <n v="0.2727"/>
    <n v="0.52"/>
    <n v="0.52"/>
    <s v="High Humid"/>
    <n v="0.4627"/>
    <n v="50.896999999999998"/>
    <x v="5"/>
    <x v="2"/>
    <n v="28"/>
  </r>
  <r>
    <n v="432"/>
    <d v="2011-01-20T00:00:00"/>
    <s v="Winter"/>
    <x v="0"/>
    <x v="0"/>
    <x v="431"/>
    <b v="0"/>
    <s v="Weekday"/>
    <x v="5"/>
    <x v="1"/>
    <n v="0.26"/>
    <n v="10.66"/>
    <n v="0.2273"/>
    <n v="0.56000000000000005"/>
    <n v="0.56000000000000005"/>
    <s v="High Humid"/>
    <n v="0.3881"/>
    <n v="42.691000000000003"/>
    <x v="2"/>
    <x v="21"/>
    <n v="13"/>
  </r>
  <r>
    <n v="433"/>
    <d v="2011-01-20T00:00:00"/>
    <s v="Winter"/>
    <x v="0"/>
    <x v="0"/>
    <x v="432"/>
    <b v="0"/>
    <s v="Weekday"/>
    <x v="5"/>
    <x v="1"/>
    <n v="0.26"/>
    <n v="10.66"/>
    <n v="0.2727"/>
    <n v="0.56000000000000005"/>
    <n v="0.56000000000000005"/>
    <s v="High Humid"/>
    <n v="0"/>
    <n v="0"/>
    <x v="4"/>
    <x v="35"/>
    <n v="5"/>
  </r>
  <r>
    <n v="434"/>
    <d v="2011-01-20T00:00:00"/>
    <s v="Winter"/>
    <x v="0"/>
    <x v="0"/>
    <x v="433"/>
    <b v="0"/>
    <s v="Weekday"/>
    <x v="5"/>
    <x v="1"/>
    <n v="0.26"/>
    <n v="10.66"/>
    <n v="0.2727"/>
    <n v="0.56000000000000005"/>
    <n v="0.56000000000000005"/>
    <s v="High Humid"/>
    <n v="0"/>
    <n v="0"/>
    <x v="3"/>
    <x v="6"/>
    <n v="2"/>
  </r>
  <r>
    <n v="435"/>
    <d v="2011-01-20T00:00:00"/>
    <s v="Winter"/>
    <x v="0"/>
    <x v="0"/>
    <x v="434"/>
    <b v="0"/>
    <s v="Weekday"/>
    <x v="5"/>
    <x v="1"/>
    <n v="0.26"/>
    <n v="10.66"/>
    <n v="0.2576"/>
    <n v="0.56000000000000005"/>
    <n v="0.56000000000000005"/>
    <s v="High Humid"/>
    <n v="0.16420000000000001"/>
    <n v="18.062000000000001"/>
    <x v="3"/>
    <x v="4"/>
    <n v="1"/>
  </r>
  <r>
    <n v="436"/>
    <d v="2011-01-20T00:00:00"/>
    <s v="Winter"/>
    <x v="0"/>
    <x v="0"/>
    <x v="435"/>
    <b v="0"/>
    <s v="Weekday"/>
    <x v="5"/>
    <x v="1"/>
    <n v="0.26"/>
    <n v="10.66"/>
    <n v="0.2576"/>
    <n v="0.56000000000000005"/>
    <n v="0.56000000000000005"/>
    <s v="High Humid"/>
    <n v="0.16420000000000001"/>
    <n v="18.062000000000001"/>
    <x v="3"/>
    <x v="4"/>
    <n v="1"/>
  </r>
  <r>
    <n v="437"/>
    <d v="2011-01-20T00:00:00"/>
    <s v="Winter"/>
    <x v="0"/>
    <x v="0"/>
    <x v="436"/>
    <b v="0"/>
    <s v="Weekday"/>
    <x v="5"/>
    <x v="0"/>
    <n v="0.24"/>
    <n v="9.84"/>
    <n v="0.2273"/>
    <n v="0.6"/>
    <n v="0.6"/>
    <s v="High Humid"/>
    <n v="0.22389999999999999"/>
    <n v="24.628999999999998"/>
    <x v="3"/>
    <x v="8"/>
    <n v="6"/>
  </r>
  <r>
    <n v="438"/>
    <d v="2011-01-20T00:00:00"/>
    <s v="Winter"/>
    <x v="0"/>
    <x v="0"/>
    <x v="437"/>
    <b v="0"/>
    <s v="Weekday"/>
    <x v="5"/>
    <x v="0"/>
    <n v="0.22"/>
    <n v="9.02"/>
    <n v="0.21210000000000001"/>
    <n v="0.6"/>
    <n v="0.6"/>
    <s v="High Humid"/>
    <n v="0.22389999999999999"/>
    <n v="24.628999999999998"/>
    <x v="3"/>
    <x v="96"/>
    <n v="35"/>
  </r>
  <r>
    <n v="439"/>
    <d v="2011-01-20T00:00:00"/>
    <s v="Winter"/>
    <x v="0"/>
    <x v="0"/>
    <x v="438"/>
    <b v="0"/>
    <s v="Weekday"/>
    <x v="5"/>
    <x v="0"/>
    <n v="0.22"/>
    <n v="9.02"/>
    <n v="0.21210000000000001"/>
    <n v="0.55000000000000004"/>
    <n v="0.55000000000000004"/>
    <s v="High Humid"/>
    <n v="0.22389999999999999"/>
    <n v="24.628999999999998"/>
    <x v="5"/>
    <x v="129"/>
    <n v="101"/>
  </r>
  <r>
    <n v="440"/>
    <d v="2011-01-20T00:00:00"/>
    <s v="Winter"/>
    <x v="0"/>
    <x v="0"/>
    <x v="439"/>
    <b v="0"/>
    <s v="Weekday"/>
    <x v="5"/>
    <x v="0"/>
    <n v="0.22"/>
    <n v="9.02"/>
    <n v="0.21210000000000001"/>
    <n v="0.55000000000000004"/>
    <n v="0.55000000000000004"/>
    <s v="High Humid"/>
    <n v="0.28360000000000002"/>
    <n v="31.196000000000002"/>
    <x v="4"/>
    <x v="130"/>
    <n v="249"/>
  </r>
  <r>
    <n v="441"/>
    <d v="2011-01-20T00:00:00"/>
    <s v="Winter"/>
    <x v="0"/>
    <x v="0"/>
    <x v="440"/>
    <b v="0"/>
    <s v="Weekday"/>
    <x v="5"/>
    <x v="0"/>
    <n v="0.24"/>
    <n v="9.84"/>
    <n v="0.2273"/>
    <n v="0.52"/>
    <n v="0.52"/>
    <s v="High Humid"/>
    <n v="0.22389999999999999"/>
    <n v="24.628999999999998"/>
    <x v="0"/>
    <x v="131"/>
    <n v="143"/>
  </r>
  <r>
    <n v="442"/>
    <d v="2011-01-20T00:00:00"/>
    <s v="Winter"/>
    <x v="0"/>
    <x v="0"/>
    <x v="441"/>
    <b v="0"/>
    <s v="Weekday"/>
    <x v="5"/>
    <x v="1"/>
    <n v="0.26"/>
    <n v="10.66"/>
    <n v="0.2273"/>
    <n v="0.48"/>
    <n v="0.48"/>
    <s v="High Humid"/>
    <n v="0.29849999999999999"/>
    <n v="32.835000000000001"/>
    <x v="5"/>
    <x v="90"/>
    <n v="57"/>
  </r>
  <r>
    <n v="443"/>
    <d v="2011-01-20T00:00:00"/>
    <s v="Winter"/>
    <x v="0"/>
    <x v="0"/>
    <x v="442"/>
    <b v="0"/>
    <s v="Weekday"/>
    <x v="5"/>
    <x v="1"/>
    <n v="0.28000000000000003"/>
    <n v="11.48"/>
    <n v="0.2727"/>
    <n v="0.45"/>
    <n v="0.45"/>
    <s v="High Humid"/>
    <n v="0.16420000000000001"/>
    <n v="18.062000000000001"/>
    <x v="2"/>
    <x v="36"/>
    <n v="68"/>
  </r>
  <r>
    <n v="444"/>
    <d v="2011-01-20T00:00:00"/>
    <s v="Winter"/>
    <x v="0"/>
    <x v="0"/>
    <x v="443"/>
    <b v="0"/>
    <s v="Weekday"/>
    <x v="5"/>
    <x v="1"/>
    <n v="0.3"/>
    <n v="12.299999999999999"/>
    <n v="0.33329999999999999"/>
    <n v="0.42"/>
    <n v="0.42"/>
    <s v="High Humid"/>
    <n v="0"/>
    <n v="0"/>
    <x v="18"/>
    <x v="99"/>
    <n v="84"/>
  </r>
  <r>
    <n v="445"/>
    <d v="2011-01-20T00:00:00"/>
    <s v="Winter"/>
    <x v="0"/>
    <x v="0"/>
    <x v="444"/>
    <b v="0"/>
    <s v="Weekday"/>
    <x v="5"/>
    <x v="1"/>
    <n v="0.28000000000000003"/>
    <n v="11.48"/>
    <n v="0.28789999999999999"/>
    <n v="0.45"/>
    <n v="0.45"/>
    <s v="High Humid"/>
    <n v="0.1045"/>
    <n v="11.494999999999999"/>
    <x v="6"/>
    <x v="132"/>
    <n v="98"/>
  </r>
  <r>
    <n v="446"/>
    <d v="2011-01-20T00:00:00"/>
    <s v="Winter"/>
    <x v="0"/>
    <x v="0"/>
    <x v="445"/>
    <b v="0"/>
    <s v="Weekday"/>
    <x v="5"/>
    <x v="1"/>
    <n v="0.3"/>
    <n v="12.299999999999999"/>
    <n v="0.30299999999999999"/>
    <n v="0.45"/>
    <n v="0.45"/>
    <s v="High Humid"/>
    <n v="0.1343"/>
    <n v="14.773"/>
    <x v="15"/>
    <x v="102"/>
    <n v="81"/>
  </r>
  <r>
    <n v="447"/>
    <d v="2011-01-20T00:00:00"/>
    <s v="Winter"/>
    <x v="0"/>
    <x v="0"/>
    <x v="446"/>
    <b v="0"/>
    <s v="Weekday"/>
    <x v="5"/>
    <x v="1"/>
    <n v="0.32"/>
    <n v="13.120000000000001"/>
    <n v="0.31819999999999998"/>
    <n v="0.45"/>
    <n v="0.45"/>
    <s v="High Humid"/>
    <n v="0.19400000000000001"/>
    <n v="21.34"/>
    <x v="1"/>
    <x v="133"/>
    <n v="70"/>
  </r>
  <r>
    <n v="448"/>
    <d v="2011-01-20T00:00:00"/>
    <s v="Winter"/>
    <x v="0"/>
    <x v="0"/>
    <x v="447"/>
    <b v="0"/>
    <s v="Weekday"/>
    <x v="5"/>
    <x v="1"/>
    <n v="0.3"/>
    <n v="12.299999999999999"/>
    <n v="0.30299999999999999"/>
    <n v="0.49"/>
    <n v="0.49"/>
    <s v="High Humid"/>
    <n v="0.1343"/>
    <n v="14.773"/>
    <x v="1"/>
    <x v="93"/>
    <n v="91"/>
  </r>
  <r>
    <n v="449"/>
    <d v="2011-01-20T00:00:00"/>
    <s v="Winter"/>
    <x v="0"/>
    <x v="0"/>
    <x v="448"/>
    <b v="0"/>
    <s v="Weekday"/>
    <x v="5"/>
    <x v="1"/>
    <n v="0.3"/>
    <n v="12.299999999999999"/>
    <n v="0.31819999999999998"/>
    <n v="0.49"/>
    <n v="0.49"/>
    <s v="High Humid"/>
    <n v="0.1045"/>
    <n v="11.494999999999999"/>
    <x v="1"/>
    <x v="134"/>
    <n v="215"/>
  </r>
  <r>
    <n v="450"/>
    <d v="2011-01-20T00:00:00"/>
    <s v="Winter"/>
    <x v="0"/>
    <x v="0"/>
    <x v="449"/>
    <b v="0"/>
    <s v="Weekday"/>
    <x v="5"/>
    <x v="1"/>
    <n v="0.26"/>
    <n v="10.66"/>
    <n v="0.2576"/>
    <n v="0.56000000000000005"/>
    <n v="0.56000000000000005"/>
    <s v="High Humid"/>
    <n v="0.19400000000000001"/>
    <n v="21.34"/>
    <x v="5"/>
    <x v="103"/>
    <n v="185"/>
  </r>
  <r>
    <n v="451"/>
    <d v="2011-01-20T00:00:00"/>
    <s v="Winter"/>
    <x v="0"/>
    <x v="0"/>
    <x v="450"/>
    <b v="0"/>
    <s v="Weekday"/>
    <x v="5"/>
    <x v="1"/>
    <n v="0.26"/>
    <n v="10.66"/>
    <n v="0.2273"/>
    <n v="0.56000000000000005"/>
    <n v="0.56000000000000005"/>
    <s v="High Humid"/>
    <n v="0.32840000000000003"/>
    <n v="36.124000000000002"/>
    <x v="15"/>
    <x v="44"/>
    <n v="152"/>
  </r>
  <r>
    <n v="452"/>
    <d v="2011-01-20T00:00:00"/>
    <s v="Winter"/>
    <x v="0"/>
    <x v="0"/>
    <x v="451"/>
    <b v="0"/>
    <s v="Weekday"/>
    <x v="5"/>
    <x v="1"/>
    <n v="0.26"/>
    <n v="10.66"/>
    <n v="0.2424"/>
    <n v="0.6"/>
    <n v="0.6"/>
    <s v="High Humid"/>
    <n v="0.28360000000000002"/>
    <n v="31.196000000000002"/>
    <x v="4"/>
    <x v="125"/>
    <n v="126"/>
  </r>
  <r>
    <n v="453"/>
    <d v="2011-01-20T00:00:00"/>
    <s v="Winter"/>
    <x v="0"/>
    <x v="0"/>
    <x v="452"/>
    <b v="0"/>
    <s v="Weekday"/>
    <x v="5"/>
    <x v="0"/>
    <n v="0.24"/>
    <n v="9.84"/>
    <n v="0.2273"/>
    <n v="0.6"/>
    <n v="0.6"/>
    <s v="High Humid"/>
    <n v="0.25369999999999998"/>
    <n v="27.906999999999996"/>
    <x v="0"/>
    <x v="25"/>
    <n v="57"/>
  </r>
  <r>
    <n v="454"/>
    <d v="2011-01-20T00:00:00"/>
    <s v="Winter"/>
    <x v="0"/>
    <x v="0"/>
    <x v="453"/>
    <b v="0"/>
    <s v="Weekday"/>
    <x v="5"/>
    <x v="0"/>
    <n v="0.24"/>
    <n v="9.84"/>
    <n v="0.21210000000000001"/>
    <n v="0.65"/>
    <n v="0.65"/>
    <s v="Very Hghly humidity"/>
    <n v="0.28360000000000002"/>
    <n v="31.196000000000002"/>
    <x v="3"/>
    <x v="90"/>
    <n v="56"/>
  </r>
  <r>
    <n v="455"/>
    <d v="2011-01-20T00:00:00"/>
    <s v="Winter"/>
    <x v="0"/>
    <x v="0"/>
    <x v="454"/>
    <b v="0"/>
    <s v="Weekday"/>
    <x v="5"/>
    <x v="0"/>
    <n v="0.24"/>
    <n v="9.84"/>
    <n v="0.21210000000000001"/>
    <n v="0.65"/>
    <n v="0.65"/>
    <s v="Very Hghly humidity"/>
    <n v="0.32840000000000003"/>
    <n v="36.124000000000002"/>
    <x v="0"/>
    <x v="95"/>
    <n v="31"/>
  </r>
  <r>
    <n v="456"/>
    <d v="2011-01-21T00:00:00"/>
    <s v="Winter"/>
    <x v="0"/>
    <x v="0"/>
    <x v="455"/>
    <b v="0"/>
    <s v="Weekday"/>
    <x v="6"/>
    <x v="0"/>
    <n v="0.24"/>
    <n v="9.84"/>
    <n v="0.2273"/>
    <n v="0.7"/>
    <n v="0.7"/>
    <s v="Very Hghly humidity"/>
    <n v="0.25369999999999998"/>
    <n v="27.906999999999996"/>
    <x v="5"/>
    <x v="32"/>
    <n v="21"/>
  </r>
  <r>
    <n v="457"/>
    <d v="2011-01-21T00:00:00"/>
    <s v="Winter"/>
    <x v="0"/>
    <x v="0"/>
    <x v="456"/>
    <b v="0"/>
    <s v="Weekday"/>
    <x v="6"/>
    <x v="0"/>
    <n v="0.24"/>
    <n v="9.84"/>
    <n v="0.2273"/>
    <n v="0.7"/>
    <n v="0.7"/>
    <s v="Very Hghly humidity"/>
    <n v="0.25369999999999998"/>
    <n v="27.906999999999996"/>
    <x v="3"/>
    <x v="8"/>
    <n v="6"/>
  </r>
  <r>
    <n v="458"/>
    <d v="2011-01-21T00:00:00"/>
    <s v="Winter"/>
    <x v="0"/>
    <x v="0"/>
    <x v="457"/>
    <b v="0"/>
    <s v="Weekday"/>
    <x v="6"/>
    <x v="0"/>
    <n v="0.24"/>
    <n v="9.84"/>
    <n v="0.2424"/>
    <n v="0.75"/>
    <n v="0.75"/>
    <s v="Very Hghly humidity"/>
    <n v="0.16420000000000001"/>
    <n v="18.062000000000001"/>
    <x v="3"/>
    <x v="6"/>
    <n v="2"/>
  </r>
  <r>
    <n v="459"/>
    <d v="2011-01-21T00:00:00"/>
    <s v="Winter"/>
    <x v="0"/>
    <x v="0"/>
    <x v="458"/>
    <b v="0"/>
    <s v="Weekday"/>
    <x v="6"/>
    <x v="0"/>
    <n v="0.22"/>
    <n v="9.02"/>
    <n v="0.21210000000000001"/>
    <n v="0.8"/>
    <n v="0.8"/>
    <s v="Very Hghly humidity"/>
    <n v="0.29849999999999999"/>
    <n v="32.835000000000001"/>
    <x v="3"/>
    <x v="4"/>
    <n v="1"/>
  </r>
  <r>
    <n v="460"/>
    <d v="2011-01-21T00:00:00"/>
    <s v="Winter"/>
    <x v="0"/>
    <x v="0"/>
    <x v="459"/>
    <b v="0"/>
    <s v="Weekday"/>
    <x v="6"/>
    <x v="0"/>
    <n v="0.22"/>
    <n v="9.02"/>
    <n v="0.2576"/>
    <n v="0.87"/>
    <n v="0.87"/>
    <s v="Very Hghly humidity"/>
    <n v="8.9599999999999999E-2"/>
    <n v="9.8559999999999999"/>
    <x v="3"/>
    <x v="4"/>
    <n v="1"/>
  </r>
  <r>
    <n v="461"/>
    <d v="2011-01-21T00:00:00"/>
    <s v="Winter"/>
    <x v="0"/>
    <x v="0"/>
    <x v="460"/>
    <b v="0"/>
    <s v="Weekday"/>
    <x v="6"/>
    <x v="0"/>
    <n v="0.24"/>
    <n v="9.84"/>
    <n v="0.19700000000000001"/>
    <n v="0.6"/>
    <n v="0.6"/>
    <s v="High Humid"/>
    <n v="0.41789999999999999"/>
    <n v="45.969000000000001"/>
    <x v="5"/>
    <x v="22"/>
    <n v="5"/>
  </r>
  <r>
    <n v="462"/>
    <d v="2011-01-21T00:00:00"/>
    <s v="Winter"/>
    <x v="0"/>
    <x v="0"/>
    <x v="461"/>
    <b v="0"/>
    <s v="Weekday"/>
    <x v="6"/>
    <x v="0"/>
    <n v="0.22"/>
    <n v="9.02"/>
    <n v="0.21210000000000001"/>
    <n v="0.55000000000000004"/>
    <n v="0.55000000000000004"/>
    <s v="High Humid"/>
    <n v="0.25369999999999998"/>
    <n v="27.906999999999996"/>
    <x v="3"/>
    <x v="2"/>
    <n v="27"/>
  </r>
  <r>
    <n v="463"/>
    <d v="2011-01-21T00:00:00"/>
    <s v="Winter"/>
    <x v="0"/>
    <x v="0"/>
    <x v="462"/>
    <b v="0"/>
    <s v="Weekday"/>
    <x v="6"/>
    <x v="0"/>
    <n v="0.2"/>
    <n v="8.2000000000000011"/>
    <n v="0.18179999999999999"/>
    <n v="0.51"/>
    <n v="0.51"/>
    <s v="High Humid"/>
    <n v="0.28360000000000002"/>
    <n v="31.196000000000002"/>
    <x v="4"/>
    <x v="43"/>
    <n v="68"/>
  </r>
  <r>
    <n v="464"/>
    <d v="2011-01-21T00:00:00"/>
    <s v="Winter"/>
    <x v="0"/>
    <x v="0"/>
    <x v="463"/>
    <b v="0"/>
    <s v="Weekday"/>
    <x v="6"/>
    <x v="0"/>
    <n v="0.2"/>
    <n v="8.2000000000000011"/>
    <n v="0.18179999999999999"/>
    <n v="0.47"/>
    <n v="0.47"/>
    <s v="High Humid"/>
    <n v="0.32840000000000003"/>
    <n v="36.124000000000002"/>
    <x v="18"/>
    <x v="135"/>
    <n v="217"/>
  </r>
  <r>
    <n v="465"/>
    <d v="2011-01-21T00:00:00"/>
    <s v="Winter"/>
    <x v="0"/>
    <x v="0"/>
    <x v="464"/>
    <b v="0"/>
    <s v="Weekday"/>
    <x v="6"/>
    <x v="0"/>
    <n v="0.2"/>
    <n v="8.2000000000000011"/>
    <n v="0.18179999999999999"/>
    <n v="0.51"/>
    <n v="0.51"/>
    <s v="High Humid"/>
    <n v="0.35820000000000002"/>
    <n v="39.402000000000001"/>
    <x v="18"/>
    <x v="136"/>
    <n v="166"/>
  </r>
  <r>
    <n v="466"/>
    <d v="2011-01-21T00:00:00"/>
    <s v="Winter"/>
    <x v="0"/>
    <x v="0"/>
    <x v="465"/>
    <b v="0"/>
    <s v="Weekday"/>
    <x v="6"/>
    <x v="0"/>
    <n v="0.2"/>
    <n v="8.2000000000000011"/>
    <n v="0.16669999999999999"/>
    <n v="0.47"/>
    <n v="0.47"/>
    <s v="High Humid"/>
    <n v="0.4627"/>
    <n v="50.896999999999998"/>
    <x v="15"/>
    <x v="77"/>
    <n v="63"/>
  </r>
  <r>
    <n v="467"/>
    <d v="2011-01-21T00:00:00"/>
    <s v="Winter"/>
    <x v="0"/>
    <x v="0"/>
    <x v="466"/>
    <b v="0"/>
    <s v="Weekday"/>
    <x v="6"/>
    <x v="0"/>
    <n v="0.22"/>
    <n v="9.02"/>
    <n v="0.18179999999999999"/>
    <n v="0.41"/>
    <n v="0.41"/>
    <s v="High Humid"/>
    <n v="0.4627"/>
    <n v="50.896999999999998"/>
    <x v="15"/>
    <x v="42"/>
    <n v="59"/>
  </r>
  <r>
    <n v="468"/>
    <d v="2011-01-21T00:00:00"/>
    <s v="Winter"/>
    <x v="0"/>
    <x v="0"/>
    <x v="467"/>
    <b v="0"/>
    <s v="Weekday"/>
    <x v="6"/>
    <x v="0"/>
    <n v="0.22"/>
    <n v="9.02"/>
    <n v="0.18179999999999999"/>
    <n v="0.27"/>
    <n v="0.27"/>
    <s v="Normal Humid"/>
    <n v="0.58209999999999995"/>
    <n v="64.030999999999992"/>
    <x v="16"/>
    <x v="28"/>
    <n v="78"/>
  </r>
  <r>
    <n v="469"/>
    <d v="2011-01-21T00:00:00"/>
    <s v="Winter"/>
    <x v="0"/>
    <x v="0"/>
    <x v="468"/>
    <b v="0"/>
    <s v="Weekday"/>
    <x v="6"/>
    <x v="0"/>
    <n v="0.2"/>
    <n v="8.2000000000000011"/>
    <n v="0.1515"/>
    <n v="0.21"/>
    <n v="0.21"/>
    <s v="Normal Humid"/>
    <n v="0.58209999999999995"/>
    <n v="64.030999999999992"/>
    <x v="1"/>
    <x v="65"/>
    <n v="73"/>
  </r>
  <r>
    <n v="470"/>
    <d v="2011-01-21T00:00:00"/>
    <s v="Winter"/>
    <x v="0"/>
    <x v="0"/>
    <x v="469"/>
    <b v="0"/>
    <s v="Weekday"/>
    <x v="6"/>
    <x v="0"/>
    <n v="0.2"/>
    <n v="8.2000000000000011"/>
    <n v="0.1515"/>
    <n v="0.25"/>
    <n v="0.25"/>
    <s v="Normal Humid"/>
    <n v="0.52239999999999998"/>
    <n v="57.463999999999999"/>
    <x v="15"/>
    <x v="90"/>
    <n v="62"/>
  </r>
  <r>
    <n v="471"/>
    <d v="2011-01-21T00:00:00"/>
    <s v="Winter"/>
    <x v="0"/>
    <x v="0"/>
    <x v="470"/>
    <b v="0"/>
    <s v="Weekday"/>
    <x v="6"/>
    <x v="0"/>
    <n v="0.16"/>
    <n v="6.5600000000000005"/>
    <n v="0.1212"/>
    <n v="0.26"/>
    <n v="0.26"/>
    <s v="Normal Humid"/>
    <n v="0.44779999999999998"/>
    <n v="49.257999999999996"/>
    <x v="17"/>
    <x v="124"/>
    <n v="65"/>
  </r>
  <r>
    <n v="472"/>
    <d v="2011-01-21T00:00:00"/>
    <s v="Winter"/>
    <x v="0"/>
    <x v="0"/>
    <x v="471"/>
    <b v="0"/>
    <s v="Weekday"/>
    <x v="6"/>
    <x v="0"/>
    <n v="0.16"/>
    <n v="6.5600000000000005"/>
    <n v="0.13639999999999999"/>
    <n v="0.26"/>
    <n v="0.26"/>
    <s v="Normal Humid"/>
    <n v="0.35820000000000002"/>
    <n v="39.402000000000001"/>
    <x v="3"/>
    <x v="106"/>
    <n v="97"/>
  </r>
  <r>
    <n v="473"/>
    <d v="2011-01-21T00:00:00"/>
    <s v="Winter"/>
    <x v="0"/>
    <x v="0"/>
    <x v="472"/>
    <b v="0"/>
    <s v="Weekday"/>
    <x v="6"/>
    <x v="0"/>
    <n v="0.14000000000000001"/>
    <n v="5.74"/>
    <n v="0.1212"/>
    <n v="0.28000000000000003"/>
    <n v="0.28000000000000003"/>
    <s v="Normal Humid"/>
    <n v="0.35820000000000002"/>
    <n v="39.402000000000001"/>
    <x v="22"/>
    <x v="137"/>
    <n v="161"/>
  </r>
  <r>
    <n v="474"/>
    <d v="2011-01-21T00:00:00"/>
    <s v="Winter"/>
    <x v="0"/>
    <x v="0"/>
    <x v="473"/>
    <b v="0"/>
    <s v="Weekday"/>
    <x v="6"/>
    <x v="0"/>
    <n v="0.12"/>
    <n v="4.92"/>
    <n v="0.1212"/>
    <n v="0.3"/>
    <n v="0.3"/>
    <s v="Normal Humid"/>
    <n v="0.25369999999999998"/>
    <n v="27.906999999999996"/>
    <x v="5"/>
    <x v="138"/>
    <n v="120"/>
  </r>
  <r>
    <n v="475"/>
    <d v="2011-01-21T00:00:00"/>
    <s v="Winter"/>
    <x v="0"/>
    <x v="0"/>
    <x v="474"/>
    <b v="0"/>
    <s v="Weekday"/>
    <x v="6"/>
    <x v="0"/>
    <n v="0.12"/>
    <n v="4.92"/>
    <n v="0.1061"/>
    <n v="0.3"/>
    <n v="0.3"/>
    <s v="Normal Humid"/>
    <n v="0.32840000000000003"/>
    <n v="36.124000000000002"/>
    <x v="0"/>
    <x v="139"/>
    <n v="96"/>
  </r>
  <r>
    <n v="476"/>
    <d v="2011-01-21T00:00:00"/>
    <s v="Winter"/>
    <x v="0"/>
    <x v="0"/>
    <x v="475"/>
    <b v="0"/>
    <s v="Weekday"/>
    <x v="6"/>
    <x v="0"/>
    <n v="0.1"/>
    <n v="4.1000000000000005"/>
    <n v="7.5800000000000006E-2"/>
    <n v="0.33"/>
    <n v="0.33"/>
    <s v="High Humid"/>
    <n v="0.41789999999999999"/>
    <n v="45.969000000000001"/>
    <x v="5"/>
    <x v="15"/>
    <n v="53"/>
  </r>
  <r>
    <n v="477"/>
    <d v="2011-01-21T00:00:00"/>
    <s v="Winter"/>
    <x v="0"/>
    <x v="0"/>
    <x v="476"/>
    <b v="0"/>
    <s v="Weekday"/>
    <x v="6"/>
    <x v="0"/>
    <n v="0.08"/>
    <n v="3.2800000000000002"/>
    <n v="7.5800000000000006E-2"/>
    <n v="0.38"/>
    <n v="0.38"/>
    <s v="High Humid"/>
    <n v="0.28360000000000002"/>
    <n v="31.196000000000002"/>
    <x v="3"/>
    <x v="40"/>
    <n v="41"/>
  </r>
  <r>
    <n v="478"/>
    <d v="2011-01-21T00:00:00"/>
    <s v="Winter"/>
    <x v="0"/>
    <x v="0"/>
    <x v="477"/>
    <b v="0"/>
    <s v="Weekday"/>
    <x v="6"/>
    <x v="0"/>
    <n v="0.06"/>
    <n v="2.46"/>
    <n v="3.0300000000000001E-2"/>
    <n v="0.41"/>
    <n v="0.41"/>
    <s v="High Humid"/>
    <n v="0.3881"/>
    <n v="42.691000000000003"/>
    <x v="5"/>
    <x v="39"/>
    <n v="34"/>
  </r>
  <r>
    <n v="479"/>
    <d v="2011-01-21T00:00:00"/>
    <s v="Winter"/>
    <x v="0"/>
    <x v="0"/>
    <x v="478"/>
    <b v="0"/>
    <s v="Weekday"/>
    <x v="6"/>
    <x v="0"/>
    <n v="0.06"/>
    <n v="2.46"/>
    <n v="4.5499999999999999E-2"/>
    <n v="0.38"/>
    <n v="0.38"/>
    <s v="High Humid"/>
    <n v="0.32840000000000003"/>
    <n v="36.124000000000002"/>
    <x v="3"/>
    <x v="2"/>
    <n v="27"/>
  </r>
  <r>
    <n v="480"/>
    <d v="2011-01-22T00:00:00"/>
    <s v="Winter"/>
    <x v="0"/>
    <x v="0"/>
    <x v="479"/>
    <b v="0"/>
    <s v="Weekday"/>
    <x v="0"/>
    <x v="0"/>
    <n v="0.04"/>
    <n v="1.6400000000000001"/>
    <n v="3.0300000000000001E-2"/>
    <n v="0.45"/>
    <n v="0.45"/>
    <s v="High Humid"/>
    <n v="0.25369999999999998"/>
    <n v="27.906999999999996"/>
    <x v="3"/>
    <x v="0"/>
    <n v="13"/>
  </r>
  <r>
    <n v="481"/>
    <d v="2011-01-22T00:00:00"/>
    <s v="Winter"/>
    <x v="0"/>
    <x v="0"/>
    <x v="480"/>
    <b v="0"/>
    <s v="Weekday"/>
    <x v="0"/>
    <x v="0"/>
    <n v="0.04"/>
    <n v="1.6400000000000001"/>
    <n v="0"/>
    <n v="0.41"/>
    <n v="0.41"/>
    <s v="High Humid"/>
    <n v="0.3881"/>
    <n v="42.691000000000003"/>
    <x v="0"/>
    <x v="33"/>
    <n v="12"/>
  </r>
  <r>
    <n v="482"/>
    <d v="2011-01-22T00:00:00"/>
    <s v="Winter"/>
    <x v="0"/>
    <x v="0"/>
    <x v="481"/>
    <b v="0"/>
    <s v="Weekday"/>
    <x v="0"/>
    <x v="0"/>
    <n v="0.04"/>
    <n v="1.6400000000000001"/>
    <n v="3.0300000000000001E-2"/>
    <n v="0.41"/>
    <n v="0.41"/>
    <s v="High Humid"/>
    <n v="0.25369999999999998"/>
    <n v="27.906999999999996"/>
    <x v="3"/>
    <x v="48"/>
    <n v="11"/>
  </r>
  <r>
    <n v="483"/>
    <d v="2011-01-22T00:00:00"/>
    <s v="Winter"/>
    <x v="0"/>
    <x v="0"/>
    <x v="482"/>
    <b v="0"/>
    <s v="Weekday"/>
    <x v="0"/>
    <x v="0"/>
    <n v="0.04"/>
    <n v="1.6400000000000001"/>
    <n v="3.0300000000000001E-2"/>
    <n v="0.41"/>
    <n v="0.41"/>
    <s v="High Humid"/>
    <n v="0.28360000000000002"/>
    <n v="31.196000000000002"/>
    <x v="5"/>
    <x v="8"/>
    <n v="7"/>
  </r>
  <r>
    <n v="484"/>
    <d v="2011-01-22T00:00:00"/>
    <s v="Winter"/>
    <x v="0"/>
    <x v="0"/>
    <x v="483"/>
    <b v="0"/>
    <s v="Weekday"/>
    <x v="0"/>
    <x v="0"/>
    <n v="0.02"/>
    <n v="0.82000000000000006"/>
    <n v="1.52E-2"/>
    <n v="0.48"/>
    <n v="0.48"/>
    <s v="High Humid"/>
    <n v="0.29849999999999999"/>
    <n v="32.835000000000001"/>
    <x v="3"/>
    <x v="35"/>
    <n v="3"/>
  </r>
  <r>
    <n v="485"/>
    <d v="2011-01-22T00:00:00"/>
    <s v="Winter"/>
    <x v="0"/>
    <x v="0"/>
    <x v="484"/>
    <b v="0"/>
    <s v="Weekday"/>
    <x v="0"/>
    <x v="0"/>
    <n v="0.02"/>
    <n v="0.82000000000000006"/>
    <n v="3.0300000000000001E-2"/>
    <n v="0.44"/>
    <n v="0.44"/>
    <s v="High Humid"/>
    <n v="0.22389999999999999"/>
    <n v="24.628999999999998"/>
    <x v="3"/>
    <x v="6"/>
    <n v="2"/>
  </r>
  <r>
    <n v="486"/>
    <d v="2011-01-22T00:00:00"/>
    <s v="Winter"/>
    <x v="0"/>
    <x v="0"/>
    <x v="485"/>
    <b v="0"/>
    <s v="Weekday"/>
    <x v="0"/>
    <x v="0"/>
    <n v="0.02"/>
    <n v="0.82000000000000006"/>
    <n v="1.52E-2"/>
    <n v="0.44"/>
    <n v="0.44"/>
    <s v="High Humid"/>
    <n v="0.28360000000000002"/>
    <n v="31.196000000000002"/>
    <x v="3"/>
    <x v="21"/>
    <n v="8"/>
  </r>
  <r>
    <n v="487"/>
    <d v="2011-01-22T00:00:00"/>
    <s v="Winter"/>
    <x v="0"/>
    <x v="0"/>
    <x v="486"/>
    <b v="0"/>
    <s v="Weekday"/>
    <x v="0"/>
    <x v="0"/>
    <n v="0.02"/>
    <n v="0.82000000000000006"/>
    <n v="0"/>
    <n v="0.44"/>
    <n v="0.44"/>
    <s v="High Humid"/>
    <n v="0.32840000000000003"/>
    <n v="36.124000000000002"/>
    <x v="5"/>
    <x v="16"/>
    <n v="27"/>
  </r>
  <r>
    <n v="488"/>
    <d v="2011-01-22T00:00:00"/>
    <s v="Winter"/>
    <x v="0"/>
    <x v="0"/>
    <x v="487"/>
    <b v="0"/>
    <s v="Weekday"/>
    <x v="0"/>
    <x v="0"/>
    <n v="0.04"/>
    <n v="1.6400000000000001"/>
    <n v="3.0300000000000001E-2"/>
    <n v="0.41"/>
    <n v="0.41"/>
    <s v="High Humid"/>
    <n v="0.25369999999999998"/>
    <n v="27.906999999999996"/>
    <x v="0"/>
    <x v="53"/>
    <n v="40"/>
  </r>
  <r>
    <n v="489"/>
    <d v="2011-01-22T00:00:00"/>
    <s v="Winter"/>
    <x v="0"/>
    <x v="0"/>
    <x v="488"/>
    <b v="0"/>
    <s v="Weekday"/>
    <x v="0"/>
    <x v="0"/>
    <n v="0.04"/>
    <n v="1.6400000000000001"/>
    <n v="6.0600000000000001E-2"/>
    <n v="0.41"/>
    <n v="0.41"/>
    <s v="High Humid"/>
    <n v="0.16420000000000001"/>
    <n v="18.062000000000001"/>
    <x v="0"/>
    <x v="54"/>
    <n v="53"/>
  </r>
  <r>
    <n v="490"/>
    <d v="2011-01-22T00:00:00"/>
    <s v="Winter"/>
    <x v="0"/>
    <x v="0"/>
    <x v="489"/>
    <b v="0"/>
    <s v="Weekday"/>
    <x v="0"/>
    <x v="0"/>
    <n v="0.06"/>
    <n v="2.46"/>
    <n v="7.5800000000000006E-2"/>
    <n v="0.38"/>
    <n v="0.38"/>
    <s v="High Humid"/>
    <n v="0.1343"/>
    <n v="14.773"/>
    <x v="17"/>
    <x v="79"/>
    <n v="63"/>
  </r>
  <r>
    <n v="491"/>
    <d v="2011-01-22T00:00:00"/>
    <s v="Winter"/>
    <x v="0"/>
    <x v="0"/>
    <x v="490"/>
    <b v="0"/>
    <s v="Weekday"/>
    <x v="0"/>
    <x v="0"/>
    <n v="0.06"/>
    <n v="2.46"/>
    <n v="0.1061"/>
    <n v="0.38"/>
    <n v="0.38"/>
    <s v="High Humid"/>
    <n v="0.1045"/>
    <n v="11.494999999999999"/>
    <x v="22"/>
    <x v="91"/>
    <n v="70"/>
  </r>
  <r>
    <n v="492"/>
    <d v="2011-01-22T00:00:00"/>
    <s v="Winter"/>
    <x v="0"/>
    <x v="0"/>
    <x v="491"/>
    <b v="0"/>
    <s v="Weekday"/>
    <x v="0"/>
    <x v="0"/>
    <n v="0.08"/>
    <n v="3.2800000000000002"/>
    <n v="0.16669999999999999"/>
    <n v="0.35"/>
    <n v="0.35"/>
    <s v="High Humid"/>
    <n v="0"/>
    <n v="0"/>
    <x v="6"/>
    <x v="109"/>
    <n v="84"/>
  </r>
  <r>
    <n v="493"/>
    <d v="2011-01-22T00:00:00"/>
    <s v="Winter"/>
    <x v="0"/>
    <x v="0"/>
    <x v="492"/>
    <b v="0"/>
    <s v="Weekday"/>
    <x v="0"/>
    <x v="0"/>
    <n v="0.1"/>
    <n v="4.1000000000000005"/>
    <n v="0.13639999999999999"/>
    <n v="0.33"/>
    <n v="0.33"/>
    <s v="High Humid"/>
    <n v="0.1045"/>
    <n v="11.494999999999999"/>
    <x v="16"/>
    <x v="27"/>
    <n v="75"/>
  </r>
  <r>
    <n v="494"/>
    <d v="2011-01-22T00:00:00"/>
    <s v="Winter"/>
    <x v="0"/>
    <x v="0"/>
    <x v="493"/>
    <b v="0"/>
    <s v="Weekday"/>
    <x v="0"/>
    <x v="0"/>
    <n v="0.12"/>
    <n v="4.92"/>
    <n v="0.1515"/>
    <n v="0.28000000000000003"/>
    <n v="0.28000000000000003"/>
    <s v="Normal Humid"/>
    <n v="0"/>
    <n v="0"/>
    <x v="22"/>
    <x v="139"/>
    <n v="103"/>
  </r>
  <r>
    <n v="495"/>
    <d v="2011-01-22T00:00:00"/>
    <s v="Winter"/>
    <x v="0"/>
    <x v="0"/>
    <x v="494"/>
    <b v="0"/>
    <s v="Weekday"/>
    <x v="0"/>
    <x v="0"/>
    <n v="0.12"/>
    <n v="4.92"/>
    <n v="0.13639999999999999"/>
    <n v="0.28000000000000003"/>
    <n v="0.28000000000000003"/>
    <s v="Normal Humid"/>
    <n v="0.19400000000000001"/>
    <n v="21.34"/>
    <x v="16"/>
    <x v="109"/>
    <n v="83"/>
  </r>
  <r>
    <n v="496"/>
    <d v="2011-01-22T00:00:00"/>
    <s v="Winter"/>
    <x v="0"/>
    <x v="0"/>
    <x v="495"/>
    <b v="0"/>
    <s v="Weekday"/>
    <x v="0"/>
    <x v="0"/>
    <n v="0.12"/>
    <n v="4.92"/>
    <n v="0.19700000000000001"/>
    <n v="0.28000000000000003"/>
    <n v="0.28000000000000003"/>
    <s v="Normal Humid"/>
    <n v="0"/>
    <n v="0"/>
    <x v="1"/>
    <x v="79"/>
    <n v="67"/>
  </r>
  <r>
    <n v="497"/>
    <d v="2011-01-22T00:00:00"/>
    <s v="Winter"/>
    <x v="0"/>
    <x v="0"/>
    <x v="496"/>
    <b v="0"/>
    <s v="Weekday"/>
    <x v="0"/>
    <x v="0"/>
    <n v="0.08"/>
    <n v="3.2800000000000002"/>
    <n v="9.0899999999999995E-2"/>
    <n v="0.35"/>
    <n v="0.35"/>
    <s v="High Humid"/>
    <n v="0.19400000000000001"/>
    <n v="21.34"/>
    <x v="3"/>
    <x v="25"/>
    <n v="54"/>
  </r>
  <r>
    <n v="498"/>
    <d v="2011-01-22T00:00:00"/>
    <s v="Winter"/>
    <x v="0"/>
    <x v="0"/>
    <x v="497"/>
    <b v="0"/>
    <s v="Weekday"/>
    <x v="0"/>
    <x v="0"/>
    <n v="0.08"/>
    <n v="3.2800000000000002"/>
    <n v="0.1061"/>
    <n v="0.35"/>
    <n v="0.35"/>
    <s v="High Humid"/>
    <n v="0.1343"/>
    <n v="14.773"/>
    <x v="15"/>
    <x v="42"/>
    <n v="59"/>
  </r>
  <r>
    <n v="499"/>
    <d v="2011-01-22T00:00:00"/>
    <s v="Winter"/>
    <x v="0"/>
    <x v="0"/>
    <x v="498"/>
    <b v="0"/>
    <s v="Weekday"/>
    <x v="0"/>
    <x v="0"/>
    <n v="0.06"/>
    <n v="2.46"/>
    <n v="7.5800000000000006E-2"/>
    <n v="0.45"/>
    <n v="0.45"/>
    <s v="High Humid"/>
    <n v="0.16420000000000001"/>
    <n v="18.062000000000001"/>
    <x v="5"/>
    <x v="100"/>
    <n v="45"/>
  </r>
  <r>
    <n v="500"/>
    <d v="2011-01-22T00:00:00"/>
    <s v="Winter"/>
    <x v="0"/>
    <x v="0"/>
    <x v="499"/>
    <b v="0"/>
    <s v="Weekday"/>
    <x v="0"/>
    <x v="0"/>
    <n v="0.06"/>
    <n v="2.46"/>
    <n v="0.1061"/>
    <n v="0.41"/>
    <n v="0.41"/>
    <s v="High Humid"/>
    <n v="8.9599999999999999E-2"/>
    <n v="9.8559999999999999"/>
    <x v="3"/>
    <x v="87"/>
    <n v="39"/>
  </r>
  <r>
    <n v="501"/>
    <d v="2011-01-22T00:00:00"/>
    <s v="Winter"/>
    <x v="0"/>
    <x v="0"/>
    <x v="500"/>
    <b v="0"/>
    <s v="Weekday"/>
    <x v="0"/>
    <x v="0"/>
    <n v="0.06"/>
    <n v="2.46"/>
    <n v="0.1515"/>
    <n v="0.49"/>
    <n v="0.49"/>
    <s v="High Humid"/>
    <n v="0"/>
    <n v="0"/>
    <x v="18"/>
    <x v="140"/>
    <n v="30"/>
  </r>
  <r>
    <n v="502"/>
    <d v="2011-01-22T00:00:00"/>
    <s v="Winter"/>
    <x v="0"/>
    <x v="0"/>
    <x v="501"/>
    <b v="0"/>
    <s v="Weekday"/>
    <x v="0"/>
    <x v="0"/>
    <n v="0.04"/>
    <n v="1.6400000000000001"/>
    <n v="7.5800000000000006E-2"/>
    <n v="0.56999999999999995"/>
    <n v="0.56999999999999995"/>
    <s v="High Humid"/>
    <n v="0.1045"/>
    <n v="11.494999999999999"/>
    <x v="4"/>
    <x v="17"/>
    <n v="33"/>
  </r>
  <r>
    <n v="503"/>
    <d v="2011-01-23T00:00:00"/>
    <s v="Winter"/>
    <x v="0"/>
    <x v="0"/>
    <x v="502"/>
    <b v="0"/>
    <s v="Weekday"/>
    <x v="1"/>
    <x v="0"/>
    <n v="0.04"/>
    <n v="1.6400000000000001"/>
    <n v="7.5800000000000006E-2"/>
    <n v="0.56999999999999995"/>
    <n v="0.56999999999999995"/>
    <s v="High Humid"/>
    <n v="0.1045"/>
    <n v="11.494999999999999"/>
    <x v="4"/>
    <x v="32"/>
    <n v="22"/>
  </r>
  <r>
    <n v="504"/>
    <d v="2011-01-23T00:00:00"/>
    <s v="Winter"/>
    <x v="0"/>
    <x v="0"/>
    <x v="503"/>
    <b v="0"/>
    <s v="Weekday"/>
    <x v="1"/>
    <x v="0"/>
    <n v="0.04"/>
    <n v="1.6400000000000001"/>
    <n v="7.5800000000000006E-2"/>
    <n v="0.56999999999999995"/>
    <n v="0.56999999999999995"/>
    <s v="High Humid"/>
    <n v="0.1045"/>
    <n v="11.494999999999999"/>
    <x v="5"/>
    <x v="98"/>
    <n v="13"/>
  </r>
  <r>
    <n v="505"/>
    <d v="2011-01-23T00:00:00"/>
    <s v="Winter"/>
    <x v="0"/>
    <x v="0"/>
    <x v="504"/>
    <b v="0"/>
    <s v="Weekday"/>
    <x v="1"/>
    <x v="0"/>
    <n v="0.02"/>
    <n v="0.82000000000000006"/>
    <n v="6.0600000000000001E-2"/>
    <n v="0.62"/>
    <n v="0.62"/>
    <s v="Very Hghly humidity"/>
    <n v="0.1343"/>
    <n v="14.773"/>
    <x v="0"/>
    <x v="89"/>
    <n v="18"/>
  </r>
  <r>
    <n v="506"/>
    <d v="2011-01-23T00:00:00"/>
    <s v="Winter"/>
    <x v="0"/>
    <x v="0"/>
    <x v="505"/>
    <b v="0"/>
    <s v="Weekday"/>
    <x v="1"/>
    <x v="0"/>
    <n v="0.02"/>
    <n v="0.82000000000000006"/>
    <n v="6.0600000000000001E-2"/>
    <n v="0.62"/>
    <n v="0.62"/>
    <s v="Very Hghly humidity"/>
    <n v="0.1343"/>
    <n v="14.773"/>
    <x v="5"/>
    <x v="22"/>
    <n v="5"/>
  </r>
  <r>
    <n v="507"/>
    <d v="2011-01-23T00:00:00"/>
    <s v="Winter"/>
    <x v="0"/>
    <x v="0"/>
    <x v="506"/>
    <b v="0"/>
    <s v="Weekday"/>
    <x v="1"/>
    <x v="0"/>
    <n v="0.04"/>
    <n v="1.6400000000000001"/>
    <n v="7.5800000000000006E-2"/>
    <n v="0.56999999999999995"/>
    <n v="0.56999999999999995"/>
    <s v="High Humid"/>
    <n v="0.1045"/>
    <n v="11.494999999999999"/>
    <x v="3"/>
    <x v="35"/>
    <n v="3"/>
  </r>
  <r>
    <n v="508"/>
    <d v="2011-01-23T00:00:00"/>
    <s v="Winter"/>
    <x v="0"/>
    <x v="0"/>
    <x v="507"/>
    <b v="0"/>
    <s v="Weekday"/>
    <x v="1"/>
    <x v="0"/>
    <n v="0.04"/>
    <n v="1.6400000000000001"/>
    <n v="7.5800000000000006E-2"/>
    <n v="0.56999999999999995"/>
    <n v="0.56999999999999995"/>
    <s v="High Humid"/>
    <n v="0.1045"/>
    <n v="11.494999999999999"/>
    <x v="3"/>
    <x v="4"/>
    <n v="1"/>
  </r>
  <r>
    <n v="509"/>
    <d v="2011-01-23T00:00:00"/>
    <s v="Winter"/>
    <x v="0"/>
    <x v="0"/>
    <x v="508"/>
    <b v="0"/>
    <s v="Weekday"/>
    <x v="1"/>
    <x v="0"/>
    <n v="0.08"/>
    <n v="3.2800000000000002"/>
    <n v="0.1061"/>
    <n v="0.57999999999999996"/>
    <n v="0.57999999999999996"/>
    <s v="High Humid"/>
    <n v="0.16420000000000001"/>
    <n v="18.062000000000001"/>
    <x v="5"/>
    <x v="4"/>
    <n v="2"/>
  </r>
  <r>
    <n v="510"/>
    <d v="2011-01-23T00:00:00"/>
    <s v="Winter"/>
    <x v="0"/>
    <x v="0"/>
    <x v="509"/>
    <b v="0"/>
    <s v="Weekday"/>
    <x v="1"/>
    <x v="0"/>
    <n v="0.06"/>
    <n v="2.46"/>
    <n v="7.5800000000000006E-2"/>
    <n v="0.62"/>
    <n v="0.62"/>
    <s v="Very Hghly humidity"/>
    <n v="0.16420000000000001"/>
    <n v="18.062000000000001"/>
    <x v="4"/>
    <x v="19"/>
    <n v="19"/>
  </r>
  <r>
    <n v="511"/>
    <d v="2011-01-23T00:00:00"/>
    <s v="Winter"/>
    <x v="0"/>
    <x v="0"/>
    <x v="510"/>
    <b v="0"/>
    <s v="Weekday"/>
    <x v="1"/>
    <x v="0"/>
    <n v="0.1"/>
    <n v="4.1000000000000005"/>
    <n v="7.5800000000000006E-2"/>
    <n v="0.54"/>
    <n v="0.54"/>
    <s v="High Humid"/>
    <n v="0.35820000000000002"/>
    <n v="39.402000000000001"/>
    <x v="0"/>
    <x v="18"/>
    <n v="28"/>
  </r>
  <r>
    <n v="512"/>
    <d v="2011-01-23T00:00:00"/>
    <s v="Winter"/>
    <x v="0"/>
    <x v="0"/>
    <x v="511"/>
    <b v="0"/>
    <s v="Weekday"/>
    <x v="1"/>
    <x v="0"/>
    <n v="0.14000000000000001"/>
    <n v="5.74"/>
    <n v="0.1061"/>
    <n v="0.46"/>
    <n v="0.46"/>
    <s v="High Humid"/>
    <n v="0.3881"/>
    <n v="42.691000000000003"/>
    <x v="18"/>
    <x v="82"/>
    <n v="58"/>
  </r>
  <r>
    <n v="513"/>
    <d v="2011-01-23T00:00:00"/>
    <s v="Winter"/>
    <x v="0"/>
    <x v="0"/>
    <x v="512"/>
    <b v="0"/>
    <s v="Weekday"/>
    <x v="1"/>
    <x v="0"/>
    <n v="0.14000000000000001"/>
    <n v="5.74"/>
    <n v="0.13639999999999999"/>
    <n v="0.43"/>
    <n v="0.43"/>
    <s v="High Humid"/>
    <n v="0.22389999999999999"/>
    <n v="24.628999999999998"/>
    <x v="30"/>
    <x v="99"/>
    <n v="99"/>
  </r>
  <r>
    <n v="514"/>
    <d v="2011-01-23T00:00:00"/>
    <s v="Winter"/>
    <x v="0"/>
    <x v="0"/>
    <x v="513"/>
    <b v="0"/>
    <s v="Weekday"/>
    <x v="1"/>
    <x v="0"/>
    <n v="0.16"/>
    <n v="6.5600000000000005"/>
    <n v="0.1212"/>
    <n v="0.37"/>
    <n v="0.37"/>
    <s v="High Humid"/>
    <n v="0.4627"/>
    <n v="50.896999999999998"/>
    <x v="31"/>
    <x v="50"/>
    <n v="116"/>
  </r>
  <r>
    <n v="515"/>
    <d v="2011-01-23T00:00:00"/>
    <s v="Winter"/>
    <x v="0"/>
    <x v="0"/>
    <x v="514"/>
    <b v="0"/>
    <s v="Weekday"/>
    <x v="1"/>
    <x v="0"/>
    <n v="0.14000000000000001"/>
    <n v="5.74"/>
    <n v="0.1061"/>
    <n v="0.33"/>
    <n v="0.33"/>
    <s v="High Humid"/>
    <n v="0.3881"/>
    <n v="42.691000000000003"/>
    <x v="6"/>
    <x v="102"/>
    <n v="87"/>
  </r>
  <r>
    <n v="516"/>
    <d v="2011-01-23T00:00:00"/>
    <s v="Winter"/>
    <x v="0"/>
    <x v="0"/>
    <x v="515"/>
    <b v="0"/>
    <s v="Weekday"/>
    <x v="1"/>
    <x v="0"/>
    <n v="0.16"/>
    <n v="6.5600000000000005"/>
    <n v="0.13639999999999999"/>
    <n v="0.28000000000000003"/>
    <n v="0.28000000000000003"/>
    <s v="Normal Humid"/>
    <n v="0.35820000000000002"/>
    <n v="39.402000000000001"/>
    <x v="26"/>
    <x v="139"/>
    <n v="110"/>
  </r>
  <r>
    <n v="517"/>
    <d v="2011-01-23T00:00:00"/>
    <s v="Winter"/>
    <x v="0"/>
    <x v="0"/>
    <x v="516"/>
    <b v="0"/>
    <s v="Weekday"/>
    <x v="1"/>
    <x v="0"/>
    <n v="0.16"/>
    <n v="6.5600000000000005"/>
    <n v="0.13639999999999999"/>
    <n v="0.28000000000000003"/>
    <n v="0.28000000000000003"/>
    <s v="Normal Humid"/>
    <n v="0.35820000000000002"/>
    <n v="39.402000000000001"/>
    <x v="23"/>
    <x v="27"/>
    <n v="77"/>
  </r>
  <r>
    <n v="518"/>
    <d v="2011-01-23T00:00:00"/>
    <s v="Winter"/>
    <x v="0"/>
    <x v="0"/>
    <x v="517"/>
    <b v="0"/>
    <s v="Weekday"/>
    <x v="1"/>
    <x v="0"/>
    <n v="0.16"/>
    <n v="6.5600000000000005"/>
    <n v="0.13639999999999999"/>
    <n v="0.26"/>
    <n v="0.26"/>
    <s v="Normal Humid"/>
    <n v="0.32840000000000003"/>
    <n v="36.124000000000002"/>
    <x v="14"/>
    <x v="90"/>
    <n v="65"/>
  </r>
  <r>
    <n v="519"/>
    <d v="2011-01-23T00:00:00"/>
    <s v="Winter"/>
    <x v="0"/>
    <x v="0"/>
    <x v="518"/>
    <b v="0"/>
    <s v="Weekday"/>
    <x v="1"/>
    <x v="0"/>
    <n v="0.14000000000000001"/>
    <n v="5.74"/>
    <n v="0.1061"/>
    <n v="0.26"/>
    <n v="0.26"/>
    <s v="Normal Humid"/>
    <n v="0.3881"/>
    <n v="42.691000000000003"/>
    <x v="2"/>
    <x v="54"/>
    <n v="55"/>
  </r>
  <r>
    <n v="520"/>
    <d v="2011-01-23T00:00:00"/>
    <s v="Winter"/>
    <x v="0"/>
    <x v="0"/>
    <x v="519"/>
    <b v="0"/>
    <s v="Weekday"/>
    <x v="1"/>
    <x v="0"/>
    <n v="0.12"/>
    <n v="4.92"/>
    <n v="0.1212"/>
    <n v="0.3"/>
    <n v="0.3"/>
    <s v="Normal Humid"/>
    <n v="0.25369999999999998"/>
    <n v="27.906999999999996"/>
    <x v="2"/>
    <x v="100"/>
    <n v="49"/>
  </r>
  <r>
    <n v="521"/>
    <d v="2011-01-23T00:00:00"/>
    <s v="Winter"/>
    <x v="0"/>
    <x v="0"/>
    <x v="520"/>
    <b v="0"/>
    <s v="Weekday"/>
    <x v="1"/>
    <x v="0"/>
    <n v="0.12"/>
    <n v="4.92"/>
    <n v="0.1212"/>
    <n v="0.3"/>
    <n v="0.3"/>
    <s v="Normal Humid"/>
    <n v="0.28360000000000002"/>
    <n v="31.196000000000002"/>
    <x v="2"/>
    <x v="108"/>
    <n v="50"/>
  </r>
  <r>
    <n v="522"/>
    <d v="2011-01-23T00:00:00"/>
    <s v="Winter"/>
    <x v="0"/>
    <x v="0"/>
    <x v="521"/>
    <b v="0"/>
    <s v="Weekday"/>
    <x v="1"/>
    <x v="0"/>
    <n v="0.1"/>
    <n v="4.1000000000000005"/>
    <n v="0.1061"/>
    <n v="0.36"/>
    <n v="0.36"/>
    <s v="High Humid"/>
    <n v="0.25369999999999998"/>
    <n v="27.906999999999996"/>
    <x v="17"/>
    <x v="17"/>
    <n v="35"/>
  </r>
  <r>
    <n v="523"/>
    <d v="2011-01-23T00:00:00"/>
    <s v="Winter"/>
    <x v="0"/>
    <x v="0"/>
    <x v="522"/>
    <b v="0"/>
    <s v="Weekday"/>
    <x v="1"/>
    <x v="0"/>
    <n v="0.1"/>
    <n v="4.1000000000000005"/>
    <n v="0.1061"/>
    <n v="0.36"/>
    <n v="0.36"/>
    <s v="High Humid"/>
    <n v="0.19400000000000001"/>
    <n v="21.34"/>
    <x v="2"/>
    <x v="32"/>
    <n v="25"/>
  </r>
  <r>
    <n v="524"/>
    <d v="2011-01-23T00:00:00"/>
    <s v="Winter"/>
    <x v="0"/>
    <x v="0"/>
    <x v="523"/>
    <b v="0"/>
    <s v="Weekday"/>
    <x v="1"/>
    <x v="0"/>
    <n v="0.08"/>
    <n v="3.2800000000000002"/>
    <n v="9.0899999999999995E-2"/>
    <n v="0.38"/>
    <n v="0.38"/>
    <s v="High Humid"/>
    <n v="0.19400000000000001"/>
    <n v="21.34"/>
    <x v="2"/>
    <x v="140"/>
    <n v="28"/>
  </r>
  <r>
    <n v="525"/>
    <d v="2011-01-23T00:00:00"/>
    <s v="Winter"/>
    <x v="0"/>
    <x v="0"/>
    <x v="524"/>
    <b v="0"/>
    <s v="Weekday"/>
    <x v="1"/>
    <x v="0"/>
    <n v="0.06"/>
    <n v="2.46"/>
    <n v="6.0600000000000001E-2"/>
    <n v="0.41"/>
    <n v="0.41"/>
    <s v="High Humid"/>
    <n v="0.22389999999999999"/>
    <n v="24.628999999999998"/>
    <x v="17"/>
    <x v="19"/>
    <n v="21"/>
  </r>
  <r>
    <n v="526"/>
    <d v="2011-01-24T00:00:00"/>
    <s v="Winter"/>
    <x v="0"/>
    <x v="0"/>
    <x v="525"/>
    <b v="0"/>
    <s v="Weekday"/>
    <x v="2"/>
    <x v="0"/>
    <n v="0.06"/>
    <n v="2.46"/>
    <n v="6.0600000000000001E-2"/>
    <n v="0.41"/>
    <n v="0.41"/>
    <s v="High Humid"/>
    <n v="0.19400000000000001"/>
    <n v="21.34"/>
    <x v="3"/>
    <x v="7"/>
    <n v="7"/>
  </r>
  <r>
    <n v="527"/>
    <d v="2011-01-24T00:00:00"/>
    <s v="Winter"/>
    <x v="0"/>
    <x v="0"/>
    <x v="526"/>
    <b v="0"/>
    <s v="Weekday"/>
    <x v="2"/>
    <x v="0"/>
    <n v="0.04"/>
    <n v="1.6400000000000001"/>
    <n v="4.5499999999999999E-2"/>
    <n v="0.45"/>
    <n v="0.45"/>
    <s v="High Humid"/>
    <n v="0.19400000000000001"/>
    <n v="21.34"/>
    <x v="3"/>
    <x v="4"/>
    <n v="1"/>
  </r>
  <r>
    <n v="528"/>
    <d v="2011-01-24T00:00:00"/>
    <s v="Winter"/>
    <x v="0"/>
    <x v="0"/>
    <x v="527"/>
    <b v="0"/>
    <s v="Weekday"/>
    <x v="2"/>
    <x v="0"/>
    <n v="0.04"/>
    <n v="1.6400000000000001"/>
    <n v="3.0300000000000001E-2"/>
    <n v="0.45"/>
    <n v="0.45"/>
    <s v="High Humid"/>
    <n v="0.25369999999999998"/>
    <n v="27.906999999999996"/>
    <x v="3"/>
    <x v="4"/>
    <n v="1"/>
  </r>
  <r>
    <n v="529"/>
    <d v="2011-01-24T00:00:00"/>
    <s v="Winter"/>
    <x v="0"/>
    <x v="0"/>
    <x v="528"/>
    <b v="0"/>
    <s v="Weekday"/>
    <x v="2"/>
    <x v="0"/>
    <n v="0.02"/>
    <n v="0.82000000000000006"/>
    <n v="6.0600000000000001E-2"/>
    <n v="0.48"/>
    <n v="0.48"/>
    <s v="High Humid"/>
    <n v="0.1343"/>
    <n v="14.773"/>
    <x v="3"/>
    <x v="4"/>
    <n v="1"/>
  </r>
  <r>
    <n v="530"/>
    <d v="2011-01-24T00:00:00"/>
    <s v="Winter"/>
    <x v="0"/>
    <x v="0"/>
    <x v="529"/>
    <b v="0"/>
    <s v="Weekday"/>
    <x v="2"/>
    <x v="0"/>
    <n v="0.02"/>
    <n v="0.82000000000000006"/>
    <n v="6.0600000000000001E-2"/>
    <n v="0.48"/>
    <n v="0.48"/>
    <s v="High Humid"/>
    <n v="0.1343"/>
    <n v="14.773"/>
    <x v="3"/>
    <x v="34"/>
    <n v="5"/>
  </r>
  <r>
    <n v="531"/>
    <d v="2011-01-24T00:00:00"/>
    <s v="Winter"/>
    <x v="0"/>
    <x v="0"/>
    <x v="530"/>
    <b v="0"/>
    <s v="Weekday"/>
    <x v="2"/>
    <x v="0"/>
    <n v="0.02"/>
    <n v="0.82000000000000006"/>
    <n v="7.5800000000000006E-2"/>
    <n v="0.48"/>
    <n v="0.48"/>
    <s v="High Humid"/>
    <n v="8.9599999999999999E-2"/>
    <n v="9.8559999999999999"/>
    <x v="3"/>
    <x v="89"/>
    <n v="15"/>
  </r>
  <r>
    <n v="532"/>
    <d v="2011-01-24T00:00:00"/>
    <s v="Winter"/>
    <x v="0"/>
    <x v="0"/>
    <x v="531"/>
    <b v="0"/>
    <s v="Weekday"/>
    <x v="2"/>
    <x v="0"/>
    <n v="0.02"/>
    <n v="0.82000000000000006"/>
    <n v="0.1212"/>
    <n v="0.48"/>
    <n v="0.48"/>
    <s v="High Humid"/>
    <n v="0"/>
    <n v="0"/>
    <x v="2"/>
    <x v="55"/>
    <n v="84"/>
  </r>
  <r>
    <n v="533"/>
    <d v="2011-01-24T00:00:00"/>
    <s v="Winter"/>
    <x v="0"/>
    <x v="0"/>
    <x v="532"/>
    <b v="0"/>
    <s v="Weekday"/>
    <x v="2"/>
    <x v="0"/>
    <n v="0.04"/>
    <n v="1.6400000000000001"/>
    <n v="0.13639999999999999"/>
    <n v="0.49"/>
    <n v="0.49"/>
    <s v="High Humid"/>
    <n v="0"/>
    <n v="0"/>
    <x v="15"/>
    <x v="141"/>
    <n v="177"/>
  </r>
  <r>
    <n v="534"/>
    <d v="2011-01-24T00:00:00"/>
    <s v="Winter"/>
    <x v="0"/>
    <x v="0"/>
    <x v="533"/>
    <b v="0"/>
    <s v="Weekday"/>
    <x v="2"/>
    <x v="0"/>
    <n v="0.06"/>
    <n v="2.46"/>
    <n v="0.1515"/>
    <n v="0.41"/>
    <n v="0.41"/>
    <s v="High Humid"/>
    <n v="0"/>
    <n v="0"/>
    <x v="17"/>
    <x v="52"/>
    <n v="102"/>
  </r>
  <r>
    <n v="535"/>
    <d v="2011-01-24T00:00:00"/>
    <s v="Winter"/>
    <x v="0"/>
    <x v="0"/>
    <x v="534"/>
    <b v="0"/>
    <s v="Weekday"/>
    <x v="2"/>
    <x v="0"/>
    <n v="0.1"/>
    <n v="4.1000000000000005"/>
    <n v="0.13639999999999999"/>
    <n v="0.42"/>
    <n v="0.42"/>
    <s v="High Humid"/>
    <n v="0"/>
    <n v="0"/>
    <x v="15"/>
    <x v="60"/>
    <n v="40"/>
  </r>
  <r>
    <n v="536"/>
    <d v="2011-01-24T00:00:00"/>
    <s v="Winter"/>
    <x v="0"/>
    <x v="0"/>
    <x v="535"/>
    <b v="0"/>
    <s v="Weekday"/>
    <x v="2"/>
    <x v="0"/>
    <n v="0.1"/>
    <n v="4.1000000000000005"/>
    <n v="0.1212"/>
    <n v="0.46"/>
    <n v="0.46"/>
    <s v="High Humid"/>
    <n v="0.1343"/>
    <n v="14.773"/>
    <x v="0"/>
    <x v="30"/>
    <n v="46"/>
  </r>
  <r>
    <n v="537"/>
    <d v="2011-01-24T00:00:00"/>
    <s v="Winter"/>
    <x v="0"/>
    <x v="0"/>
    <x v="536"/>
    <b v="0"/>
    <s v="Weekday"/>
    <x v="2"/>
    <x v="0"/>
    <n v="0.12"/>
    <n v="4.92"/>
    <n v="0.13639999999999999"/>
    <n v="0.42"/>
    <n v="0.42"/>
    <s v="High Humid"/>
    <n v="0.19400000000000001"/>
    <n v="21.34"/>
    <x v="16"/>
    <x v="15"/>
    <n v="63"/>
  </r>
  <r>
    <n v="538"/>
    <d v="2011-01-24T00:00:00"/>
    <s v="Winter"/>
    <x v="0"/>
    <x v="0"/>
    <x v="537"/>
    <b v="0"/>
    <s v="Weekday"/>
    <x v="2"/>
    <x v="0"/>
    <n v="0.14000000000000001"/>
    <n v="5.74"/>
    <n v="0.13639999999999999"/>
    <n v="0.43"/>
    <n v="0.43"/>
    <s v="High Humid"/>
    <n v="0.22389999999999999"/>
    <n v="24.628999999999998"/>
    <x v="15"/>
    <x v="25"/>
    <n v="60"/>
  </r>
  <r>
    <n v="539"/>
    <d v="2011-01-24T00:00:00"/>
    <s v="Winter"/>
    <x v="0"/>
    <x v="0"/>
    <x v="538"/>
    <b v="0"/>
    <s v="Weekday"/>
    <x v="2"/>
    <x v="0"/>
    <n v="0.14000000000000001"/>
    <n v="5.74"/>
    <n v="0.13639999999999999"/>
    <n v="0.46"/>
    <n v="0.46"/>
    <s v="High Humid"/>
    <n v="0.22389999999999999"/>
    <n v="24.628999999999998"/>
    <x v="4"/>
    <x v="30"/>
    <n v="45"/>
  </r>
  <r>
    <n v="540"/>
    <d v="2011-01-24T00:00:00"/>
    <s v="Winter"/>
    <x v="0"/>
    <x v="0"/>
    <x v="539"/>
    <b v="0"/>
    <s v="Weekday"/>
    <x v="2"/>
    <x v="0"/>
    <n v="0.16"/>
    <n v="6.5600000000000005"/>
    <n v="0.16669999999999999"/>
    <n v="0.4"/>
    <n v="0.4"/>
    <s v="High Humid"/>
    <n v="0.16420000000000001"/>
    <n v="18.062000000000001"/>
    <x v="18"/>
    <x v="54"/>
    <n v="57"/>
  </r>
  <r>
    <n v="541"/>
    <d v="2011-01-24T00:00:00"/>
    <s v="Winter"/>
    <x v="0"/>
    <x v="0"/>
    <x v="540"/>
    <b v="0"/>
    <s v="Weekday"/>
    <x v="2"/>
    <x v="0"/>
    <n v="0.16"/>
    <n v="6.5600000000000005"/>
    <n v="0.1515"/>
    <n v="0.47"/>
    <n v="0.47"/>
    <s v="High Humid"/>
    <n v="0.25369999999999998"/>
    <n v="27.906999999999996"/>
    <x v="17"/>
    <x v="43"/>
    <n v="70"/>
  </r>
  <r>
    <n v="542"/>
    <d v="2011-01-24T00:00:00"/>
    <s v="Winter"/>
    <x v="0"/>
    <x v="0"/>
    <x v="541"/>
    <b v="0"/>
    <s v="Weekday"/>
    <x v="2"/>
    <x v="0"/>
    <n v="0.14000000000000001"/>
    <n v="5.74"/>
    <n v="0.1212"/>
    <n v="0.5"/>
    <n v="0.5"/>
    <s v="High Humid"/>
    <n v="0.25369999999999998"/>
    <n v="27.906999999999996"/>
    <x v="15"/>
    <x v="86"/>
    <n v="184"/>
  </r>
  <r>
    <n v="543"/>
    <d v="2011-01-24T00:00:00"/>
    <s v="Winter"/>
    <x v="0"/>
    <x v="0"/>
    <x v="542"/>
    <b v="0"/>
    <s v="Weekday"/>
    <x v="2"/>
    <x v="0"/>
    <n v="0.14000000000000001"/>
    <n v="5.74"/>
    <n v="0.13639999999999999"/>
    <n v="0.59"/>
    <n v="0.59"/>
    <s v="High Humid"/>
    <n v="0.19400000000000001"/>
    <n v="21.34"/>
    <x v="1"/>
    <x v="142"/>
    <n v="153"/>
  </r>
  <r>
    <n v="544"/>
    <d v="2011-01-24T00:00:00"/>
    <s v="Winter"/>
    <x v="0"/>
    <x v="0"/>
    <x v="543"/>
    <b v="0"/>
    <s v="Weekday"/>
    <x v="2"/>
    <x v="0"/>
    <n v="0.14000000000000001"/>
    <n v="5.74"/>
    <n v="0.1515"/>
    <n v="0.54"/>
    <n v="0.54"/>
    <s v="High Humid"/>
    <n v="0.16420000000000001"/>
    <n v="18.062000000000001"/>
    <x v="2"/>
    <x v="143"/>
    <n v="106"/>
  </r>
  <r>
    <n v="545"/>
    <d v="2011-01-24T00:00:00"/>
    <s v="Winter"/>
    <x v="0"/>
    <x v="0"/>
    <x v="544"/>
    <b v="0"/>
    <s v="Weekday"/>
    <x v="2"/>
    <x v="0"/>
    <n v="0.14000000000000001"/>
    <n v="5.74"/>
    <n v="0.13639999999999999"/>
    <n v="0.59"/>
    <n v="0.59"/>
    <s v="High Humid"/>
    <n v="0.19400000000000001"/>
    <n v="21.34"/>
    <x v="5"/>
    <x v="122"/>
    <n v="81"/>
  </r>
  <r>
    <n v="546"/>
    <d v="2011-01-24T00:00:00"/>
    <s v="Winter"/>
    <x v="0"/>
    <x v="0"/>
    <x v="545"/>
    <b v="0"/>
    <s v="Weekday"/>
    <x v="2"/>
    <x v="0"/>
    <n v="0.14000000000000001"/>
    <n v="5.74"/>
    <n v="0.1515"/>
    <n v="0.63"/>
    <n v="0.63"/>
    <s v="Very Hghly humidity"/>
    <n v="0.16420000000000001"/>
    <n v="18.062000000000001"/>
    <x v="15"/>
    <x v="42"/>
    <n v="59"/>
  </r>
  <r>
    <n v="547"/>
    <d v="2011-01-24T00:00:00"/>
    <s v="Winter"/>
    <x v="0"/>
    <x v="0"/>
    <x v="546"/>
    <b v="0"/>
    <s v="Weekday"/>
    <x v="2"/>
    <x v="0"/>
    <n v="0.14000000000000001"/>
    <n v="5.74"/>
    <n v="0.13639999999999999"/>
    <n v="0.63"/>
    <n v="0.63"/>
    <s v="Very Hghly humidity"/>
    <n v="0.22389999999999999"/>
    <n v="24.628999999999998"/>
    <x v="0"/>
    <x v="1"/>
    <n v="35"/>
  </r>
  <r>
    <n v="548"/>
    <d v="2011-01-24T00:00:00"/>
    <s v="Winter"/>
    <x v="0"/>
    <x v="0"/>
    <x v="547"/>
    <b v="0"/>
    <s v="Weekday"/>
    <x v="2"/>
    <x v="0"/>
    <n v="0.16"/>
    <n v="6.5600000000000005"/>
    <n v="0.1515"/>
    <n v="0.64"/>
    <n v="0.64"/>
    <s v="Very Hghly humidity"/>
    <n v="0.25369999999999998"/>
    <n v="27.906999999999996"/>
    <x v="0"/>
    <x v="144"/>
    <n v="24"/>
  </r>
  <r>
    <n v="549"/>
    <d v="2011-01-25T00:00:00"/>
    <s v="Winter"/>
    <x v="0"/>
    <x v="0"/>
    <x v="548"/>
    <b v="0"/>
    <s v="Weekday"/>
    <x v="3"/>
    <x v="0"/>
    <n v="0.16"/>
    <n v="6.5600000000000005"/>
    <n v="0.13639999999999999"/>
    <n v="0.69"/>
    <n v="0.69"/>
    <s v="Very Hghly humidity"/>
    <n v="0.28360000000000002"/>
    <n v="31.196000000000002"/>
    <x v="0"/>
    <x v="8"/>
    <n v="9"/>
  </r>
  <r>
    <n v="550"/>
    <d v="2011-01-25T00:00:00"/>
    <s v="Winter"/>
    <x v="0"/>
    <x v="0"/>
    <x v="549"/>
    <b v="0"/>
    <s v="Weekday"/>
    <x v="3"/>
    <x v="0"/>
    <n v="0.16"/>
    <n v="6.5600000000000005"/>
    <n v="0.16669999999999999"/>
    <n v="0.69"/>
    <n v="0.69"/>
    <s v="Very Hghly humidity"/>
    <n v="0.16420000000000001"/>
    <n v="18.062000000000001"/>
    <x v="3"/>
    <x v="34"/>
    <n v="5"/>
  </r>
  <r>
    <n v="551"/>
    <d v="2011-01-25T00:00:00"/>
    <s v="Winter"/>
    <x v="0"/>
    <x v="0"/>
    <x v="550"/>
    <b v="0"/>
    <s v="Weekday"/>
    <x v="3"/>
    <x v="0"/>
    <n v="0.16"/>
    <n v="6.5600000000000005"/>
    <n v="0.1515"/>
    <n v="0.69"/>
    <n v="0.69"/>
    <s v="Very Hghly humidity"/>
    <n v="0.22389999999999999"/>
    <n v="24.628999999999998"/>
    <x v="3"/>
    <x v="6"/>
    <n v="2"/>
  </r>
  <r>
    <n v="552"/>
    <d v="2011-01-25T00:00:00"/>
    <s v="Winter"/>
    <x v="0"/>
    <x v="0"/>
    <x v="551"/>
    <b v="0"/>
    <s v="Weekday"/>
    <x v="3"/>
    <x v="0"/>
    <n v="0.14000000000000001"/>
    <n v="5.74"/>
    <n v="0.16669999999999999"/>
    <n v="0.74"/>
    <n v="0.74"/>
    <s v="Very Hghly humidity"/>
    <n v="0.1045"/>
    <n v="11.494999999999999"/>
    <x v="3"/>
    <x v="4"/>
    <n v="1"/>
  </r>
  <r>
    <n v="553"/>
    <d v="2011-01-25T00:00:00"/>
    <s v="Winter"/>
    <x v="0"/>
    <x v="0"/>
    <x v="552"/>
    <b v="0"/>
    <s v="Weekday"/>
    <x v="3"/>
    <x v="0"/>
    <n v="0.14000000000000001"/>
    <n v="5.74"/>
    <n v="0.13639999999999999"/>
    <n v="0.74"/>
    <n v="0.74"/>
    <s v="Very Hghly humidity"/>
    <n v="0.22389999999999999"/>
    <n v="24.628999999999998"/>
    <x v="3"/>
    <x v="33"/>
    <n v="9"/>
  </r>
  <r>
    <n v="554"/>
    <d v="2011-01-25T00:00:00"/>
    <s v="Winter"/>
    <x v="0"/>
    <x v="0"/>
    <x v="553"/>
    <b v="0"/>
    <s v="Weekday"/>
    <x v="3"/>
    <x v="0"/>
    <n v="0.16"/>
    <n v="6.5600000000000005"/>
    <n v="0.18179999999999999"/>
    <n v="0.74"/>
    <n v="0.74"/>
    <s v="Very Hghly humidity"/>
    <n v="0.1045"/>
    <n v="11.494999999999999"/>
    <x v="5"/>
    <x v="96"/>
    <n v="36"/>
  </r>
  <r>
    <n v="555"/>
    <d v="2011-01-25T00:00:00"/>
    <s v="Winter"/>
    <x v="0"/>
    <x v="0"/>
    <x v="554"/>
    <b v="0"/>
    <s v="Weekday"/>
    <x v="3"/>
    <x v="0"/>
    <n v="0.16"/>
    <n v="6.5600000000000005"/>
    <n v="0.1515"/>
    <n v="0.74"/>
    <n v="0.74"/>
    <s v="Very Hghly humidity"/>
    <n v="0.22389999999999999"/>
    <n v="24.628999999999998"/>
    <x v="2"/>
    <x v="145"/>
    <n v="108"/>
  </r>
  <r>
    <n v="556"/>
    <d v="2011-01-25T00:00:00"/>
    <s v="Winter"/>
    <x v="0"/>
    <x v="0"/>
    <x v="555"/>
    <b v="0"/>
    <s v="Weekday"/>
    <x v="3"/>
    <x v="0"/>
    <n v="0.16"/>
    <n v="6.5600000000000005"/>
    <n v="0.18179999999999999"/>
    <n v="0.74"/>
    <n v="0.74"/>
    <s v="Very Hghly humidity"/>
    <n v="0.1343"/>
    <n v="14.773"/>
    <x v="2"/>
    <x v="146"/>
    <n v="238"/>
  </r>
  <r>
    <n v="557"/>
    <d v="2011-01-25T00:00:00"/>
    <s v="Winter"/>
    <x v="0"/>
    <x v="0"/>
    <x v="556"/>
    <b v="0"/>
    <s v="Weekday"/>
    <x v="3"/>
    <x v="0"/>
    <n v="0.2"/>
    <n v="8.2000000000000011"/>
    <n v="0.2273"/>
    <n v="0.64"/>
    <n v="0.64"/>
    <s v="Very Hghly humidity"/>
    <n v="8.9599999999999999E-2"/>
    <n v="9.8559999999999999"/>
    <x v="22"/>
    <x v="120"/>
    <n v="144"/>
  </r>
  <r>
    <n v="558"/>
    <d v="2011-01-25T00:00:00"/>
    <s v="Winter"/>
    <x v="0"/>
    <x v="0"/>
    <x v="557"/>
    <b v="0"/>
    <s v="Weekday"/>
    <x v="3"/>
    <x v="0"/>
    <n v="0.22"/>
    <n v="9.02"/>
    <n v="0.2424"/>
    <n v="0.6"/>
    <n v="0.6"/>
    <s v="High Humid"/>
    <n v="0.1045"/>
    <n v="11.494999999999999"/>
    <x v="15"/>
    <x v="47"/>
    <n v="55"/>
  </r>
  <r>
    <n v="559"/>
    <d v="2011-01-25T00:00:00"/>
    <s v="Winter"/>
    <x v="0"/>
    <x v="0"/>
    <x v="558"/>
    <b v="0"/>
    <s v="Weekday"/>
    <x v="3"/>
    <x v="0"/>
    <n v="0.24"/>
    <n v="9.84"/>
    <n v="0.2424"/>
    <n v="0.6"/>
    <n v="0.6"/>
    <s v="High Humid"/>
    <n v="0.1343"/>
    <n v="14.773"/>
    <x v="15"/>
    <x v="11"/>
    <n v="61"/>
  </r>
  <r>
    <n v="560"/>
    <d v="2011-01-25T00:00:00"/>
    <s v="Winter"/>
    <x v="0"/>
    <x v="0"/>
    <x v="559"/>
    <b v="0"/>
    <s v="Weekday"/>
    <x v="3"/>
    <x v="1"/>
    <n v="0.26"/>
    <n v="10.66"/>
    <n v="0.28789999999999999"/>
    <n v="0.56000000000000005"/>
    <n v="0.56000000000000005"/>
    <s v="High Humid"/>
    <n v="8.9599999999999999E-2"/>
    <n v="9.8559999999999999"/>
    <x v="27"/>
    <x v="66"/>
    <n v="106"/>
  </r>
  <r>
    <n v="561"/>
    <d v="2011-01-25T00:00:00"/>
    <s v="Winter"/>
    <x v="0"/>
    <x v="0"/>
    <x v="560"/>
    <b v="0"/>
    <s v="Weekday"/>
    <x v="3"/>
    <x v="1"/>
    <n v="0.26"/>
    <n v="10.66"/>
    <n v="0.2727"/>
    <n v="0.56000000000000005"/>
    <n v="0.56000000000000005"/>
    <s v="High Humid"/>
    <n v="0.1343"/>
    <n v="14.773"/>
    <x v="27"/>
    <x v="109"/>
    <n v="93"/>
  </r>
  <r>
    <n v="562"/>
    <d v="2011-01-25T00:00:00"/>
    <s v="Winter"/>
    <x v="0"/>
    <x v="0"/>
    <x v="561"/>
    <b v="0"/>
    <s v="Weekday"/>
    <x v="3"/>
    <x v="1"/>
    <n v="0.3"/>
    <n v="12.299999999999999"/>
    <n v="0.33329999999999999"/>
    <n v="0.45"/>
    <n v="0.45"/>
    <s v="High Humid"/>
    <n v="0"/>
    <n v="0"/>
    <x v="16"/>
    <x v="77"/>
    <n v="68"/>
  </r>
  <r>
    <n v="563"/>
    <d v="2011-01-25T00:00:00"/>
    <s v="Winter"/>
    <x v="0"/>
    <x v="0"/>
    <x v="562"/>
    <b v="0"/>
    <s v="Weekday"/>
    <x v="3"/>
    <x v="1"/>
    <n v="0.32"/>
    <n v="13.120000000000001"/>
    <n v="0.34849999999999998"/>
    <n v="0.42"/>
    <n v="0.42"/>
    <s v="High Humid"/>
    <n v="0"/>
    <n v="0"/>
    <x v="27"/>
    <x v="36"/>
    <n v="84"/>
  </r>
  <r>
    <n v="564"/>
    <d v="2011-01-25T00:00:00"/>
    <s v="Winter"/>
    <x v="0"/>
    <x v="0"/>
    <x v="563"/>
    <b v="0"/>
    <s v="Weekday"/>
    <x v="3"/>
    <x v="1"/>
    <n v="0.32"/>
    <n v="13.120000000000001"/>
    <n v="0.34849999999999998"/>
    <n v="0.42"/>
    <n v="0.42"/>
    <s v="High Humid"/>
    <n v="0"/>
    <n v="0"/>
    <x v="24"/>
    <x v="46"/>
    <n v="116"/>
  </r>
  <r>
    <n v="565"/>
    <d v="2011-01-25T00:00:00"/>
    <s v="Winter"/>
    <x v="0"/>
    <x v="0"/>
    <x v="564"/>
    <b v="0"/>
    <s v="Weekday"/>
    <x v="3"/>
    <x v="1"/>
    <n v="0.3"/>
    <n v="12.299999999999999"/>
    <n v="0.33329999999999999"/>
    <n v="0.45"/>
    <n v="0.45"/>
    <s v="High Humid"/>
    <n v="0"/>
    <n v="0"/>
    <x v="24"/>
    <x v="147"/>
    <n v="222"/>
  </r>
  <r>
    <n v="566"/>
    <d v="2011-01-25T00:00:00"/>
    <s v="Winter"/>
    <x v="0"/>
    <x v="0"/>
    <x v="565"/>
    <b v="0"/>
    <s v="Weekday"/>
    <x v="3"/>
    <x v="1"/>
    <n v="0.3"/>
    <n v="12.299999999999999"/>
    <n v="0.31819999999999998"/>
    <n v="0.49"/>
    <n v="0.49"/>
    <s v="High Humid"/>
    <n v="8.9599999999999999E-2"/>
    <n v="9.8559999999999999"/>
    <x v="18"/>
    <x v="148"/>
    <n v="225"/>
  </r>
  <r>
    <n v="567"/>
    <d v="2011-01-25T00:00:00"/>
    <s v="Winter"/>
    <x v="0"/>
    <x v="0"/>
    <x v="566"/>
    <b v="0"/>
    <s v="Weekday"/>
    <x v="3"/>
    <x v="1"/>
    <n v="0.26"/>
    <n v="10.66"/>
    <n v="0.2576"/>
    <n v="0.65"/>
    <n v="0.65"/>
    <s v="Very Hghly humidity"/>
    <n v="0.16420000000000001"/>
    <n v="18.062000000000001"/>
    <x v="23"/>
    <x v="149"/>
    <n v="146"/>
  </r>
  <r>
    <n v="568"/>
    <d v="2011-01-25T00:00:00"/>
    <s v="Winter"/>
    <x v="0"/>
    <x v="0"/>
    <x v="567"/>
    <b v="0"/>
    <s v="Weekday"/>
    <x v="3"/>
    <x v="0"/>
    <n v="0.24"/>
    <n v="9.84"/>
    <n v="0.2273"/>
    <n v="0.65"/>
    <n v="0.65"/>
    <s v="Very Hghly humidity"/>
    <n v="0.19400000000000001"/>
    <n v="21.34"/>
    <x v="19"/>
    <x v="145"/>
    <n v="119"/>
  </r>
  <r>
    <n v="569"/>
    <d v="2011-01-25T00:00:00"/>
    <s v="Winter"/>
    <x v="0"/>
    <x v="0"/>
    <x v="568"/>
    <b v="0"/>
    <s v="Weekday"/>
    <x v="3"/>
    <x v="0"/>
    <n v="0.24"/>
    <n v="9.84"/>
    <n v="0.2273"/>
    <n v="0.65"/>
    <n v="0.65"/>
    <s v="Very Hghly humidity"/>
    <n v="0.19400000000000001"/>
    <n v="21.34"/>
    <x v="2"/>
    <x v="71"/>
    <n v="45"/>
  </r>
  <r>
    <n v="570"/>
    <d v="2011-01-25T00:00:00"/>
    <s v="Winter"/>
    <x v="0"/>
    <x v="0"/>
    <x v="569"/>
    <b v="0"/>
    <s v="Weekday"/>
    <x v="3"/>
    <x v="0"/>
    <n v="0.22"/>
    <n v="9.02"/>
    <n v="0.2273"/>
    <n v="0.64"/>
    <n v="0.64"/>
    <s v="Very Hghly humidity"/>
    <n v="0.16420000000000001"/>
    <n v="18.062000000000001"/>
    <x v="17"/>
    <x v="47"/>
    <n v="53"/>
  </r>
  <r>
    <n v="571"/>
    <d v="2011-01-25T00:00:00"/>
    <s v="Winter"/>
    <x v="0"/>
    <x v="0"/>
    <x v="570"/>
    <b v="0"/>
    <s v="Weekday"/>
    <x v="3"/>
    <x v="0"/>
    <n v="0.22"/>
    <n v="9.02"/>
    <n v="0.2273"/>
    <n v="0.64"/>
    <n v="0.64"/>
    <s v="Very Hghly humidity"/>
    <n v="0.16420000000000001"/>
    <n v="18.062000000000001"/>
    <x v="0"/>
    <x v="53"/>
    <n v="40"/>
  </r>
  <r>
    <n v="572"/>
    <d v="2011-01-26T00:00:00"/>
    <s v="Winter"/>
    <x v="0"/>
    <x v="0"/>
    <x v="571"/>
    <b v="0"/>
    <s v="Weekday"/>
    <x v="4"/>
    <x v="0"/>
    <n v="0.22"/>
    <n v="9.02"/>
    <n v="0.2273"/>
    <n v="0.69"/>
    <n v="0.69"/>
    <s v="Very Hghly humidity"/>
    <n v="0.1343"/>
    <n v="14.773"/>
    <x v="0"/>
    <x v="88"/>
    <n v="17"/>
  </r>
  <r>
    <n v="573"/>
    <d v="2011-01-26T00:00:00"/>
    <s v="Winter"/>
    <x v="0"/>
    <x v="0"/>
    <x v="572"/>
    <b v="0"/>
    <s v="Weekday"/>
    <x v="4"/>
    <x v="0"/>
    <n v="0.24"/>
    <n v="9.84"/>
    <n v="0.2424"/>
    <n v="0.65"/>
    <n v="0.65"/>
    <s v="Very Hghly humidity"/>
    <n v="0.1343"/>
    <n v="14.773"/>
    <x v="3"/>
    <x v="34"/>
    <n v="5"/>
  </r>
  <r>
    <n v="574"/>
    <d v="2011-01-26T00:00:00"/>
    <s v="Winter"/>
    <x v="0"/>
    <x v="0"/>
    <x v="573"/>
    <b v="0"/>
    <s v="Weekday"/>
    <x v="4"/>
    <x v="0"/>
    <n v="0.22"/>
    <n v="9.02"/>
    <n v="0.2273"/>
    <n v="0.69"/>
    <n v="0.69"/>
    <s v="Very Hghly humidity"/>
    <n v="0.19400000000000001"/>
    <n v="21.34"/>
    <x v="0"/>
    <x v="7"/>
    <n v="10"/>
  </r>
  <r>
    <n v="575"/>
    <d v="2011-01-26T00:00:00"/>
    <s v="Winter"/>
    <x v="0"/>
    <x v="0"/>
    <x v="574"/>
    <b v="0"/>
    <s v="Weekday"/>
    <x v="4"/>
    <x v="0"/>
    <n v="0.2"/>
    <n v="8.2000000000000011"/>
    <n v="0.18179999999999999"/>
    <n v="0.86"/>
    <n v="0.86"/>
    <s v="Very Hghly humidity"/>
    <n v="0.28360000000000002"/>
    <n v="31.196000000000002"/>
    <x v="3"/>
    <x v="4"/>
    <n v="1"/>
  </r>
  <r>
    <n v="576"/>
    <d v="2011-01-26T00:00:00"/>
    <s v="Winter"/>
    <x v="0"/>
    <x v="0"/>
    <x v="575"/>
    <b v="0"/>
    <s v="Weekday"/>
    <x v="4"/>
    <x v="0"/>
    <n v="0.2"/>
    <n v="8.2000000000000011"/>
    <n v="0.18179999999999999"/>
    <n v="0.86"/>
    <n v="0.86"/>
    <s v="Very Hghly humidity"/>
    <n v="0.28360000000000002"/>
    <n v="31.196000000000002"/>
    <x v="3"/>
    <x v="21"/>
    <n v="8"/>
  </r>
  <r>
    <n v="577"/>
    <d v="2011-01-26T00:00:00"/>
    <s v="Winter"/>
    <x v="0"/>
    <x v="0"/>
    <x v="576"/>
    <b v="0"/>
    <s v="Weekday"/>
    <x v="4"/>
    <x v="0"/>
    <n v="0.22"/>
    <n v="9.02"/>
    <n v="0.21210000000000001"/>
    <n v="0.87"/>
    <n v="0.87"/>
    <s v="Very Hghly humidity"/>
    <n v="0.29849999999999999"/>
    <n v="32.835000000000001"/>
    <x v="5"/>
    <x v="31"/>
    <n v="30"/>
  </r>
  <r>
    <n v="578"/>
    <d v="2011-01-26T00:00:00"/>
    <s v="Winter"/>
    <x v="0"/>
    <x v="0"/>
    <x v="577"/>
    <b v="0"/>
    <s v="Weekday"/>
    <x v="4"/>
    <x v="0"/>
    <n v="0.22"/>
    <n v="9.02"/>
    <n v="0.21210000000000001"/>
    <n v="0.87"/>
    <n v="0.87"/>
    <s v="Very Hghly humidity"/>
    <n v="0.29849999999999999"/>
    <n v="32.835000000000001"/>
    <x v="0"/>
    <x v="94"/>
    <n v="72"/>
  </r>
  <r>
    <n v="579"/>
    <d v="2011-01-26T00:00:00"/>
    <s v="Winter"/>
    <x v="0"/>
    <x v="0"/>
    <x v="578"/>
    <b v="0"/>
    <s v="Weekday"/>
    <x v="4"/>
    <x v="0"/>
    <n v="0.22"/>
    <n v="9.02"/>
    <n v="0.21210000000000001"/>
    <n v="0.87"/>
    <n v="0.87"/>
    <s v="Very Hghly humidity"/>
    <n v="0.29849999999999999"/>
    <n v="32.835000000000001"/>
    <x v="0"/>
    <x v="11"/>
    <n v="58"/>
  </r>
  <r>
    <n v="580"/>
    <d v="2011-01-26T00:00:00"/>
    <s v="Winter"/>
    <x v="0"/>
    <x v="0"/>
    <x v="579"/>
    <b v="0"/>
    <s v="Weekday"/>
    <x v="4"/>
    <x v="0"/>
    <n v="0.22"/>
    <n v="9.02"/>
    <n v="0.21210000000000001"/>
    <n v="0.93"/>
    <n v="0.93"/>
    <s v="Very Hghly humidity"/>
    <n v="0.28360000000000002"/>
    <n v="31.196000000000002"/>
    <x v="4"/>
    <x v="16"/>
    <n v="28"/>
  </r>
  <r>
    <n v="581"/>
    <d v="2011-01-26T00:00:00"/>
    <s v="Winter"/>
    <x v="0"/>
    <x v="0"/>
    <x v="580"/>
    <b v="0"/>
    <s v="Weekday"/>
    <x v="4"/>
    <x v="0"/>
    <n v="0.22"/>
    <n v="9.02"/>
    <n v="0.19700000000000001"/>
    <n v="0.93"/>
    <n v="0.93"/>
    <s v="Very Hghly humidity"/>
    <n v="0.32840000000000003"/>
    <n v="36.124000000000002"/>
    <x v="15"/>
    <x v="96"/>
    <n v="41"/>
  </r>
  <r>
    <n v="582"/>
    <d v="2011-01-26T00:00:00"/>
    <s v="Winter"/>
    <x v="0"/>
    <x v="0"/>
    <x v="581"/>
    <b v="0"/>
    <s v="Weekday"/>
    <x v="4"/>
    <x v="0"/>
    <n v="0.22"/>
    <n v="9.02"/>
    <n v="0.19700000000000001"/>
    <n v="0.93"/>
    <n v="0.93"/>
    <s v="Very Hghly humidity"/>
    <n v="0.32840000000000003"/>
    <n v="36.124000000000002"/>
    <x v="18"/>
    <x v="40"/>
    <n v="48"/>
  </r>
  <r>
    <n v="583"/>
    <d v="2011-01-26T00:00:00"/>
    <s v="Winter"/>
    <x v="0"/>
    <x v="0"/>
    <x v="582"/>
    <b v="0"/>
    <s v="Weekday"/>
    <x v="4"/>
    <x v="0"/>
    <n v="0.22"/>
    <n v="9.02"/>
    <n v="0.19700000000000001"/>
    <n v="0.93"/>
    <n v="0.93"/>
    <s v="Very Hghly humidity"/>
    <n v="0.32840000000000003"/>
    <n v="36.124000000000002"/>
    <x v="17"/>
    <x v="30"/>
    <n v="47"/>
  </r>
  <r>
    <n v="584"/>
    <d v="2011-01-26T00:00:00"/>
    <s v="Winter"/>
    <x v="0"/>
    <x v="0"/>
    <x v="583"/>
    <b v="0"/>
    <s v="Weekday"/>
    <x v="4"/>
    <x v="0"/>
    <n v="0.22"/>
    <n v="9.02"/>
    <n v="0.19700000000000001"/>
    <n v="0.93"/>
    <n v="0.93"/>
    <s v="Very Hghly humidity"/>
    <n v="0.35820000000000002"/>
    <n v="39.402000000000001"/>
    <x v="3"/>
    <x v="49"/>
    <n v="36"/>
  </r>
  <r>
    <n v="585"/>
    <d v="2011-01-26T00:00:00"/>
    <s v="Winter"/>
    <x v="0"/>
    <x v="0"/>
    <x v="584"/>
    <b v="0"/>
    <s v="Weekday"/>
    <x v="4"/>
    <x v="0"/>
    <n v="0.22"/>
    <n v="9.02"/>
    <n v="0.18179999999999999"/>
    <n v="0.93"/>
    <n v="0.93"/>
    <s v="Very Hghly humidity"/>
    <n v="0.4627"/>
    <n v="50.896999999999998"/>
    <x v="5"/>
    <x v="76"/>
    <n v="43"/>
  </r>
  <r>
    <n v="586"/>
    <d v="2011-01-26T00:00:00"/>
    <s v="Winter"/>
    <x v="0"/>
    <x v="0"/>
    <x v="585"/>
    <b v="0"/>
    <s v="Weekday"/>
    <x v="4"/>
    <x v="0"/>
    <n v="0.22"/>
    <n v="9.02"/>
    <n v="0.19700000000000001"/>
    <n v="0.93"/>
    <n v="0.93"/>
    <s v="Very Hghly humidity"/>
    <n v="0.32840000000000003"/>
    <n v="36.124000000000002"/>
    <x v="5"/>
    <x v="96"/>
    <n v="36"/>
  </r>
  <r>
    <n v="587"/>
    <d v="2011-01-26T00:00:00"/>
    <s v="Winter"/>
    <x v="0"/>
    <x v="0"/>
    <x v="586"/>
    <b v="0"/>
    <s v="Weekday"/>
    <x v="4"/>
    <x v="0"/>
    <n v="0.2"/>
    <n v="8.2000000000000011"/>
    <n v="0.18179999999999999"/>
    <n v="0.93"/>
    <n v="0.93"/>
    <s v="Very Hghly humidity"/>
    <n v="0.35820000000000002"/>
    <n v="39.402000000000001"/>
    <x v="3"/>
    <x v="16"/>
    <n v="26"/>
  </r>
  <r>
    <n v="588"/>
    <d v="2011-01-27T00:00:00"/>
    <s v="Winter"/>
    <x v="0"/>
    <x v="0"/>
    <x v="587"/>
    <b v="0"/>
    <s v="Weekday"/>
    <x v="5"/>
    <x v="0"/>
    <n v="0.22"/>
    <n v="9.02"/>
    <n v="0.2273"/>
    <n v="0.55000000000000004"/>
    <n v="0.55000000000000004"/>
    <s v="High Humid"/>
    <n v="0.19400000000000001"/>
    <n v="21.34"/>
    <x v="5"/>
    <x v="140"/>
    <n v="24"/>
  </r>
  <r>
    <n v="589"/>
    <d v="2011-01-27T00:00:00"/>
    <s v="Winter"/>
    <x v="0"/>
    <x v="0"/>
    <x v="588"/>
    <b v="0"/>
    <s v="Weekday"/>
    <x v="5"/>
    <x v="0"/>
    <n v="0.22"/>
    <n v="9.02"/>
    <n v="0.2424"/>
    <n v="0.55000000000000004"/>
    <n v="0.55000000000000004"/>
    <s v="High Humid"/>
    <n v="0.1045"/>
    <n v="11.494999999999999"/>
    <x v="4"/>
    <x v="70"/>
    <n v="84"/>
  </r>
  <r>
    <n v="590"/>
    <d v="2011-01-27T00:00:00"/>
    <s v="Winter"/>
    <x v="0"/>
    <x v="0"/>
    <x v="589"/>
    <b v="0"/>
    <s v="Weekday"/>
    <x v="5"/>
    <x v="0"/>
    <n v="0.2"/>
    <n v="8.2000000000000011"/>
    <n v="0.2273"/>
    <n v="0.69"/>
    <n v="0.69"/>
    <s v="Very Hghly humidity"/>
    <n v="8.9599999999999999E-2"/>
    <n v="9.8559999999999999"/>
    <x v="0"/>
    <x v="143"/>
    <n v="104"/>
  </r>
  <r>
    <n v="591"/>
    <d v="2011-01-27T00:00:00"/>
    <s v="Winter"/>
    <x v="0"/>
    <x v="0"/>
    <x v="590"/>
    <b v="0"/>
    <s v="Weekday"/>
    <x v="5"/>
    <x v="0"/>
    <n v="0.2"/>
    <n v="8.2000000000000011"/>
    <n v="0.2273"/>
    <n v="0.69"/>
    <n v="0.69"/>
    <s v="Very Hghly humidity"/>
    <n v="8.9599999999999999E-2"/>
    <n v="9.8559999999999999"/>
    <x v="0"/>
    <x v="83"/>
    <n v="79"/>
  </r>
  <r>
    <n v="592"/>
    <d v="2011-01-27T00:00:00"/>
    <s v="Winter"/>
    <x v="0"/>
    <x v="0"/>
    <x v="591"/>
    <b v="0"/>
    <s v="Weekday"/>
    <x v="5"/>
    <x v="0"/>
    <n v="0.18"/>
    <n v="7.38"/>
    <n v="0.21210000000000001"/>
    <n v="0.74"/>
    <n v="0.74"/>
    <s v="Very Hghly humidity"/>
    <n v="8.9599999999999999E-2"/>
    <n v="9.8559999999999999"/>
    <x v="17"/>
    <x v="11"/>
    <n v="59"/>
  </r>
  <r>
    <n v="593"/>
    <d v="2011-01-27T00:00:00"/>
    <s v="Winter"/>
    <x v="0"/>
    <x v="0"/>
    <x v="592"/>
    <b v="0"/>
    <s v="Weekday"/>
    <x v="5"/>
    <x v="0"/>
    <n v="0.18"/>
    <n v="7.38"/>
    <n v="0.21210000000000001"/>
    <n v="0.74"/>
    <n v="0.74"/>
    <s v="Very Hghly humidity"/>
    <n v="8.9599999999999999E-2"/>
    <n v="9.8559999999999999"/>
    <x v="4"/>
    <x v="49"/>
    <n v="38"/>
  </r>
  <r>
    <n v="594"/>
    <d v="2011-01-27T00:00:00"/>
    <s v="Winter"/>
    <x v="0"/>
    <x v="0"/>
    <x v="593"/>
    <b v="0"/>
    <s v="Weekday"/>
    <x v="5"/>
    <x v="0"/>
    <n v="0.18"/>
    <n v="7.38"/>
    <n v="0.21210000000000001"/>
    <n v="0.74"/>
    <n v="0.74"/>
    <s v="Very Hghly humidity"/>
    <n v="8.9599999999999999E-2"/>
    <n v="9.8559999999999999"/>
    <x v="3"/>
    <x v="2"/>
    <n v="27"/>
  </r>
  <r>
    <n v="595"/>
    <d v="2011-01-27T00:00:00"/>
    <s v="Winter"/>
    <x v="0"/>
    <x v="0"/>
    <x v="594"/>
    <b v="0"/>
    <s v="Weekday"/>
    <x v="5"/>
    <x v="0"/>
    <n v="0.18"/>
    <n v="7.38"/>
    <n v="0.19700000000000001"/>
    <n v="0.8"/>
    <n v="0.8"/>
    <s v="Very Hghly humidity"/>
    <n v="0.16420000000000001"/>
    <n v="18.062000000000001"/>
    <x v="3"/>
    <x v="20"/>
    <n v="16"/>
  </r>
  <r>
    <n v="596"/>
    <d v="2011-01-28T00:00:00"/>
    <s v="Winter"/>
    <x v="0"/>
    <x v="0"/>
    <x v="595"/>
    <b v="0"/>
    <s v="Weekday"/>
    <x v="6"/>
    <x v="0"/>
    <n v="0.2"/>
    <n v="8.2000000000000011"/>
    <n v="0.21210000000000001"/>
    <n v="0.75"/>
    <n v="0.75"/>
    <s v="Very Hghly humidity"/>
    <n v="0.1343"/>
    <n v="14.773"/>
    <x v="3"/>
    <x v="33"/>
    <n v="9"/>
  </r>
  <r>
    <n v="597"/>
    <d v="2011-01-28T00:00:00"/>
    <s v="Winter"/>
    <x v="0"/>
    <x v="0"/>
    <x v="596"/>
    <b v="0"/>
    <s v="Weekday"/>
    <x v="6"/>
    <x v="0"/>
    <n v="0.2"/>
    <n v="8.2000000000000011"/>
    <n v="0.21210000000000001"/>
    <n v="0.75"/>
    <n v="0.75"/>
    <s v="Very Hghly humidity"/>
    <n v="0.1343"/>
    <n v="14.773"/>
    <x v="5"/>
    <x v="6"/>
    <n v="3"/>
  </r>
  <r>
    <n v="598"/>
    <d v="2011-01-28T00:00:00"/>
    <s v="Winter"/>
    <x v="0"/>
    <x v="0"/>
    <x v="597"/>
    <b v="0"/>
    <s v="Weekday"/>
    <x v="6"/>
    <x v="0"/>
    <n v="0.2"/>
    <n v="8.2000000000000011"/>
    <n v="0.21210000000000001"/>
    <n v="0.75"/>
    <n v="0.75"/>
    <s v="Very Hghly humidity"/>
    <n v="0.16420000000000001"/>
    <n v="18.062000000000001"/>
    <x v="3"/>
    <x v="6"/>
    <n v="2"/>
  </r>
  <r>
    <n v="599"/>
    <d v="2011-01-28T00:00:00"/>
    <s v="Winter"/>
    <x v="0"/>
    <x v="0"/>
    <x v="598"/>
    <b v="0"/>
    <s v="Weekday"/>
    <x v="6"/>
    <x v="0"/>
    <n v="0.2"/>
    <n v="8.2000000000000011"/>
    <n v="0.2273"/>
    <n v="0.75"/>
    <n v="0.75"/>
    <s v="Very Hghly humidity"/>
    <n v="0.1045"/>
    <n v="11.494999999999999"/>
    <x v="5"/>
    <x v="5"/>
    <n v="1"/>
  </r>
  <r>
    <n v="600"/>
    <d v="2011-01-28T00:00:00"/>
    <s v="Winter"/>
    <x v="0"/>
    <x v="0"/>
    <x v="599"/>
    <b v="0"/>
    <s v="Weekday"/>
    <x v="6"/>
    <x v="0"/>
    <n v="0.18"/>
    <n v="7.38"/>
    <n v="0.21210000000000001"/>
    <n v="0.8"/>
    <n v="0.8"/>
    <s v="Very Hghly humidity"/>
    <n v="0.1045"/>
    <n v="11.494999999999999"/>
    <x v="3"/>
    <x v="22"/>
    <n v="4"/>
  </r>
  <r>
    <n v="601"/>
    <d v="2011-01-28T00:00:00"/>
    <s v="Winter"/>
    <x v="0"/>
    <x v="0"/>
    <x v="600"/>
    <b v="0"/>
    <s v="Weekday"/>
    <x v="6"/>
    <x v="0"/>
    <n v="0.18"/>
    <n v="7.38"/>
    <n v="0.19700000000000001"/>
    <n v="0.8"/>
    <n v="0.8"/>
    <s v="Very Hghly humidity"/>
    <n v="0.1343"/>
    <n v="14.773"/>
    <x v="3"/>
    <x v="20"/>
    <n v="16"/>
  </r>
  <r>
    <n v="602"/>
    <d v="2011-01-28T00:00:00"/>
    <s v="Winter"/>
    <x v="0"/>
    <x v="0"/>
    <x v="601"/>
    <b v="0"/>
    <s v="Weekday"/>
    <x v="6"/>
    <x v="0"/>
    <n v="0.16"/>
    <n v="6.5600000000000005"/>
    <n v="0.19700000000000001"/>
    <n v="0.86"/>
    <n v="0.86"/>
    <s v="Very Hghly humidity"/>
    <n v="8.9599999999999999E-2"/>
    <n v="9.8559999999999999"/>
    <x v="4"/>
    <x v="29"/>
    <n v="60"/>
  </r>
  <r>
    <n v="603"/>
    <d v="2011-01-28T00:00:00"/>
    <s v="Winter"/>
    <x v="0"/>
    <x v="0"/>
    <x v="602"/>
    <b v="0"/>
    <s v="Weekday"/>
    <x v="6"/>
    <x v="0"/>
    <n v="0.16"/>
    <n v="6.5600000000000005"/>
    <n v="0.19700000000000001"/>
    <n v="0.86"/>
    <n v="0.86"/>
    <s v="Very Hghly humidity"/>
    <n v="8.9599999999999999E-2"/>
    <n v="9.8559999999999999"/>
    <x v="4"/>
    <x v="119"/>
    <n v="157"/>
  </r>
  <r>
    <n v="604"/>
    <d v="2011-01-28T00:00:00"/>
    <s v="Winter"/>
    <x v="0"/>
    <x v="0"/>
    <x v="603"/>
    <b v="0"/>
    <s v="Weekday"/>
    <x v="6"/>
    <x v="0"/>
    <n v="0.18"/>
    <n v="7.38"/>
    <n v="0.21210000000000001"/>
    <n v="0.86"/>
    <n v="0.86"/>
    <s v="Very Hghly humidity"/>
    <n v="8.9599999999999999E-2"/>
    <n v="9.8559999999999999"/>
    <x v="15"/>
    <x v="73"/>
    <n v="101"/>
  </r>
  <r>
    <n v="605"/>
    <d v="2011-01-28T00:00:00"/>
    <s v="Winter"/>
    <x v="0"/>
    <x v="0"/>
    <x v="604"/>
    <b v="0"/>
    <s v="Weekday"/>
    <x v="6"/>
    <x v="0"/>
    <n v="0.18"/>
    <n v="7.38"/>
    <n v="0.21210000000000001"/>
    <n v="0.86"/>
    <n v="0.86"/>
    <s v="Very Hghly humidity"/>
    <n v="0.1045"/>
    <n v="11.494999999999999"/>
    <x v="3"/>
    <x v="47"/>
    <n v="49"/>
  </r>
  <r>
    <n v="606"/>
    <d v="2011-01-28T00:00:00"/>
    <s v="Winter"/>
    <x v="0"/>
    <x v="0"/>
    <x v="605"/>
    <b v="0"/>
    <s v="Weekday"/>
    <x v="6"/>
    <x v="0"/>
    <n v="0.18"/>
    <n v="7.38"/>
    <n v="0.21210000000000001"/>
    <n v="0.93"/>
    <n v="0.93"/>
    <s v="Very Hghly humidity"/>
    <n v="0.1045"/>
    <n v="11.494999999999999"/>
    <x v="3"/>
    <x v="10"/>
    <n v="30"/>
  </r>
  <r>
    <n v="607"/>
    <d v="2011-01-28T00:00:00"/>
    <s v="Winter"/>
    <x v="0"/>
    <x v="0"/>
    <x v="606"/>
    <b v="0"/>
    <s v="Weekday"/>
    <x v="6"/>
    <x v="0"/>
    <n v="0.18"/>
    <n v="7.38"/>
    <n v="0.21210000000000001"/>
    <n v="0.93"/>
    <n v="0.93"/>
    <s v="Very Hghly humidity"/>
    <n v="0.1045"/>
    <n v="11.494999999999999"/>
    <x v="5"/>
    <x v="95"/>
    <n v="29"/>
  </r>
  <r>
    <n v="608"/>
    <d v="2011-01-28T00:00:00"/>
    <s v="Winter"/>
    <x v="0"/>
    <x v="0"/>
    <x v="607"/>
    <b v="0"/>
    <s v="Weekday"/>
    <x v="6"/>
    <x v="0"/>
    <n v="0.18"/>
    <n v="7.38"/>
    <n v="0.21210000000000001"/>
    <n v="0.93"/>
    <n v="0.93"/>
    <s v="Very Hghly humidity"/>
    <n v="0.1045"/>
    <n v="11.494999999999999"/>
    <x v="3"/>
    <x v="17"/>
    <n v="31"/>
  </r>
  <r>
    <n v="609"/>
    <d v="2011-01-28T00:00:00"/>
    <s v="Winter"/>
    <x v="0"/>
    <x v="0"/>
    <x v="608"/>
    <b v="0"/>
    <s v="Weekday"/>
    <x v="6"/>
    <x v="0"/>
    <n v="0.22"/>
    <n v="9.02"/>
    <n v="0.2727"/>
    <n v="0.8"/>
    <n v="0.8"/>
    <s v="Very Hghly humidity"/>
    <n v="0"/>
    <n v="0"/>
    <x v="4"/>
    <x v="49"/>
    <n v="38"/>
  </r>
  <r>
    <n v="610"/>
    <d v="2011-01-28T00:00:00"/>
    <s v="Winter"/>
    <x v="0"/>
    <x v="0"/>
    <x v="609"/>
    <b v="0"/>
    <s v="Weekday"/>
    <x v="6"/>
    <x v="0"/>
    <n v="0.2"/>
    <n v="8.2000000000000011"/>
    <n v="0.2576"/>
    <n v="0.86"/>
    <n v="0.86"/>
    <s v="Very Hghly humidity"/>
    <n v="0"/>
    <n v="0"/>
    <x v="5"/>
    <x v="71"/>
    <n v="41"/>
  </r>
  <r>
    <n v="611"/>
    <d v="2011-01-28T00:00:00"/>
    <s v="Winter"/>
    <x v="0"/>
    <x v="0"/>
    <x v="610"/>
    <b v="0"/>
    <s v="Weekday"/>
    <x v="6"/>
    <x v="0"/>
    <n v="0.22"/>
    <n v="9.02"/>
    <n v="0.2727"/>
    <n v="0.8"/>
    <n v="0.8"/>
    <s v="Very Hghly humidity"/>
    <n v="0"/>
    <n v="0"/>
    <x v="22"/>
    <x v="14"/>
    <n v="80"/>
  </r>
  <r>
    <n v="612"/>
    <d v="2011-01-28T00:00:00"/>
    <s v="Winter"/>
    <x v="0"/>
    <x v="0"/>
    <x v="611"/>
    <b v="0"/>
    <s v="Weekday"/>
    <x v="6"/>
    <x v="0"/>
    <n v="0.24"/>
    <n v="9.84"/>
    <n v="0.2424"/>
    <n v="0.75"/>
    <n v="0.75"/>
    <s v="Very Hghly humidity"/>
    <n v="0.1343"/>
    <n v="14.773"/>
    <x v="4"/>
    <x v="150"/>
    <n v="149"/>
  </r>
  <r>
    <n v="613"/>
    <d v="2011-01-28T00:00:00"/>
    <s v="Winter"/>
    <x v="0"/>
    <x v="0"/>
    <x v="612"/>
    <b v="0"/>
    <s v="Weekday"/>
    <x v="6"/>
    <x v="0"/>
    <n v="0.24"/>
    <n v="9.84"/>
    <n v="0.2273"/>
    <n v="0.75"/>
    <n v="0.75"/>
    <s v="Very Hghly humidity"/>
    <n v="0.19400000000000001"/>
    <n v="21.34"/>
    <x v="4"/>
    <x v="128"/>
    <n v="109"/>
  </r>
  <r>
    <n v="614"/>
    <d v="2011-01-28T00:00:00"/>
    <s v="Winter"/>
    <x v="0"/>
    <x v="0"/>
    <x v="613"/>
    <b v="0"/>
    <s v="Weekday"/>
    <x v="6"/>
    <x v="0"/>
    <n v="0.24"/>
    <n v="9.84"/>
    <n v="0.2424"/>
    <n v="0.75"/>
    <n v="0.75"/>
    <s v="Very Hghly humidity"/>
    <n v="0.1343"/>
    <n v="14.773"/>
    <x v="2"/>
    <x v="151"/>
    <n v="89"/>
  </r>
  <r>
    <n v="615"/>
    <d v="2011-01-28T00:00:00"/>
    <s v="Winter"/>
    <x v="0"/>
    <x v="0"/>
    <x v="614"/>
    <b v="0"/>
    <s v="Weekday"/>
    <x v="6"/>
    <x v="0"/>
    <n v="0.24"/>
    <n v="9.84"/>
    <n v="0.2273"/>
    <n v="0.7"/>
    <n v="0.7"/>
    <s v="Very Hghly humidity"/>
    <n v="0.19400000000000001"/>
    <n v="21.34"/>
    <x v="5"/>
    <x v="124"/>
    <n v="62"/>
  </r>
  <r>
    <n v="616"/>
    <d v="2011-01-28T00:00:00"/>
    <s v="Winter"/>
    <x v="0"/>
    <x v="0"/>
    <x v="615"/>
    <b v="0"/>
    <s v="Weekday"/>
    <x v="6"/>
    <x v="0"/>
    <n v="0.22"/>
    <n v="9.02"/>
    <n v="0.2273"/>
    <n v="0.75"/>
    <n v="0.75"/>
    <s v="Very Hghly humidity"/>
    <n v="0.1343"/>
    <n v="14.773"/>
    <x v="5"/>
    <x v="77"/>
    <n v="58"/>
  </r>
  <r>
    <n v="617"/>
    <d v="2011-01-28T00:00:00"/>
    <s v="Winter"/>
    <x v="0"/>
    <x v="0"/>
    <x v="616"/>
    <b v="0"/>
    <s v="Weekday"/>
    <x v="6"/>
    <x v="0"/>
    <n v="0.24"/>
    <n v="9.84"/>
    <n v="0.21210000000000001"/>
    <n v="0.65"/>
    <n v="0.65"/>
    <s v="Very Hghly humidity"/>
    <n v="0.35820000000000002"/>
    <n v="39.402000000000001"/>
    <x v="3"/>
    <x v="16"/>
    <n v="26"/>
  </r>
  <r>
    <n v="618"/>
    <d v="2011-01-28T00:00:00"/>
    <s v="Winter"/>
    <x v="0"/>
    <x v="0"/>
    <x v="617"/>
    <b v="0"/>
    <s v="Weekday"/>
    <x v="6"/>
    <x v="0"/>
    <n v="0.24"/>
    <n v="9.84"/>
    <n v="0.2273"/>
    <n v="0.6"/>
    <n v="0.6"/>
    <s v="High Humid"/>
    <n v="0.22389999999999999"/>
    <n v="24.628999999999998"/>
    <x v="5"/>
    <x v="97"/>
    <n v="23"/>
  </r>
  <r>
    <n v="619"/>
    <d v="2011-01-29T00:00:00"/>
    <s v="Winter"/>
    <x v="0"/>
    <x v="0"/>
    <x v="618"/>
    <b v="0"/>
    <s v="Weekday"/>
    <x v="0"/>
    <x v="0"/>
    <n v="0.22"/>
    <n v="9.02"/>
    <n v="0.19700000000000001"/>
    <n v="0.64"/>
    <n v="0.64"/>
    <s v="Very Hghly humidity"/>
    <n v="0.35820000000000002"/>
    <n v="39.402000000000001"/>
    <x v="4"/>
    <x v="16"/>
    <n v="28"/>
  </r>
  <r>
    <n v="620"/>
    <d v="2011-01-29T00:00:00"/>
    <s v="Winter"/>
    <x v="0"/>
    <x v="0"/>
    <x v="619"/>
    <b v="0"/>
    <s v="Weekday"/>
    <x v="0"/>
    <x v="0"/>
    <n v="0.22"/>
    <n v="9.02"/>
    <n v="0.2273"/>
    <n v="0.64"/>
    <n v="0.64"/>
    <s v="Very Hghly humidity"/>
    <n v="0.19400000000000001"/>
    <n v="21.34"/>
    <x v="3"/>
    <x v="32"/>
    <n v="20"/>
  </r>
  <r>
    <n v="621"/>
    <d v="2011-01-29T00:00:00"/>
    <s v="Winter"/>
    <x v="0"/>
    <x v="0"/>
    <x v="620"/>
    <b v="0"/>
    <s v="Weekday"/>
    <x v="0"/>
    <x v="0"/>
    <n v="0.22"/>
    <n v="9.02"/>
    <n v="0.2273"/>
    <n v="0.64"/>
    <n v="0.64"/>
    <s v="Very Hghly humidity"/>
    <n v="0.16420000000000001"/>
    <n v="18.062000000000001"/>
    <x v="3"/>
    <x v="89"/>
    <n v="15"/>
  </r>
  <r>
    <n v="622"/>
    <d v="2011-01-29T00:00:00"/>
    <s v="Winter"/>
    <x v="0"/>
    <x v="0"/>
    <x v="621"/>
    <b v="0"/>
    <s v="Weekday"/>
    <x v="0"/>
    <x v="0"/>
    <n v="0.2"/>
    <n v="8.2000000000000011"/>
    <n v="0.21210000000000001"/>
    <n v="0.64"/>
    <n v="0.64"/>
    <s v="Very Hghly humidity"/>
    <n v="0.1343"/>
    <n v="14.773"/>
    <x v="0"/>
    <x v="34"/>
    <n v="8"/>
  </r>
  <r>
    <n v="623"/>
    <d v="2011-01-29T00:00:00"/>
    <s v="Winter"/>
    <x v="0"/>
    <x v="0"/>
    <x v="622"/>
    <b v="0"/>
    <s v="Weekday"/>
    <x v="0"/>
    <x v="0"/>
    <n v="0.16"/>
    <n v="6.5600000000000005"/>
    <n v="0.18179999999999999"/>
    <n v="0.69"/>
    <n v="0.69"/>
    <s v="Very Hghly humidity"/>
    <n v="0.1045"/>
    <n v="11.494999999999999"/>
    <x v="5"/>
    <x v="6"/>
    <n v="3"/>
  </r>
  <r>
    <n v="624"/>
    <d v="2011-01-29T00:00:00"/>
    <s v="Winter"/>
    <x v="0"/>
    <x v="0"/>
    <x v="623"/>
    <b v="0"/>
    <s v="Weekday"/>
    <x v="0"/>
    <x v="0"/>
    <n v="0.16"/>
    <n v="6.5600000000000005"/>
    <n v="0.18179999999999999"/>
    <n v="0.64"/>
    <n v="0.64"/>
    <s v="Very Hghly humidity"/>
    <n v="0.1343"/>
    <n v="14.773"/>
    <x v="3"/>
    <x v="6"/>
    <n v="2"/>
  </r>
  <r>
    <n v="625"/>
    <d v="2011-01-29T00:00:00"/>
    <s v="Winter"/>
    <x v="0"/>
    <x v="0"/>
    <x v="624"/>
    <b v="0"/>
    <s v="Weekday"/>
    <x v="0"/>
    <x v="0"/>
    <n v="0.16"/>
    <n v="6.5600000000000005"/>
    <n v="0.18179999999999999"/>
    <n v="0.59"/>
    <n v="0.59"/>
    <s v="High Humid"/>
    <n v="0.1045"/>
    <n v="11.494999999999999"/>
    <x v="5"/>
    <x v="22"/>
    <n v="5"/>
  </r>
  <r>
    <n v="626"/>
    <d v="2011-01-29T00:00:00"/>
    <s v="Winter"/>
    <x v="0"/>
    <x v="0"/>
    <x v="625"/>
    <b v="0"/>
    <s v="Weekday"/>
    <x v="0"/>
    <x v="0"/>
    <n v="0.18"/>
    <n v="7.38"/>
    <n v="0.19700000000000001"/>
    <n v="0.55000000000000004"/>
    <n v="0.55000000000000004"/>
    <s v="High Humid"/>
    <n v="0.16420000000000001"/>
    <n v="18.062000000000001"/>
    <x v="0"/>
    <x v="17"/>
    <n v="34"/>
  </r>
  <r>
    <n v="627"/>
    <d v="2011-01-29T00:00:00"/>
    <s v="Winter"/>
    <x v="0"/>
    <x v="0"/>
    <x v="626"/>
    <b v="0"/>
    <s v="Weekday"/>
    <x v="0"/>
    <x v="0"/>
    <n v="0.18"/>
    <n v="7.38"/>
    <n v="0.21210000000000001"/>
    <n v="0.59"/>
    <n v="0.59"/>
    <s v="High Humid"/>
    <n v="8.9599999999999999E-2"/>
    <n v="9.8559999999999999"/>
    <x v="3"/>
    <x v="60"/>
    <n v="34"/>
  </r>
  <r>
    <n v="628"/>
    <d v="2011-01-29T00:00:00"/>
    <s v="Winter"/>
    <x v="0"/>
    <x v="0"/>
    <x v="627"/>
    <b v="0"/>
    <s v="Weekday"/>
    <x v="0"/>
    <x v="0"/>
    <n v="0.18"/>
    <n v="7.38"/>
    <n v="0.21210000000000001"/>
    <n v="0.64"/>
    <n v="0.64"/>
    <s v="Very Hghly humidity"/>
    <n v="0.1045"/>
    <n v="11.494999999999999"/>
    <x v="17"/>
    <x v="82"/>
    <n v="55"/>
  </r>
  <r>
    <n v="629"/>
    <d v="2011-01-29T00:00:00"/>
    <s v="Winter"/>
    <x v="0"/>
    <x v="0"/>
    <x v="628"/>
    <b v="0"/>
    <s v="Weekday"/>
    <x v="0"/>
    <x v="0"/>
    <n v="0.18"/>
    <n v="7.38"/>
    <n v="0.19700000000000001"/>
    <n v="0.64"/>
    <n v="0.64"/>
    <s v="Very Hghly humidity"/>
    <n v="0.1343"/>
    <n v="14.773"/>
    <x v="17"/>
    <x v="91"/>
    <n v="64"/>
  </r>
  <r>
    <n v="630"/>
    <d v="2011-01-29T00:00:00"/>
    <s v="Winter"/>
    <x v="0"/>
    <x v="0"/>
    <x v="629"/>
    <b v="0"/>
    <s v="Weekday"/>
    <x v="0"/>
    <x v="0"/>
    <n v="0.2"/>
    <n v="8.2000000000000011"/>
    <n v="0.19700000000000001"/>
    <n v="0.59"/>
    <n v="0.59"/>
    <s v="High Humid"/>
    <n v="0.19400000000000001"/>
    <n v="21.34"/>
    <x v="6"/>
    <x v="43"/>
    <n v="78"/>
  </r>
  <r>
    <n v="631"/>
    <d v="2011-01-29T00:00:00"/>
    <s v="Winter"/>
    <x v="0"/>
    <x v="0"/>
    <x v="630"/>
    <b v="0"/>
    <s v="Weekday"/>
    <x v="0"/>
    <x v="0"/>
    <n v="0.22"/>
    <n v="9.02"/>
    <n v="0.2273"/>
    <n v="0.55000000000000004"/>
    <n v="0.55000000000000004"/>
    <s v="High Humid"/>
    <n v="0.16420000000000001"/>
    <n v="18.062000000000001"/>
    <x v="14"/>
    <x v="90"/>
    <n v="65"/>
  </r>
  <r>
    <n v="632"/>
    <d v="2011-01-29T00:00:00"/>
    <s v="Winter"/>
    <x v="0"/>
    <x v="0"/>
    <x v="631"/>
    <b v="0"/>
    <s v="Weekday"/>
    <x v="0"/>
    <x v="0"/>
    <n v="0.22"/>
    <n v="9.02"/>
    <n v="0.2273"/>
    <n v="0.6"/>
    <n v="0.6"/>
    <s v="High Humid"/>
    <n v="0.1343"/>
    <n v="14.773"/>
    <x v="22"/>
    <x v="121"/>
    <n v="99"/>
  </r>
  <r>
    <n v="633"/>
    <d v="2011-01-29T00:00:00"/>
    <s v="Winter"/>
    <x v="0"/>
    <x v="0"/>
    <x v="632"/>
    <b v="0"/>
    <s v="Weekday"/>
    <x v="0"/>
    <x v="0"/>
    <n v="0.22"/>
    <n v="9.02"/>
    <n v="0.21210000000000001"/>
    <n v="0.69"/>
    <n v="0.69"/>
    <s v="Very Hghly humidity"/>
    <n v="0.25369999999999998"/>
    <n v="27.906999999999996"/>
    <x v="30"/>
    <x v="52"/>
    <n v="120"/>
  </r>
  <r>
    <n v="634"/>
    <d v="2011-01-29T00:00:00"/>
    <s v="Winter"/>
    <x v="0"/>
    <x v="0"/>
    <x v="633"/>
    <b v="0"/>
    <s v="Weekday"/>
    <x v="0"/>
    <x v="0"/>
    <n v="0.24"/>
    <n v="9.84"/>
    <n v="0.2424"/>
    <n v="0.6"/>
    <n v="0.6"/>
    <s v="High Humid"/>
    <n v="0.16420000000000001"/>
    <n v="18.062000000000001"/>
    <x v="21"/>
    <x v="152"/>
    <n v="107"/>
  </r>
  <r>
    <n v="635"/>
    <d v="2011-01-29T00:00:00"/>
    <s v="Winter"/>
    <x v="0"/>
    <x v="0"/>
    <x v="634"/>
    <b v="0"/>
    <s v="Weekday"/>
    <x v="0"/>
    <x v="0"/>
    <n v="0.24"/>
    <n v="9.84"/>
    <n v="0.28789999999999999"/>
    <n v="0.6"/>
    <n v="0.6"/>
    <s v="High Humid"/>
    <n v="0"/>
    <n v="0"/>
    <x v="14"/>
    <x v="70"/>
    <n v="91"/>
  </r>
  <r>
    <n v="636"/>
    <d v="2011-01-29T00:00:00"/>
    <s v="Winter"/>
    <x v="0"/>
    <x v="0"/>
    <x v="635"/>
    <b v="0"/>
    <s v="Weekday"/>
    <x v="0"/>
    <x v="0"/>
    <n v="0.22"/>
    <n v="9.02"/>
    <n v="0.2273"/>
    <n v="0.69"/>
    <n v="0.69"/>
    <s v="Very Hghly humidity"/>
    <n v="0.1343"/>
    <n v="14.773"/>
    <x v="14"/>
    <x v="79"/>
    <n v="68"/>
  </r>
  <r>
    <n v="637"/>
    <d v="2011-01-29T00:00:00"/>
    <s v="Winter"/>
    <x v="0"/>
    <x v="0"/>
    <x v="636"/>
    <b v="0"/>
    <s v="Weekday"/>
    <x v="0"/>
    <x v="0"/>
    <n v="0.22"/>
    <n v="9.02"/>
    <n v="0.21210000000000001"/>
    <n v="0.69"/>
    <n v="0.69"/>
    <s v="Very Hghly humidity"/>
    <n v="0.25369999999999998"/>
    <n v="27.906999999999996"/>
    <x v="15"/>
    <x v="15"/>
    <n v="58"/>
  </r>
  <r>
    <n v="638"/>
    <d v="2011-01-29T00:00:00"/>
    <s v="Winter"/>
    <x v="0"/>
    <x v="0"/>
    <x v="637"/>
    <b v="0"/>
    <s v="Weekday"/>
    <x v="0"/>
    <x v="0"/>
    <n v="0.18"/>
    <n v="7.38"/>
    <n v="0.21210000000000001"/>
    <n v="0.74"/>
    <n v="0.74"/>
    <s v="Very Hghly humidity"/>
    <n v="8.9599999999999999E-2"/>
    <n v="9.8559999999999999"/>
    <x v="5"/>
    <x v="76"/>
    <n v="43"/>
  </r>
  <r>
    <n v="639"/>
    <d v="2011-01-29T00:00:00"/>
    <s v="Winter"/>
    <x v="0"/>
    <x v="0"/>
    <x v="638"/>
    <b v="0"/>
    <s v="Weekday"/>
    <x v="0"/>
    <x v="0"/>
    <n v="0.18"/>
    <n v="7.38"/>
    <n v="0.21210000000000001"/>
    <n v="0.74"/>
    <n v="0.74"/>
    <s v="Very Hghly humidity"/>
    <n v="8.9599999999999999E-2"/>
    <n v="9.8559999999999999"/>
    <x v="5"/>
    <x v="96"/>
    <n v="36"/>
  </r>
  <r>
    <n v="640"/>
    <d v="2011-01-29T00:00:00"/>
    <s v="Winter"/>
    <x v="0"/>
    <x v="0"/>
    <x v="639"/>
    <b v="0"/>
    <s v="Weekday"/>
    <x v="0"/>
    <x v="0"/>
    <n v="0.16"/>
    <n v="6.5600000000000005"/>
    <n v="0.19700000000000001"/>
    <n v="0.8"/>
    <n v="0.8"/>
    <s v="Very Hghly humidity"/>
    <n v="8.9599999999999999E-2"/>
    <n v="9.8559999999999999"/>
    <x v="17"/>
    <x v="95"/>
    <n v="32"/>
  </r>
  <r>
    <n v="641"/>
    <d v="2011-01-29T00:00:00"/>
    <s v="Winter"/>
    <x v="0"/>
    <x v="0"/>
    <x v="640"/>
    <b v="0"/>
    <s v="Weekday"/>
    <x v="0"/>
    <x v="0"/>
    <n v="0.16"/>
    <n v="6.5600000000000005"/>
    <n v="0.19700000000000001"/>
    <n v="0.8"/>
    <n v="0.8"/>
    <s v="Very Hghly humidity"/>
    <n v="8.9599999999999999E-2"/>
    <n v="9.8559999999999999"/>
    <x v="0"/>
    <x v="10"/>
    <n v="33"/>
  </r>
  <r>
    <n v="642"/>
    <d v="2011-01-30T00:00:00"/>
    <s v="Winter"/>
    <x v="0"/>
    <x v="0"/>
    <x v="641"/>
    <b v="0"/>
    <s v="Weekday"/>
    <x v="1"/>
    <x v="0"/>
    <n v="0.16"/>
    <n v="6.5600000000000005"/>
    <n v="0.18179999999999999"/>
    <n v="0.8"/>
    <n v="0.8"/>
    <s v="Very Hghly humidity"/>
    <n v="0.1045"/>
    <n v="11.494999999999999"/>
    <x v="3"/>
    <x v="39"/>
    <n v="33"/>
  </r>
  <r>
    <n v="643"/>
    <d v="2011-01-30T00:00:00"/>
    <s v="Winter"/>
    <x v="0"/>
    <x v="0"/>
    <x v="642"/>
    <b v="0"/>
    <s v="Weekday"/>
    <x v="1"/>
    <x v="0"/>
    <n v="0.14000000000000001"/>
    <n v="5.74"/>
    <n v="0.21210000000000001"/>
    <n v="0.8"/>
    <n v="0.8"/>
    <s v="Very Hghly humidity"/>
    <n v="0"/>
    <n v="0"/>
    <x v="18"/>
    <x v="97"/>
    <n v="29"/>
  </r>
  <r>
    <n v="644"/>
    <d v="2011-01-30T00:00:00"/>
    <s v="Winter"/>
    <x v="0"/>
    <x v="0"/>
    <x v="643"/>
    <b v="0"/>
    <s v="Weekday"/>
    <x v="1"/>
    <x v="0"/>
    <n v="0.16"/>
    <n v="6.5600000000000005"/>
    <n v="0.2273"/>
    <n v="0.8"/>
    <n v="0.8"/>
    <s v="Very Hghly humidity"/>
    <n v="0"/>
    <n v="0"/>
    <x v="5"/>
    <x v="3"/>
    <n v="11"/>
  </r>
  <r>
    <n v="645"/>
    <d v="2011-01-30T00:00:00"/>
    <s v="Winter"/>
    <x v="0"/>
    <x v="0"/>
    <x v="644"/>
    <b v="0"/>
    <s v="Weekday"/>
    <x v="1"/>
    <x v="0"/>
    <n v="0.14000000000000001"/>
    <n v="5.74"/>
    <n v="0.21210000000000001"/>
    <n v="0.93"/>
    <n v="0.93"/>
    <s v="Very Hghly humidity"/>
    <n v="0"/>
    <n v="0"/>
    <x v="5"/>
    <x v="7"/>
    <n v="8"/>
  </r>
  <r>
    <n v="646"/>
    <d v="2011-01-30T00:00:00"/>
    <s v="Winter"/>
    <x v="0"/>
    <x v="0"/>
    <x v="645"/>
    <b v="0"/>
    <s v="Weekday"/>
    <x v="1"/>
    <x v="0"/>
    <n v="0.14000000000000001"/>
    <n v="5.74"/>
    <n v="0.21210000000000001"/>
    <n v="0.93"/>
    <n v="0.93"/>
    <s v="Very Hghly humidity"/>
    <n v="0"/>
    <n v="0"/>
    <x v="3"/>
    <x v="4"/>
    <n v="1"/>
  </r>
  <r>
    <n v="647"/>
    <d v="2011-01-30T00:00:00"/>
    <s v="Winter"/>
    <x v="0"/>
    <x v="0"/>
    <x v="646"/>
    <b v="0"/>
    <s v="Weekday"/>
    <x v="1"/>
    <x v="0"/>
    <n v="0.14000000000000001"/>
    <n v="5.74"/>
    <n v="0.21210000000000001"/>
    <n v="0.86"/>
    <n v="0.86"/>
    <s v="Very Hghly humidity"/>
    <n v="0"/>
    <n v="0"/>
    <x v="3"/>
    <x v="35"/>
    <n v="3"/>
  </r>
  <r>
    <n v="648"/>
    <d v="2011-01-30T00:00:00"/>
    <s v="Winter"/>
    <x v="0"/>
    <x v="0"/>
    <x v="647"/>
    <b v="0"/>
    <s v="Weekday"/>
    <x v="1"/>
    <x v="0"/>
    <n v="0.14000000000000001"/>
    <n v="5.74"/>
    <n v="0.21210000000000001"/>
    <n v="0.86"/>
    <n v="0.86"/>
    <s v="Very Hghly humidity"/>
    <n v="0"/>
    <n v="0"/>
    <x v="3"/>
    <x v="35"/>
    <n v="3"/>
  </r>
  <r>
    <n v="649"/>
    <d v="2011-01-30T00:00:00"/>
    <s v="Winter"/>
    <x v="0"/>
    <x v="0"/>
    <x v="648"/>
    <b v="0"/>
    <s v="Weekday"/>
    <x v="1"/>
    <x v="0"/>
    <n v="0.14000000000000001"/>
    <n v="5.74"/>
    <n v="0.21210000000000001"/>
    <n v="0.86"/>
    <n v="0.86"/>
    <s v="Very Hghly humidity"/>
    <n v="0"/>
    <n v="0"/>
    <x v="5"/>
    <x v="48"/>
    <n v="12"/>
  </r>
  <r>
    <n v="650"/>
    <d v="2011-01-30T00:00:00"/>
    <s v="Winter"/>
    <x v="0"/>
    <x v="0"/>
    <x v="649"/>
    <b v="0"/>
    <s v="Weekday"/>
    <x v="1"/>
    <x v="0"/>
    <n v="0.16"/>
    <n v="6.5600000000000005"/>
    <n v="0.2273"/>
    <n v="0.8"/>
    <n v="0.8"/>
    <s v="Very Hghly humidity"/>
    <n v="0"/>
    <n v="0"/>
    <x v="17"/>
    <x v="60"/>
    <n v="38"/>
  </r>
  <r>
    <n v="651"/>
    <d v="2011-01-30T00:00:00"/>
    <s v="Winter"/>
    <x v="0"/>
    <x v="0"/>
    <x v="650"/>
    <b v="0"/>
    <s v="Weekday"/>
    <x v="1"/>
    <x v="0"/>
    <n v="0.18"/>
    <n v="7.38"/>
    <n v="0.2424"/>
    <n v="0.8"/>
    <n v="0.8"/>
    <s v="Very Hghly humidity"/>
    <n v="0"/>
    <n v="0"/>
    <x v="18"/>
    <x v="77"/>
    <n v="64"/>
  </r>
  <r>
    <n v="652"/>
    <d v="2011-01-30T00:00:00"/>
    <s v="Winter"/>
    <x v="0"/>
    <x v="0"/>
    <x v="651"/>
    <b v="0"/>
    <s v="Weekday"/>
    <x v="1"/>
    <x v="0"/>
    <n v="0.22"/>
    <n v="9.02"/>
    <n v="0.2727"/>
    <n v="0.75"/>
    <n v="0.75"/>
    <s v="Very Hghly humidity"/>
    <n v="0"/>
    <n v="0"/>
    <x v="14"/>
    <x v="54"/>
    <n v="59"/>
  </r>
  <r>
    <n v="653"/>
    <d v="2011-01-30T00:00:00"/>
    <s v="Winter"/>
    <x v="0"/>
    <x v="0"/>
    <x v="652"/>
    <b v="0"/>
    <s v="Weekday"/>
    <x v="1"/>
    <x v="1"/>
    <n v="0.3"/>
    <n v="12.299999999999999"/>
    <n v="0.31819999999999998"/>
    <n v="0.52"/>
    <n v="0.52"/>
    <s v="High Humid"/>
    <n v="0.1045"/>
    <n v="11.494999999999999"/>
    <x v="22"/>
    <x v="61"/>
    <n v="97"/>
  </r>
  <r>
    <n v="654"/>
    <d v="2011-01-30T00:00:00"/>
    <s v="Winter"/>
    <x v="0"/>
    <x v="0"/>
    <x v="653"/>
    <b v="0"/>
    <s v="Weekday"/>
    <x v="1"/>
    <x v="1"/>
    <n v="0.28000000000000003"/>
    <n v="11.48"/>
    <n v="0.28789999999999999"/>
    <n v="0.61"/>
    <n v="0.61"/>
    <s v="Very Hghly humidity"/>
    <n v="0.1045"/>
    <n v="11.494999999999999"/>
    <x v="23"/>
    <x v="13"/>
    <n v="84"/>
  </r>
  <r>
    <n v="655"/>
    <d v="2011-01-30T00:00:00"/>
    <s v="Winter"/>
    <x v="0"/>
    <x v="0"/>
    <x v="654"/>
    <b v="0"/>
    <s v="Weekday"/>
    <x v="1"/>
    <x v="1"/>
    <n v="0.28000000000000003"/>
    <n v="11.48"/>
    <n v="0.30299999999999999"/>
    <n v="0.61"/>
    <n v="0.61"/>
    <s v="Very Hghly humidity"/>
    <n v="8.9599999999999999E-2"/>
    <n v="9.8559999999999999"/>
    <x v="25"/>
    <x v="153"/>
    <n v="122"/>
  </r>
  <r>
    <n v="656"/>
    <d v="2011-01-30T00:00:00"/>
    <s v="Winter"/>
    <x v="0"/>
    <x v="0"/>
    <x v="655"/>
    <b v="0"/>
    <s v="Weekday"/>
    <x v="1"/>
    <x v="1"/>
    <n v="0.3"/>
    <n v="12.299999999999999"/>
    <n v="0.33329999999999999"/>
    <n v="0.56000000000000005"/>
    <n v="0.56000000000000005"/>
    <s v="High Humid"/>
    <n v="0"/>
    <n v="0"/>
    <x v="24"/>
    <x v="73"/>
    <n v="109"/>
  </r>
  <r>
    <n v="657"/>
    <d v="2011-01-30T00:00:00"/>
    <s v="Winter"/>
    <x v="0"/>
    <x v="0"/>
    <x v="656"/>
    <b v="0"/>
    <s v="Weekday"/>
    <x v="1"/>
    <x v="1"/>
    <n v="0.3"/>
    <n v="12.299999999999999"/>
    <n v="0.33329999999999999"/>
    <n v="0.56000000000000005"/>
    <n v="0.56000000000000005"/>
    <s v="High Humid"/>
    <n v="0"/>
    <n v="0"/>
    <x v="21"/>
    <x v="153"/>
    <n v="123"/>
  </r>
  <r>
    <n v="658"/>
    <d v="2011-01-30T00:00:00"/>
    <s v="Winter"/>
    <x v="0"/>
    <x v="0"/>
    <x v="657"/>
    <b v="0"/>
    <s v="Weekday"/>
    <x v="1"/>
    <x v="1"/>
    <n v="0.3"/>
    <n v="12.299999999999999"/>
    <n v="0.28789999999999999"/>
    <n v="0.56000000000000005"/>
    <n v="0.56000000000000005"/>
    <s v="High Humid"/>
    <n v="0.19400000000000001"/>
    <n v="21.34"/>
    <x v="15"/>
    <x v="13"/>
    <n v="77"/>
  </r>
  <r>
    <n v="659"/>
    <d v="2011-01-30T00:00:00"/>
    <s v="Winter"/>
    <x v="0"/>
    <x v="0"/>
    <x v="658"/>
    <b v="0"/>
    <s v="Weekday"/>
    <x v="1"/>
    <x v="1"/>
    <n v="0.26"/>
    <n v="10.66"/>
    <n v="0.2576"/>
    <n v="0.65"/>
    <n v="0.65"/>
    <s v="Very Hghly humidity"/>
    <n v="0.16420000000000001"/>
    <n v="18.062000000000001"/>
    <x v="1"/>
    <x v="77"/>
    <n v="65"/>
  </r>
  <r>
    <n v="660"/>
    <d v="2011-01-30T00:00:00"/>
    <s v="Winter"/>
    <x v="0"/>
    <x v="0"/>
    <x v="659"/>
    <b v="0"/>
    <s v="Weekday"/>
    <x v="1"/>
    <x v="1"/>
    <n v="0.26"/>
    <n v="10.66"/>
    <n v="0.2576"/>
    <n v="0.65"/>
    <n v="0.65"/>
    <s v="Very Hghly humidity"/>
    <n v="0.19400000000000001"/>
    <n v="21.34"/>
    <x v="14"/>
    <x v="24"/>
    <n v="55"/>
  </r>
  <r>
    <n v="661"/>
    <d v="2011-01-30T00:00:00"/>
    <s v="Winter"/>
    <x v="0"/>
    <x v="0"/>
    <x v="660"/>
    <b v="0"/>
    <s v="Weekday"/>
    <x v="1"/>
    <x v="1"/>
    <n v="0.26"/>
    <n v="10.66"/>
    <n v="0.2727"/>
    <n v="0.65"/>
    <n v="0.65"/>
    <s v="Very Hghly humidity"/>
    <n v="0.1045"/>
    <n v="11.494999999999999"/>
    <x v="0"/>
    <x v="10"/>
    <n v="33"/>
  </r>
  <r>
    <n v="662"/>
    <d v="2011-01-30T00:00:00"/>
    <s v="Winter"/>
    <x v="0"/>
    <x v="0"/>
    <x v="661"/>
    <b v="0"/>
    <s v="Weekday"/>
    <x v="1"/>
    <x v="0"/>
    <n v="0.24"/>
    <n v="9.84"/>
    <n v="0.2424"/>
    <n v="0.7"/>
    <n v="0.7"/>
    <s v="Very Hghly humidity"/>
    <n v="0.16420000000000001"/>
    <n v="18.062000000000001"/>
    <x v="0"/>
    <x v="18"/>
    <n v="28"/>
  </r>
  <r>
    <n v="663"/>
    <d v="2011-01-30T00:00:00"/>
    <s v="Winter"/>
    <x v="0"/>
    <x v="0"/>
    <x v="662"/>
    <b v="0"/>
    <s v="Weekday"/>
    <x v="1"/>
    <x v="0"/>
    <n v="0.24"/>
    <n v="9.84"/>
    <n v="0.2273"/>
    <n v="0.7"/>
    <n v="0.7"/>
    <s v="Very Hghly humidity"/>
    <n v="0.19400000000000001"/>
    <n v="21.34"/>
    <x v="4"/>
    <x v="23"/>
    <n v="21"/>
  </r>
  <r>
    <n v="664"/>
    <d v="2011-01-30T00:00:00"/>
    <s v="Winter"/>
    <x v="0"/>
    <x v="0"/>
    <x v="663"/>
    <b v="0"/>
    <s v="Weekday"/>
    <x v="1"/>
    <x v="0"/>
    <n v="0.24"/>
    <n v="9.84"/>
    <n v="0.21210000000000001"/>
    <n v="0.65"/>
    <n v="0.65"/>
    <s v="Very Hghly humidity"/>
    <n v="0.28360000000000002"/>
    <n v="31.196000000000002"/>
    <x v="2"/>
    <x v="20"/>
    <n v="21"/>
  </r>
  <r>
    <n v="665"/>
    <d v="2011-01-31T00:00:00"/>
    <s v="Winter"/>
    <x v="0"/>
    <x v="0"/>
    <x v="664"/>
    <b v="0"/>
    <s v="Weekday"/>
    <x v="2"/>
    <x v="0"/>
    <n v="0.24"/>
    <n v="9.84"/>
    <n v="0.2273"/>
    <n v="0.65"/>
    <n v="0.65"/>
    <s v="Very Hghly humidity"/>
    <n v="0.22389999999999999"/>
    <n v="24.628999999999998"/>
    <x v="5"/>
    <x v="8"/>
    <n v="7"/>
  </r>
  <r>
    <n v="666"/>
    <d v="2011-01-31T00:00:00"/>
    <s v="Winter"/>
    <x v="0"/>
    <x v="0"/>
    <x v="665"/>
    <b v="0"/>
    <s v="Weekday"/>
    <x v="2"/>
    <x v="0"/>
    <n v="0.22"/>
    <n v="9.02"/>
    <n v="0.21210000000000001"/>
    <n v="0.64"/>
    <n v="0.64"/>
    <s v="Very Hghly humidity"/>
    <n v="0.25369999999999998"/>
    <n v="27.906999999999996"/>
    <x v="4"/>
    <x v="34"/>
    <n v="7"/>
  </r>
  <r>
    <n v="667"/>
    <d v="2011-01-31T00:00:00"/>
    <s v="Winter"/>
    <x v="0"/>
    <x v="0"/>
    <x v="666"/>
    <b v="0"/>
    <s v="Weekday"/>
    <x v="2"/>
    <x v="0"/>
    <n v="0.22"/>
    <n v="9.02"/>
    <n v="0.2273"/>
    <n v="0.64"/>
    <n v="0.64"/>
    <s v="Very Hghly humidity"/>
    <n v="0.19400000000000001"/>
    <n v="21.34"/>
    <x v="3"/>
    <x v="4"/>
    <n v="1"/>
  </r>
  <r>
    <n v="668"/>
    <d v="2011-01-31T00:00:00"/>
    <s v="Winter"/>
    <x v="0"/>
    <x v="0"/>
    <x v="667"/>
    <b v="0"/>
    <s v="Weekday"/>
    <x v="2"/>
    <x v="0"/>
    <n v="0.22"/>
    <n v="9.02"/>
    <n v="0.2273"/>
    <n v="0.64"/>
    <n v="0.64"/>
    <s v="Very Hghly humidity"/>
    <n v="0.19400000000000001"/>
    <n v="21.34"/>
    <x v="3"/>
    <x v="6"/>
    <n v="2"/>
  </r>
  <r>
    <n v="669"/>
    <d v="2011-01-31T00:00:00"/>
    <s v="Winter"/>
    <x v="0"/>
    <x v="0"/>
    <x v="668"/>
    <b v="0"/>
    <s v="Weekday"/>
    <x v="2"/>
    <x v="0"/>
    <n v="0.2"/>
    <n v="8.2000000000000011"/>
    <n v="0.19700000000000001"/>
    <n v="0.59"/>
    <n v="0.59"/>
    <s v="High Humid"/>
    <n v="0.22389999999999999"/>
    <n v="24.628999999999998"/>
    <x v="3"/>
    <x v="6"/>
    <n v="2"/>
  </r>
  <r>
    <n v="670"/>
    <d v="2011-01-31T00:00:00"/>
    <s v="Winter"/>
    <x v="0"/>
    <x v="0"/>
    <x v="669"/>
    <b v="0"/>
    <s v="Weekday"/>
    <x v="2"/>
    <x v="0"/>
    <n v="0.18"/>
    <n v="7.38"/>
    <n v="0.16669999999999999"/>
    <n v="0.64"/>
    <n v="0.64"/>
    <s v="Very Hghly humidity"/>
    <n v="0.28360000000000002"/>
    <n v="31.196000000000002"/>
    <x v="3"/>
    <x v="21"/>
    <n v="8"/>
  </r>
  <r>
    <n v="671"/>
    <d v="2011-01-31T00:00:00"/>
    <s v="Winter"/>
    <x v="0"/>
    <x v="0"/>
    <x v="670"/>
    <b v="0"/>
    <s v="Weekday"/>
    <x v="2"/>
    <x v="0"/>
    <n v="0.16"/>
    <n v="6.5600000000000005"/>
    <n v="0.13639999999999999"/>
    <n v="0.69"/>
    <n v="0.69"/>
    <s v="Very Hghly humidity"/>
    <n v="0.32840000000000003"/>
    <n v="36.124000000000002"/>
    <x v="3"/>
    <x v="53"/>
    <n v="37"/>
  </r>
  <r>
    <n v="672"/>
    <d v="2011-01-31T00:00:00"/>
    <s v="Winter"/>
    <x v="0"/>
    <x v="0"/>
    <x v="671"/>
    <b v="0"/>
    <s v="Weekday"/>
    <x v="2"/>
    <x v="0"/>
    <n v="0.16"/>
    <n v="6.5600000000000005"/>
    <n v="0.13639999999999999"/>
    <n v="0.64"/>
    <n v="0.64"/>
    <s v="Very Hghly humidity"/>
    <n v="0.28360000000000002"/>
    <n v="31.196000000000002"/>
    <x v="5"/>
    <x v="13"/>
    <n v="72"/>
  </r>
  <r>
    <n v="673"/>
    <d v="2011-01-31T00:00:00"/>
    <s v="Winter"/>
    <x v="0"/>
    <x v="0"/>
    <x v="672"/>
    <b v="0"/>
    <s v="Weekday"/>
    <x v="2"/>
    <x v="0"/>
    <n v="0.16"/>
    <n v="6.5600000000000005"/>
    <n v="0.13639999999999999"/>
    <n v="0.59"/>
    <n v="0.59"/>
    <s v="High Humid"/>
    <n v="0.28360000000000002"/>
    <n v="31.196000000000002"/>
    <x v="0"/>
    <x v="154"/>
    <n v="185"/>
  </r>
  <r>
    <n v="674"/>
    <d v="2011-01-31T00:00:00"/>
    <s v="Winter"/>
    <x v="0"/>
    <x v="0"/>
    <x v="673"/>
    <b v="0"/>
    <s v="Weekday"/>
    <x v="2"/>
    <x v="0"/>
    <n v="0.16"/>
    <n v="6.5600000000000005"/>
    <n v="0.13639999999999999"/>
    <n v="0.59"/>
    <n v="0.59"/>
    <s v="High Humid"/>
    <n v="0.29849999999999999"/>
    <n v="32.835000000000001"/>
    <x v="3"/>
    <x v="155"/>
    <n v="112"/>
  </r>
  <r>
    <n v="675"/>
    <d v="2011-01-31T00:00:00"/>
    <s v="Winter"/>
    <x v="0"/>
    <x v="0"/>
    <x v="674"/>
    <b v="0"/>
    <s v="Weekday"/>
    <x v="2"/>
    <x v="0"/>
    <n v="0.16"/>
    <n v="6.5600000000000005"/>
    <n v="0.1515"/>
    <n v="0.59"/>
    <n v="0.59"/>
    <s v="High Humid"/>
    <n v="0.19400000000000001"/>
    <n v="21.34"/>
    <x v="5"/>
    <x v="56"/>
    <n v="69"/>
  </r>
  <r>
    <n v="676"/>
    <d v="2011-01-31T00:00:00"/>
    <s v="Winter"/>
    <x v="0"/>
    <x v="0"/>
    <x v="675"/>
    <b v="0"/>
    <s v="Weekday"/>
    <x v="2"/>
    <x v="0"/>
    <n v="0.16"/>
    <n v="6.5600000000000005"/>
    <n v="0.1515"/>
    <n v="0.59"/>
    <n v="0.59"/>
    <s v="High Humid"/>
    <n v="0.19400000000000001"/>
    <n v="21.34"/>
    <x v="4"/>
    <x v="24"/>
    <n v="48"/>
  </r>
  <r>
    <n v="677"/>
    <d v="2011-01-31T00:00:00"/>
    <s v="Winter"/>
    <x v="0"/>
    <x v="0"/>
    <x v="676"/>
    <b v="0"/>
    <s v="Weekday"/>
    <x v="2"/>
    <x v="0"/>
    <n v="0.18"/>
    <n v="7.38"/>
    <n v="0.21210000000000001"/>
    <n v="0.55000000000000004"/>
    <n v="0.55000000000000004"/>
    <s v="High Humid"/>
    <n v="0.1045"/>
    <n v="11.494999999999999"/>
    <x v="15"/>
    <x v="133"/>
    <n v="68"/>
  </r>
  <r>
    <n v="678"/>
    <d v="2011-01-31T00:00:00"/>
    <s v="Winter"/>
    <x v="0"/>
    <x v="0"/>
    <x v="677"/>
    <b v="0"/>
    <s v="Weekday"/>
    <x v="2"/>
    <x v="0"/>
    <n v="0.16"/>
    <n v="6.5600000000000005"/>
    <n v="0.2273"/>
    <n v="0.59"/>
    <n v="0.59"/>
    <s v="High Humid"/>
    <n v="0"/>
    <n v="0"/>
    <x v="4"/>
    <x v="15"/>
    <n v="54"/>
  </r>
  <r>
    <n v="679"/>
    <d v="2011-01-31T00:00:00"/>
    <s v="Winter"/>
    <x v="0"/>
    <x v="0"/>
    <x v="678"/>
    <b v="0"/>
    <s v="Weekday"/>
    <x v="2"/>
    <x v="0"/>
    <n v="0.18"/>
    <n v="7.38"/>
    <n v="0.19700000000000001"/>
    <n v="0.55000000000000004"/>
    <n v="0.55000000000000004"/>
    <s v="High Humid"/>
    <n v="0.1343"/>
    <n v="14.773"/>
    <x v="5"/>
    <x v="66"/>
    <n v="86"/>
  </r>
  <r>
    <n v="680"/>
    <d v="2011-01-31T00:00:00"/>
    <s v="Winter"/>
    <x v="0"/>
    <x v="0"/>
    <x v="679"/>
    <b v="0"/>
    <s v="Weekday"/>
    <x v="2"/>
    <x v="0"/>
    <n v="0.16"/>
    <n v="6.5600000000000005"/>
    <n v="0.18179999999999999"/>
    <n v="0.59"/>
    <n v="0.59"/>
    <s v="High Humid"/>
    <n v="0.1343"/>
    <n v="14.773"/>
    <x v="0"/>
    <x v="40"/>
    <n v="44"/>
  </r>
  <r>
    <n v="681"/>
    <d v="2011-01-31T00:00:00"/>
    <s v="Winter"/>
    <x v="0"/>
    <x v="0"/>
    <x v="680"/>
    <b v="0"/>
    <s v="Weekday"/>
    <x v="2"/>
    <x v="0"/>
    <n v="0.16"/>
    <n v="6.5600000000000005"/>
    <n v="0.18179999999999999"/>
    <n v="0.56000000000000005"/>
    <n v="0.56000000000000005"/>
    <s v="High Humid"/>
    <n v="0.19400000000000001"/>
    <n v="21.34"/>
    <x v="0"/>
    <x v="93"/>
    <n v="86"/>
  </r>
  <r>
    <n v="682"/>
    <d v="2011-01-31T00:00:00"/>
    <s v="Winter"/>
    <x v="0"/>
    <x v="0"/>
    <x v="681"/>
    <b v="0"/>
    <s v="Weekday"/>
    <x v="2"/>
    <x v="0"/>
    <n v="0.16"/>
    <n v="6.5600000000000005"/>
    <n v="0.1515"/>
    <n v="0.59"/>
    <n v="0.59"/>
    <s v="High Humid"/>
    <n v="0.19400000000000001"/>
    <n v="21.34"/>
    <x v="15"/>
    <x v="119"/>
    <n v="161"/>
  </r>
  <r>
    <n v="683"/>
    <d v="2011-01-31T00:00:00"/>
    <s v="Winter"/>
    <x v="0"/>
    <x v="0"/>
    <x v="682"/>
    <b v="0"/>
    <s v="Weekday"/>
    <x v="2"/>
    <x v="0"/>
    <n v="0.16"/>
    <n v="6.5600000000000005"/>
    <n v="0.1515"/>
    <n v="0.55000000000000004"/>
    <n v="0.55000000000000004"/>
    <s v="High Humid"/>
    <n v="0.22389999999999999"/>
    <n v="24.628999999999998"/>
    <x v="0"/>
    <x v="37"/>
    <n v="156"/>
  </r>
  <r>
    <n v="684"/>
    <d v="2011-01-31T00:00:00"/>
    <s v="Winter"/>
    <x v="0"/>
    <x v="0"/>
    <x v="683"/>
    <b v="0"/>
    <s v="Weekday"/>
    <x v="2"/>
    <x v="1"/>
    <n v="0.3"/>
    <n v="12.299999999999999"/>
    <n v="0.31819999999999998"/>
    <n v="0.61"/>
    <n v="0.61"/>
    <s v="Very Hghly humidity"/>
    <n v="0.1045"/>
    <n v="11.494999999999999"/>
    <x v="0"/>
    <x v="123"/>
    <n v="111"/>
  </r>
  <r>
    <n v="685"/>
    <d v="2011-01-31T00:00:00"/>
    <s v="Winter"/>
    <x v="0"/>
    <x v="0"/>
    <x v="684"/>
    <b v="0"/>
    <s v="Weekday"/>
    <x v="2"/>
    <x v="0"/>
    <n v="0.16"/>
    <n v="6.5600000000000005"/>
    <n v="0.16669999999999999"/>
    <n v="0.59"/>
    <n v="0.59"/>
    <s v="High Humid"/>
    <n v="0.16420000000000001"/>
    <n v="18.062000000000001"/>
    <x v="3"/>
    <x v="78"/>
    <n v="78"/>
  </r>
  <r>
    <n v="686"/>
    <d v="2011-01-31T00:00:00"/>
    <s v="Winter"/>
    <x v="0"/>
    <x v="0"/>
    <x v="685"/>
    <b v="0"/>
    <s v="Weekday"/>
    <x v="2"/>
    <x v="0"/>
    <n v="0.16"/>
    <n v="6.5600000000000005"/>
    <n v="0.19700000000000001"/>
    <n v="0.59"/>
    <n v="0.59"/>
    <s v="High Humid"/>
    <n v="8.9599999999999999E-2"/>
    <n v="9.8559999999999999"/>
    <x v="0"/>
    <x v="42"/>
    <n v="56"/>
  </r>
  <r>
    <n v="687"/>
    <d v="2011-01-31T00:00:00"/>
    <s v="Winter"/>
    <x v="0"/>
    <x v="0"/>
    <x v="686"/>
    <b v="0"/>
    <s v="Weekday"/>
    <x v="2"/>
    <x v="0"/>
    <n v="0.16"/>
    <n v="6.5600000000000005"/>
    <n v="0.18179999999999999"/>
    <n v="0.59"/>
    <n v="0.59"/>
    <s v="High Humid"/>
    <n v="0.1045"/>
    <n v="11.494999999999999"/>
    <x v="3"/>
    <x v="60"/>
    <n v="34"/>
  </r>
  <r>
    <n v="688"/>
    <d v="2011-01-31T00:00:00"/>
    <s v="Winter"/>
    <x v="0"/>
    <x v="0"/>
    <x v="687"/>
    <b v="0"/>
    <s v="Weekday"/>
    <x v="2"/>
    <x v="0"/>
    <n v="0.16"/>
    <n v="6.5600000000000005"/>
    <n v="0.19700000000000001"/>
    <n v="0.64"/>
    <n v="0.64"/>
    <s v="Very Hghly humidity"/>
    <n v="8.9599999999999999E-2"/>
    <n v="9.8559999999999999"/>
    <x v="4"/>
    <x v="89"/>
    <n v="17"/>
  </r>
  <r>
    <n v="689"/>
    <d v="2011-02-01T00:00:00"/>
    <s v="Winter"/>
    <x v="0"/>
    <x v="1"/>
    <x v="688"/>
    <b v="0"/>
    <s v="Weekday"/>
    <x v="3"/>
    <x v="0"/>
    <n v="0.16"/>
    <n v="6.5600000000000005"/>
    <n v="0.18179999999999999"/>
    <n v="0.64"/>
    <n v="0.64"/>
    <s v="Very Hghly humidity"/>
    <n v="0.1045"/>
    <n v="11.494999999999999"/>
    <x v="4"/>
    <x v="8"/>
    <n v="8"/>
  </r>
  <r>
    <n v="690"/>
    <d v="2011-02-01T00:00:00"/>
    <s v="Winter"/>
    <x v="0"/>
    <x v="1"/>
    <x v="689"/>
    <b v="0"/>
    <s v="Weekday"/>
    <x v="3"/>
    <x v="0"/>
    <n v="0.16"/>
    <n v="6.5600000000000005"/>
    <n v="0.18179999999999999"/>
    <n v="0.69"/>
    <n v="0.69"/>
    <s v="Very Hghly humidity"/>
    <n v="0.1045"/>
    <n v="11.494999999999999"/>
    <x v="3"/>
    <x v="35"/>
    <n v="3"/>
  </r>
  <r>
    <n v="691"/>
    <d v="2011-02-01T00:00:00"/>
    <s v="Winter"/>
    <x v="0"/>
    <x v="1"/>
    <x v="690"/>
    <b v="0"/>
    <s v="Weekday"/>
    <x v="3"/>
    <x v="0"/>
    <n v="0.16"/>
    <n v="6.5600000000000005"/>
    <n v="0.2273"/>
    <n v="0.69"/>
    <n v="0.69"/>
    <s v="Very Hghly humidity"/>
    <n v="0"/>
    <n v="0"/>
    <x v="3"/>
    <x v="6"/>
    <n v="2"/>
  </r>
  <r>
    <n v="692"/>
    <d v="2011-02-01T00:00:00"/>
    <s v="Winter"/>
    <x v="0"/>
    <x v="1"/>
    <x v="691"/>
    <b v="0"/>
    <s v="Weekday"/>
    <x v="3"/>
    <x v="0"/>
    <n v="0.16"/>
    <n v="6.5600000000000005"/>
    <n v="0.2273"/>
    <n v="0.69"/>
    <n v="0.69"/>
    <s v="Very Hghly humidity"/>
    <n v="0"/>
    <n v="0"/>
    <x v="3"/>
    <x v="6"/>
    <n v="2"/>
  </r>
  <r>
    <n v="693"/>
    <d v="2011-02-01T00:00:00"/>
    <s v="Winter"/>
    <x v="0"/>
    <x v="1"/>
    <x v="692"/>
    <b v="0"/>
    <s v="Weekday"/>
    <x v="3"/>
    <x v="0"/>
    <n v="0.14000000000000001"/>
    <n v="5.74"/>
    <n v="0.21210000000000001"/>
    <n v="0.93"/>
    <n v="0.93"/>
    <s v="Very Hghly humidity"/>
    <n v="0"/>
    <n v="0"/>
    <x v="3"/>
    <x v="35"/>
    <n v="3"/>
  </r>
  <r>
    <n v="694"/>
    <d v="2011-02-01T00:00:00"/>
    <s v="Winter"/>
    <x v="0"/>
    <x v="1"/>
    <x v="693"/>
    <b v="0"/>
    <s v="Weekday"/>
    <x v="3"/>
    <x v="0"/>
    <n v="0.14000000000000001"/>
    <n v="5.74"/>
    <n v="0.21210000000000001"/>
    <n v="0.93"/>
    <n v="0.93"/>
    <s v="Very Hghly humidity"/>
    <n v="0"/>
    <n v="0"/>
    <x v="3"/>
    <x v="97"/>
    <n v="22"/>
  </r>
  <r>
    <n v="695"/>
    <d v="2011-02-01T00:00:00"/>
    <s v="Winter"/>
    <x v="0"/>
    <x v="1"/>
    <x v="694"/>
    <b v="0"/>
    <s v="Weekday"/>
    <x v="3"/>
    <x v="0"/>
    <n v="0.16"/>
    <n v="6.5600000000000005"/>
    <n v="0.2273"/>
    <n v="0.93"/>
    <n v="0.93"/>
    <s v="Very Hghly humidity"/>
    <n v="0"/>
    <n v="0"/>
    <x v="3"/>
    <x v="15"/>
    <n v="52"/>
  </r>
  <r>
    <n v="696"/>
    <d v="2011-02-01T00:00:00"/>
    <s v="Winter"/>
    <x v="0"/>
    <x v="1"/>
    <x v="695"/>
    <b v="0"/>
    <s v="Weekday"/>
    <x v="3"/>
    <x v="0"/>
    <n v="0.16"/>
    <n v="6.5600000000000005"/>
    <n v="0.2273"/>
    <n v="0.93"/>
    <n v="0.93"/>
    <s v="Very Hghly humidity"/>
    <n v="0"/>
    <n v="0"/>
    <x v="0"/>
    <x v="126"/>
    <n v="135"/>
  </r>
  <r>
    <n v="697"/>
    <d v="2011-02-01T00:00:00"/>
    <s v="Winter"/>
    <x v="0"/>
    <x v="1"/>
    <x v="696"/>
    <b v="0"/>
    <s v="Weekday"/>
    <x v="3"/>
    <x v="0"/>
    <n v="0.16"/>
    <n v="6.5600000000000005"/>
    <n v="0.2273"/>
    <n v="0.93"/>
    <n v="0.93"/>
    <s v="Very Hghly humidity"/>
    <n v="0"/>
    <n v="0"/>
    <x v="4"/>
    <x v="156"/>
    <n v="116"/>
  </r>
  <r>
    <n v="698"/>
    <d v="2011-02-01T00:00:00"/>
    <s v="Winter"/>
    <x v="0"/>
    <x v="1"/>
    <x v="697"/>
    <b v="0"/>
    <s v="Weekday"/>
    <x v="3"/>
    <x v="0"/>
    <n v="0.16"/>
    <n v="6.5600000000000005"/>
    <n v="0.2273"/>
    <n v="0.93"/>
    <n v="0.93"/>
    <s v="Very Hghly humidity"/>
    <n v="0"/>
    <n v="0"/>
    <x v="3"/>
    <x v="12"/>
    <n v="47"/>
  </r>
  <r>
    <n v="699"/>
    <d v="2011-02-01T00:00:00"/>
    <s v="Winter"/>
    <x v="0"/>
    <x v="1"/>
    <x v="698"/>
    <b v="0"/>
    <s v="Weekday"/>
    <x v="3"/>
    <x v="0"/>
    <n v="0.18"/>
    <n v="7.38"/>
    <n v="0.2424"/>
    <n v="0.86"/>
    <n v="0.86"/>
    <s v="Very Hghly humidity"/>
    <n v="0"/>
    <n v="0"/>
    <x v="4"/>
    <x v="47"/>
    <n v="51"/>
  </r>
  <r>
    <n v="700"/>
    <d v="2011-02-01T00:00:00"/>
    <s v="Winter"/>
    <x v="0"/>
    <x v="1"/>
    <x v="699"/>
    <b v="0"/>
    <s v="Weekday"/>
    <x v="3"/>
    <x v="0"/>
    <n v="0.2"/>
    <n v="8.2000000000000011"/>
    <n v="0.2576"/>
    <n v="0.86"/>
    <n v="0.86"/>
    <s v="Very Hghly humidity"/>
    <n v="0"/>
    <n v="0"/>
    <x v="4"/>
    <x v="42"/>
    <n v="55"/>
  </r>
  <r>
    <n v="701"/>
    <d v="2011-02-01T00:00:00"/>
    <s v="Winter"/>
    <x v="0"/>
    <x v="1"/>
    <x v="700"/>
    <b v="0"/>
    <s v="Weekday"/>
    <x v="3"/>
    <x v="0"/>
    <n v="0.2"/>
    <n v="8.2000000000000011"/>
    <n v="0.2576"/>
    <n v="0.86"/>
    <n v="0.86"/>
    <s v="Very Hghly humidity"/>
    <n v="0"/>
    <n v="0"/>
    <x v="0"/>
    <x v="47"/>
    <n v="52"/>
  </r>
  <r>
    <n v="702"/>
    <d v="2011-02-01T00:00:00"/>
    <s v="Winter"/>
    <x v="0"/>
    <x v="1"/>
    <x v="701"/>
    <b v="0"/>
    <s v="Weekday"/>
    <x v="3"/>
    <x v="0"/>
    <n v="0.22"/>
    <n v="9.02"/>
    <n v="0.2576"/>
    <n v="0.8"/>
    <n v="0.8"/>
    <s v="Very Hghly humidity"/>
    <n v="8.9599999999999999E-2"/>
    <n v="9.8559999999999999"/>
    <x v="2"/>
    <x v="47"/>
    <n v="54"/>
  </r>
  <r>
    <n v="703"/>
    <d v="2011-02-01T00:00:00"/>
    <s v="Winter"/>
    <x v="0"/>
    <x v="1"/>
    <x v="702"/>
    <b v="0"/>
    <s v="Weekday"/>
    <x v="3"/>
    <x v="0"/>
    <n v="0.24"/>
    <n v="9.84"/>
    <n v="0.28789999999999999"/>
    <n v="0.75"/>
    <n v="0.75"/>
    <s v="Very Hghly humidity"/>
    <n v="0"/>
    <n v="0"/>
    <x v="18"/>
    <x v="108"/>
    <n v="52"/>
  </r>
  <r>
    <n v="704"/>
    <d v="2011-02-01T00:00:00"/>
    <s v="Winter"/>
    <x v="0"/>
    <x v="1"/>
    <x v="703"/>
    <b v="0"/>
    <s v="Weekday"/>
    <x v="3"/>
    <x v="0"/>
    <n v="0.24"/>
    <n v="9.84"/>
    <n v="0.2424"/>
    <n v="0.75"/>
    <n v="0.75"/>
    <s v="Very Hghly humidity"/>
    <n v="0.1343"/>
    <n v="14.773"/>
    <x v="0"/>
    <x v="124"/>
    <n v="64"/>
  </r>
  <r>
    <n v="705"/>
    <d v="2011-02-01T00:00:00"/>
    <s v="Winter"/>
    <x v="0"/>
    <x v="1"/>
    <x v="704"/>
    <b v="0"/>
    <s v="Weekday"/>
    <x v="3"/>
    <x v="0"/>
    <n v="0.24"/>
    <n v="9.84"/>
    <n v="0.28789999999999999"/>
    <n v="0.75"/>
    <n v="0.75"/>
    <s v="Very Hghly humidity"/>
    <n v="0"/>
    <n v="0"/>
    <x v="17"/>
    <x v="157"/>
    <n v="176"/>
  </r>
  <r>
    <n v="706"/>
    <d v="2011-02-01T00:00:00"/>
    <s v="Winter"/>
    <x v="0"/>
    <x v="1"/>
    <x v="705"/>
    <b v="0"/>
    <s v="Weekday"/>
    <x v="3"/>
    <x v="0"/>
    <n v="0.24"/>
    <n v="9.84"/>
    <n v="0.2576"/>
    <n v="0.81"/>
    <n v="0.81"/>
    <s v="Very Hghly humidity"/>
    <n v="0.1045"/>
    <n v="11.494999999999999"/>
    <x v="0"/>
    <x v="158"/>
    <n v="168"/>
  </r>
  <r>
    <n v="707"/>
    <d v="2011-02-01T00:00:00"/>
    <s v="Winter"/>
    <x v="0"/>
    <x v="1"/>
    <x v="706"/>
    <b v="0"/>
    <s v="Weekday"/>
    <x v="3"/>
    <x v="0"/>
    <n v="0.24"/>
    <n v="9.84"/>
    <n v="0.2424"/>
    <n v="0.81"/>
    <n v="0.81"/>
    <s v="Very Hghly humidity"/>
    <n v="0.1343"/>
    <n v="14.773"/>
    <x v="0"/>
    <x v="159"/>
    <n v="108"/>
  </r>
  <r>
    <n v="708"/>
    <d v="2011-02-01T00:00:00"/>
    <s v="Winter"/>
    <x v="0"/>
    <x v="1"/>
    <x v="707"/>
    <b v="0"/>
    <s v="Weekday"/>
    <x v="3"/>
    <x v="0"/>
    <n v="0.22"/>
    <n v="9.02"/>
    <n v="0.2273"/>
    <n v="0.87"/>
    <n v="0.87"/>
    <s v="Very Hghly humidity"/>
    <n v="0.1343"/>
    <n v="14.773"/>
    <x v="2"/>
    <x v="94"/>
    <n v="74"/>
  </r>
  <r>
    <n v="709"/>
    <d v="2011-02-01T00:00:00"/>
    <s v="Winter"/>
    <x v="0"/>
    <x v="1"/>
    <x v="708"/>
    <b v="0"/>
    <s v="Weekday"/>
    <x v="3"/>
    <x v="0"/>
    <n v="0.22"/>
    <n v="9.02"/>
    <n v="0.2273"/>
    <n v="0.87"/>
    <n v="0.87"/>
    <s v="Very Hghly humidity"/>
    <n v="0.1343"/>
    <n v="14.773"/>
    <x v="3"/>
    <x v="27"/>
    <n v="64"/>
  </r>
  <r>
    <n v="710"/>
    <d v="2011-02-01T00:00:00"/>
    <s v="Winter"/>
    <x v="0"/>
    <x v="1"/>
    <x v="709"/>
    <b v="0"/>
    <s v="Weekday"/>
    <x v="3"/>
    <x v="0"/>
    <n v="0.22"/>
    <n v="9.02"/>
    <n v="0.2576"/>
    <n v="0.87"/>
    <n v="0.87"/>
    <s v="Very Hghly humidity"/>
    <n v="8.9599999999999999E-2"/>
    <n v="9.8559999999999999"/>
    <x v="4"/>
    <x v="60"/>
    <n v="36"/>
  </r>
  <r>
    <n v="711"/>
    <d v="2011-02-01T00:00:00"/>
    <s v="Winter"/>
    <x v="0"/>
    <x v="1"/>
    <x v="710"/>
    <b v="0"/>
    <s v="Weekday"/>
    <x v="3"/>
    <x v="0"/>
    <n v="0.2"/>
    <n v="8.2000000000000011"/>
    <n v="0.19700000000000001"/>
    <n v="0.93"/>
    <n v="0.93"/>
    <s v="Very Hghly humidity"/>
    <n v="0.19400000000000001"/>
    <n v="21.34"/>
    <x v="5"/>
    <x v="89"/>
    <n v="16"/>
  </r>
  <r>
    <n v="712"/>
    <d v="2011-02-02T00:00:00"/>
    <s v="Winter"/>
    <x v="0"/>
    <x v="1"/>
    <x v="711"/>
    <b v="0"/>
    <s v="Weekday"/>
    <x v="4"/>
    <x v="0"/>
    <n v="0.22"/>
    <n v="9.02"/>
    <n v="0.2424"/>
    <n v="0.93"/>
    <n v="0.93"/>
    <s v="Very Hghly humidity"/>
    <n v="0.1045"/>
    <n v="11.494999999999999"/>
    <x v="3"/>
    <x v="6"/>
    <n v="2"/>
  </r>
  <r>
    <n v="713"/>
    <d v="2011-02-02T00:00:00"/>
    <s v="Winter"/>
    <x v="0"/>
    <x v="1"/>
    <x v="712"/>
    <b v="0"/>
    <s v="Weekday"/>
    <x v="4"/>
    <x v="0"/>
    <n v="0.22"/>
    <n v="9.02"/>
    <n v="0.2273"/>
    <n v="0.93"/>
    <n v="0.93"/>
    <s v="Very Hghly humidity"/>
    <n v="0.19400000000000001"/>
    <n v="21.34"/>
    <x v="3"/>
    <x v="35"/>
    <n v="3"/>
  </r>
  <r>
    <n v="714"/>
    <d v="2011-02-02T00:00:00"/>
    <s v="Winter"/>
    <x v="0"/>
    <x v="1"/>
    <x v="713"/>
    <b v="0"/>
    <s v="Weekday"/>
    <x v="4"/>
    <x v="0"/>
    <n v="0.22"/>
    <n v="9.02"/>
    <n v="0.2273"/>
    <n v="0.93"/>
    <n v="0.93"/>
    <s v="Very Hghly humidity"/>
    <n v="0.1343"/>
    <n v="14.773"/>
    <x v="17"/>
    <x v="5"/>
    <n v="4"/>
  </r>
  <r>
    <n v="715"/>
    <d v="2011-02-02T00:00:00"/>
    <s v="Winter"/>
    <x v="0"/>
    <x v="1"/>
    <x v="714"/>
    <b v="0"/>
    <s v="Weekday"/>
    <x v="4"/>
    <x v="0"/>
    <n v="0.22"/>
    <n v="9.02"/>
    <n v="0.2273"/>
    <n v="0.93"/>
    <n v="0.93"/>
    <s v="Very Hghly humidity"/>
    <n v="0.1343"/>
    <n v="14.773"/>
    <x v="3"/>
    <x v="4"/>
    <n v="1"/>
  </r>
  <r>
    <n v="716"/>
    <d v="2011-02-02T00:00:00"/>
    <s v="Winter"/>
    <x v="0"/>
    <x v="1"/>
    <x v="715"/>
    <b v="0"/>
    <s v="Weekday"/>
    <x v="4"/>
    <x v="0"/>
    <n v="0.22"/>
    <n v="9.02"/>
    <n v="0.21210000000000001"/>
    <n v="0.93"/>
    <n v="0.93"/>
    <s v="Very Hghly humidity"/>
    <n v="0.28360000000000002"/>
    <n v="31.196000000000002"/>
    <x v="3"/>
    <x v="4"/>
    <n v="1"/>
  </r>
  <r>
    <n v="717"/>
    <d v="2011-02-02T00:00:00"/>
    <s v="Winter"/>
    <x v="0"/>
    <x v="1"/>
    <x v="716"/>
    <b v="0"/>
    <s v="Weekday"/>
    <x v="4"/>
    <x v="0"/>
    <n v="0.22"/>
    <n v="9.02"/>
    <n v="0.2424"/>
    <n v="0.93"/>
    <n v="0.93"/>
    <s v="Very Hghly humidity"/>
    <n v="0.1045"/>
    <n v="11.494999999999999"/>
    <x v="3"/>
    <x v="35"/>
    <n v="3"/>
  </r>
  <r>
    <n v="718"/>
    <d v="2011-02-02T00:00:00"/>
    <s v="Winter"/>
    <x v="0"/>
    <x v="1"/>
    <x v="717"/>
    <b v="0"/>
    <s v="Weekday"/>
    <x v="4"/>
    <x v="0"/>
    <n v="0.22"/>
    <n v="9.02"/>
    <n v="0.2424"/>
    <n v="0.93"/>
    <n v="0.93"/>
    <s v="Very Hghly humidity"/>
    <n v="0.1045"/>
    <n v="11.494999999999999"/>
    <x v="5"/>
    <x v="19"/>
    <n v="18"/>
  </r>
  <r>
    <n v="719"/>
    <d v="2011-02-02T00:00:00"/>
    <s v="Winter"/>
    <x v="0"/>
    <x v="1"/>
    <x v="718"/>
    <b v="0"/>
    <s v="Weekday"/>
    <x v="4"/>
    <x v="0"/>
    <n v="0.22"/>
    <n v="9.02"/>
    <n v="0.21210000000000001"/>
    <n v="0.93"/>
    <n v="0.93"/>
    <s v="Very Hghly humidity"/>
    <n v="0.22389999999999999"/>
    <n v="24.628999999999998"/>
    <x v="5"/>
    <x v="41"/>
    <n v="49"/>
  </r>
  <r>
    <n v="720"/>
    <d v="2011-02-02T00:00:00"/>
    <s v="Winter"/>
    <x v="0"/>
    <x v="1"/>
    <x v="719"/>
    <b v="0"/>
    <s v="Weekday"/>
    <x v="4"/>
    <x v="0"/>
    <n v="0.22"/>
    <n v="9.02"/>
    <n v="0.21210000000000001"/>
    <n v="0.93"/>
    <n v="0.93"/>
    <s v="Very Hghly humidity"/>
    <n v="0.22389999999999999"/>
    <n v="24.628999999999998"/>
    <x v="5"/>
    <x v="105"/>
    <n v="155"/>
  </r>
  <r>
    <n v="721"/>
    <d v="2011-02-02T00:00:00"/>
    <s v="Winter"/>
    <x v="0"/>
    <x v="1"/>
    <x v="720"/>
    <b v="0"/>
    <s v="Weekday"/>
    <x v="4"/>
    <x v="0"/>
    <n v="0.24"/>
    <n v="9.84"/>
    <n v="0.2576"/>
    <n v="0.93"/>
    <n v="0.93"/>
    <s v="Very Hghly humidity"/>
    <n v="8.9599999999999999E-2"/>
    <n v="9.8559999999999999"/>
    <x v="17"/>
    <x v="138"/>
    <n v="123"/>
  </r>
  <r>
    <n v="722"/>
    <d v="2011-02-02T00:00:00"/>
    <s v="Winter"/>
    <x v="0"/>
    <x v="1"/>
    <x v="721"/>
    <b v="0"/>
    <s v="Weekday"/>
    <x v="4"/>
    <x v="0"/>
    <n v="0.22"/>
    <n v="9.02"/>
    <n v="0.2727"/>
    <n v="1"/>
    <n v="1"/>
    <s v="Very Hghly humidity"/>
    <n v="0"/>
    <n v="0"/>
    <x v="4"/>
    <x v="79"/>
    <n v="61"/>
  </r>
  <r>
    <n v="723"/>
    <d v="2011-02-02T00:00:00"/>
    <s v="Winter"/>
    <x v="0"/>
    <x v="1"/>
    <x v="722"/>
    <b v="0"/>
    <s v="Weekday"/>
    <x v="4"/>
    <x v="0"/>
    <n v="0.24"/>
    <n v="9.84"/>
    <n v="0.2273"/>
    <n v="0.93"/>
    <n v="0.93"/>
    <s v="Very Hghly humidity"/>
    <n v="0.19400000000000001"/>
    <n v="21.34"/>
    <x v="2"/>
    <x v="12"/>
    <n v="52"/>
  </r>
  <r>
    <n v="724"/>
    <d v="2011-02-02T00:00:00"/>
    <s v="Winter"/>
    <x v="0"/>
    <x v="1"/>
    <x v="723"/>
    <b v="0"/>
    <s v="Weekday"/>
    <x v="4"/>
    <x v="0"/>
    <n v="0.24"/>
    <n v="9.84"/>
    <n v="0.2273"/>
    <n v="0.93"/>
    <n v="0.93"/>
    <s v="Very Hghly humidity"/>
    <n v="0.22389999999999999"/>
    <n v="24.628999999999998"/>
    <x v="0"/>
    <x v="124"/>
    <n v="64"/>
  </r>
  <r>
    <n v="725"/>
    <d v="2011-02-02T00:00:00"/>
    <s v="Winter"/>
    <x v="0"/>
    <x v="1"/>
    <x v="724"/>
    <b v="0"/>
    <s v="Weekday"/>
    <x v="4"/>
    <x v="1"/>
    <n v="0.34"/>
    <n v="13.940000000000001"/>
    <n v="0.33329999999999999"/>
    <n v="0.93"/>
    <n v="0.93"/>
    <s v="Very Hghly humidity"/>
    <n v="0.16420000000000001"/>
    <n v="18.062000000000001"/>
    <x v="5"/>
    <x v="64"/>
    <n v="75"/>
  </r>
  <r>
    <n v="726"/>
    <d v="2011-02-02T00:00:00"/>
    <s v="Winter"/>
    <x v="0"/>
    <x v="1"/>
    <x v="725"/>
    <b v="0"/>
    <s v="Weekday"/>
    <x v="4"/>
    <x v="1"/>
    <n v="0.38"/>
    <n v="15.58"/>
    <n v="0.39389999999999997"/>
    <n v="0.82"/>
    <n v="0.82"/>
    <s v="Very Hghly humidity"/>
    <n v="0.3881"/>
    <n v="42.691000000000003"/>
    <x v="4"/>
    <x v="124"/>
    <n v="63"/>
  </r>
  <r>
    <n v="727"/>
    <d v="2011-02-02T00:00:00"/>
    <s v="Winter"/>
    <x v="0"/>
    <x v="1"/>
    <x v="726"/>
    <b v="0"/>
    <s v="Weekday"/>
    <x v="4"/>
    <x v="1"/>
    <n v="0.38"/>
    <n v="15.58"/>
    <n v="0.39389999999999997"/>
    <n v="0.76"/>
    <n v="0.76"/>
    <s v="Very Hghly humidity"/>
    <n v="0.32840000000000003"/>
    <n v="36.124000000000002"/>
    <x v="22"/>
    <x v="43"/>
    <n v="76"/>
  </r>
  <r>
    <n v="728"/>
    <d v="2011-02-02T00:00:00"/>
    <s v="Winter"/>
    <x v="0"/>
    <x v="1"/>
    <x v="727"/>
    <b v="0"/>
    <s v="Weekday"/>
    <x v="4"/>
    <x v="1"/>
    <n v="0.36"/>
    <n v="14.76"/>
    <n v="0.33329999999999999"/>
    <n v="0.71"/>
    <n v="0.71"/>
    <s v="Very Hghly humidity"/>
    <n v="0.29849999999999999"/>
    <n v="32.835000000000001"/>
    <x v="1"/>
    <x v="73"/>
    <n v="103"/>
  </r>
  <r>
    <n v="729"/>
    <d v="2011-02-02T00:00:00"/>
    <s v="Winter"/>
    <x v="0"/>
    <x v="1"/>
    <x v="728"/>
    <b v="0"/>
    <s v="Weekday"/>
    <x v="4"/>
    <x v="1"/>
    <n v="0.36"/>
    <n v="14.76"/>
    <n v="0.31819999999999998"/>
    <n v="0.53"/>
    <n v="0.53"/>
    <s v="High Humid"/>
    <n v="0.52239999999999998"/>
    <n v="57.463999999999999"/>
    <x v="18"/>
    <x v="160"/>
    <n v="190"/>
  </r>
  <r>
    <n v="730"/>
    <d v="2011-02-02T00:00:00"/>
    <s v="Winter"/>
    <x v="0"/>
    <x v="1"/>
    <x v="729"/>
    <b v="0"/>
    <s v="Weekday"/>
    <x v="4"/>
    <x v="1"/>
    <n v="0.34"/>
    <n v="13.940000000000001"/>
    <n v="0.28789999999999999"/>
    <n v="0.42"/>
    <n v="0.42"/>
    <s v="High Humid"/>
    <n v="0.55220000000000002"/>
    <n v="60.742000000000004"/>
    <x v="18"/>
    <x v="161"/>
    <n v="182"/>
  </r>
  <r>
    <n v="731"/>
    <d v="2011-02-02T00:00:00"/>
    <s v="Winter"/>
    <x v="0"/>
    <x v="1"/>
    <x v="730"/>
    <b v="0"/>
    <s v="Weekday"/>
    <x v="4"/>
    <x v="1"/>
    <n v="0.28000000000000003"/>
    <n v="11.48"/>
    <n v="0.2424"/>
    <n v="0.45"/>
    <n v="0.45"/>
    <s v="High Humid"/>
    <n v="0.49249999999999999"/>
    <n v="54.174999999999997"/>
    <x v="0"/>
    <x v="152"/>
    <n v="91"/>
  </r>
  <r>
    <n v="732"/>
    <d v="2011-02-02T00:00:00"/>
    <s v="Winter"/>
    <x v="0"/>
    <x v="1"/>
    <x v="731"/>
    <b v="0"/>
    <s v="Weekday"/>
    <x v="4"/>
    <x v="0"/>
    <n v="0.24"/>
    <n v="9.84"/>
    <n v="0.19700000000000001"/>
    <n v="0.48"/>
    <n v="0.48"/>
    <s v="High Humid"/>
    <n v="0.55220000000000002"/>
    <n v="60.742000000000004"/>
    <x v="17"/>
    <x v="13"/>
    <n v="75"/>
  </r>
  <r>
    <n v="733"/>
    <d v="2011-02-02T00:00:00"/>
    <s v="Winter"/>
    <x v="0"/>
    <x v="1"/>
    <x v="732"/>
    <b v="0"/>
    <s v="Weekday"/>
    <x v="4"/>
    <x v="0"/>
    <n v="0.22"/>
    <n v="9.02"/>
    <n v="0.19700000000000001"/>
    <n v="0.47"/>
    <n v="0.47"/>
    <s v="High Humid"/>
    <n v="0.32840000000000003"/>
    <n v="36.124000000000002"/>
    <x v="5"/>
    <x v="133"/>
    <n v="63"/>
  </r>
  <r>
    <n v="734"/>
    <d v="2011-02-02T00:00:00"/>
    <s v="Winter"/>
    <x v="0"/>
    <x v="1"/>
    <x v="733"/>
    <b v="0"/>
    <s v="Weekday"/>
    <x v="4"/>
    <x v="0"/>
    <n v="0.22"/>
    <n v="9.02"/>
    <n v="0.21210000000000001"/>
    <n v="0.44"/>
    <n v="0.44"/>
    <s v="High Humid"/>
    <n v="0.25369999999999998"/>
    <n v="27.906999999999996"/>
    <x v="2"/>
    <x v="96"/>
    <n v="40"/>
  </r>
  <r>
    <n v="735"/>
    <d v="2011-02-02T00:00:00"/>
    <s v="Winter"/>
    <x v="0"/>
    <x v="1"/>
    <x v="734"/>
    <b v="0"/>
    <s v="Weekday"/>
    <x v="4"/>
    <x v="0"/>
    <n v="0.2"/>
    <n v="8.2000000000000011"/>
    <n v="0.16669999999999999"/>
    <n v="0.44"/>
    <n v="0.44"/>
    <s v="High Humid"/>
    <n v="0.44779999999999998"/>
    <n v="49.257999999999996"/>
    <x v="0"/>
    <x v="31"/>
    <n v="32"/>
  </r>
  <r>
    <n v="736"/>
    <d v="2011-02-03T00:00:00"/>
    <s v="Winter"/>
    <x v="0"/>
    <x v="1"/>
    <x v="735"/>
    <b v="0"/>
    <s v="Weekday"/>
    <x v="5"/>
    <x v="0"/>
    <n v="0.2"/>
    <n v="8.2000000000000011"/>
    <n v="0.16669999999999999"/>
    <n v="0.4"/>
    <n v="0.4"/>
    <s v="High Humid"/>
    <n v="0.44779999999999998"/>
    <n v="49.257999999999996"/>
    <x v="5"/>
    <x v="48"/>
    <n v="12"/>
  </r>
  <r>
    <n v="737"/>
    <d v="2011-02-03T00:00:00"/>
    <s v="Winter"/>
    <x v="0"/>
    <x v="1"/>
    <x v="736"/>
    <b v="0"/>
    <s v="Weekday"/>
    <x v="5"/>
    <x v="0"/>
    <n v="0.2"/>
    <n v="8.2000000000000011"/>
    <n v="0.1515"/>
    <n v="0.44"/>
    <n v="0.44"/>
    <s v="High Humid"/>
    <n v="0.52239999999999998"/>
    <n v="57.463999999999999"/>
    <x v="3"/>
    <x v="34"/>
    <n v="5"/>
  </r>
  <r>
    <n v="738"/>
    <d v="2011-02-03T00:00:00"/>
    <s v="Winter"/>
    <x v="0"/>
    <x v="1"/>
    <x v="737"/>
    <b v="0"/>
    <s v="Weekday"/>
    <x v="5"/>
    <x v="0"/>
    <n v="0.18"/>
    <n v="7.38"/>
    <n v="0.16669999999999999"/>
    <n v="0.43"/>
    <n v="0.43"/>
    <s v="High Humid"/>
    <n v="0.25369999999999998"/>
    <n v="27.906999999999996"/>
    <x v="3"/>
    <x v="6"/>
    <n v="2"/>
  </r>
  <r>
    <n v="739"/>
    <d v="2011-02-03T00:00:00"/>
    <s v="Winter"/>
    <x v="0"/>
    <x v="1"/>
    <x v="738"/>
    <b v="0"/>
    <s v="Weekday"/>
    <x v="5"/>
    <x v="0"/>
    <n v="0.18"/>
    <n v="7.38"/>
    <n v="0.16669999999999999"/>
    <n v="0.43"/>
    <n v="0.43"/>
    <s v="High Humid"/>
    <n v="0.25369999999999998"/>
    <n v="27.906999999999996"/>
    <x v="3"/>
    <x v="4"/>
    <n v="1"/>
  </r>
  <r>
    <n v="740"/>
    <d v="2011-02-03T00:00:00"/>
    <s v="Winter"/>
    <x v="0"/>
    <x v="1"/>
    <x v="739"/>
    <b v="0"/>
    <s v="Weekday"/>
    <x v="5"/>
    <x v="0"/>
    <n v="0.16"/>
    <n v="6.5600000000000005"/>
    <n v="0.13639999999999999"/>
    <n v="0.5"/>
    <n v="0.5"/>
    <s v="High Humid"/>
    <n v="0.29849999999999999"/>
    <n v="32.835000000000001"/>
    <x v="3"/>
    <x v="6"/>
    <n v="2"/>
  </r>
  <r>
    <n v="741"/>
    <d v="2011-02-03T00:00:00"/>
    <s v="Winter"/>
    <x v="0"/>
    <x v="1"/>
    <x v="740"/>
    <b v="0"/>
    <s v="Weekday"/>
    <x v="5"/>
    <x v="0"/>
    <n v="0.16"/>
    <n v="6.5600000000000005"/>
    <n v="0.13639999999999999"/>
    <n v="0.43"/>
    <n v="0.43"/>
    <s v="High Humid"/>
    <n v="0.35820000000000002"/>
    <n v="39.402000000000001"/>
    <x v="3"/>
    <x v="87"/>
    <n v="39"/>
  </r>
  <r>
    <n v="742"/>
    <d v="2011-02-03T00:00:00"/>
    <s v="Winter"/>
    <x v="0"/>
    <x v="1"/>
    <x v="741"/>
    <b v="0"/>
    <s v="Weekday"/>
    <x v="5"/>
    <x v="0"/>
    <n v="0.14000000000000001"/>
    <n v="5.74"/>
    <n v="0.1212"/>
    <n v="0.5"/>
    <n v="0.5"/>
    <s v="High Humid"/>
    <n v="0.32840000000000003"/>
    <n v="36.124000000000002"/>
    <x v="5"/>
    <x v="132"/>
    <n v="87"/>
  </r>
  <r>
    <n v="743"/>
    <d v="2011-02-03T00:00:00"/>
    <s v="Winter"/>
    <x v="0"/>
    <x v="1"/>
    <x v="742"/>
    <b v="0"/>
    <s v="Weekday"/>
    <x v="5"/>
    <x v="0"/>
    <n v="0.14000000000000001"/>
    <n v="5.74"/>
    <n v="0.1212"/>
    <n v="0.5"/>
    <n v="0.5"/>
    <s v="High Humid"/>
    <n v="0.35820000000000002"/>
    <n v="39.402000000000001"/>
    <x v="17"/>
    <x v="103"/>
    <n v="188"/>
  </r>
  <r>
    <n v="744"/>
    <d v="2011-02-03T00:00:00"/>
    <s v="Winter"/>
    <x v="0"/>
    <x v="1"/>
    <x v="743"/>
    <b v="0"/>
    <s v="Weekday"/>
    <x v="5"/>
    <x v="0"/>
    <n v="0.16"/>
    <n v="6.5600000000000005"/>
    <n v="0.13639999999999999"/>
    <n v="0.47"/>
    <n v="0.47"/>
    <s v="High Humid"/>
    <n v="0.29849999999999999"/>
    <n v="32.835000000000001"/>
    <x v="15"/>
    <x v="69"/>
    <n v="133"/>
  </r>
  <r>
    <n v="745"/>
    <d v="2011-02-03T00:00:00"/>
    <s v="Winter"/>
    <x v="0"/>
    <x v="1"/>
    <x v="744"/>
    <b v="0"/>
    <s v="Weekday"/>
    <x v="5"/>
    <x v="0"/>
    <n v="0.18"/>
    <n v="7.38"/>
    <n v="0.1515"/>
    <n v="0.43"/>
    <n v="0.43"/>
    <s v="High Humid"/>
    <n v="0.32840000000000003"/>
    <n v="36.124000000000002"/>
    <x v="4"/>
    <x v="54"/>
    <n v="52"/>
  </r>
  <r>
    <n v="746"/>
    <d v="2011-02-03T00:00:00"/>
    <s v="Winter"/>
    <x v="0"/>
    <x v="1"/>
    <x v="745"/>
    <b v="0"/>
    <s v="Weekday"/>
    <x v="5"/>
    <x v="0"/>
    <n v="0.18"/>
    <n v="7.38"/>
    <n v="0.13639999999999999"/>
    <n v="0.43"/>
    <n v="0.43"/>
    <s v="High Humid"/>
    <n v="0.44779999999999998"/>
    <n v="49.257999999999996"/>
    <x v="14"/>
    <x v="11"/>
    <n v="64"/>
  </r>
  <r>
    <n v="747"/>
    <d v="2011-02-03T00:00:00"/>
    <s v="Winter"/>
    <x v="0"/>
    <x v="1"/>
    <x v="746"/>
    <b v="0"/>
    <s v="Weekday"/>
    <x v="5"/>
    <x v="0"/>
    <n v="0.2"/>
    <n v="8.2000000000000011"/>
    <n v="0.18179999999999999"/>
    <n v="0.4"/>
    <n v="0.4"/>
    <s v="High Humid"/>
    <n v="0.35820000000000002"/>
    <n v="39.402000000000001"/>
    <x v="4"/>
    <x v="28"/>
    <n v="69"/>
  </r>
  <r>
    <n v="748"/>
    <d v="2011-02-03T00:00:00"/>
    <s v="Winter"/>
    <x v="0"/>
    <x v="1"/>
    <x v="747"/>
    <b v="0"/>
    <s v="Weekday"/>
    <x v="5"/>
    <x v="0"/>
    <n v="0.2"/>
    <n v="8.2000000000000011"/>
    <n v="0.16669999999999999"/>
    <n v="0.4"/>
    <n v="0.4"/>
    <s v="High Humid"/>
    <n v="0.41789999999999999"/>
    <n v="45.969000000000001"/>
    <x v="17"/>
    <x v="12"/>
    <n v="51"/>
  </r>
  <r>
    <n v="749"/>
    <d v="2011-02-03T00:00:00"/>
    <s v="Winter"/>
    <x v="0"/>
    <x v="1"/>
    <x v="748"/>
    <b v="0"/>
    <s v="Weekday"/>
    <x v="5"/>
    <x v="0"/>
    <n v="0.22"/>
    <n v="9.02"/>
    <n v="0.19700000000000001"/>
    <n v="0.37"/>
    <n v="0.37"/>
    <s v="High Humid"/>
    <n v="0.3881"/>
    <n v="42.691000000000003"/>
    <x v="17"/>
    <x v="30"/>
    <n v="47"/>
  </r>
  <r>
    <n v="750"/>
    <d v="2011-02-03T00:00:00"/>
    <s v="Winter"/>
    <x v="0"/>
    <x v="1"/>
    <x v="749"/>
    <b v="0"/>
    <s v="Weekday"/>
    <x v="5"/>
    <x v="0"/>
    <n v="0.22"/>
    <n v="9.02"/>
    <n v="0.19700000000000001"/>
    <n v="0.37"/>
    <n v="0.37"/>
    <s v="High Humid"/>
    <n v="0.32840000000000003"/>
    <n v="36.124000000000002"/>
    <x v="17"/>
    <x v="90"/>
    <n v="60"/>
  </r>
  <r>
    <n v="751"/>
    <d v="2011-02-03T00:00:00"/>
    <s v="Winter"/>
    <x v="0"/>
    <x v="1"/>
    <x v="750"/>
    <b v="0"/>
    <s v="Weekday"/>
    <x v="5"/>
    <x v="0"/>
    <n v="0.22"/>
    <n v="9.02"/>
    <n v="0.21210000000000001"/>
    <n v="0.37"/>
    <n v="0.37"/>
    <s v="High Humid"/>
    <n v="0.25369999999999998"/>
    <n v="27.906999999999996"/>
    <x v="2"/>
    <x v="26"/>
    <n v="78"/>
  </r>
  <r>
    <n v="752"/>
    <d v="2011-02-03T00:00:00"/>
    <s v="Winter"/>
    <x v="0"/>
    <x v="1"/>
    <x v="751"/>
    <b v="0"/>
    <s v="Weekday"/>
    <x v="5"/>
    <x v="0"/>
    <n v="0.2"/>
    <n v="8.2000000000000011"/>
    <n v="0.19700000000000001"/>
    <n v="0.4"/>
    <n v="0.4"/>
    <s v="High Humid"/>
    <n v="0.19400000000000001"/>
    <n v="21.34"/>
    <x v="2"/>
    <x v="162"/>
    <n v="175"/>
  </r>
  <r>
    <n v="753"/>
    <d v="2011-02-03T00:00:00"/>
    <s v="Winter"/>
    <x v="0"/>
    <x v="1"/>
    <x v="752"/>
    <b v="0"/>
    <s v="Weekday"/>
    <x v="5"/>
    <x v="0"/>
    <n v="0.2"/>
    <n v="8.2000000000000011"/>
    <n v="0.21210000000000001"/>
    <n v="0.4"/>
    <n v="0.4"/>
    <s v="High Humid"/>
    <n v="0.16420000000000001"/>
    <n v="18.062000000000001"/>
    <x v="4"/>
    <x v="142"/>
    <n v="147"/>
  </r>
  <r>
    <n v="754"/>
    <d v="2011-02-03T00:00:00"/>
    <s v="Winter"/>
    <x v="0"/>
    <x v="1"/>
    <x v="753"/>
    <b v="0"/>
    <s v="Weekday"/>
    <x v="5"/>
    <x v="0"/>
    <n v="0.2"/>
    <n v="8.2000000000000011"/>
    <n v="0.2576"/>
    <n v="0.4"/>
    <n v="0.4"/>
    <s v="High Humid"/>
    <n v="0"/>
    <n v="0"/>
    <x v="17"/>
    <x v="50"/>
    <n v="96"/>
  </r>
  <r>
    <n v="755"/>
    <d v="2011-02-03T00:00:00"/>
    <s v="Winter"/>
    <x v="0"/>
    <x v="1"/>
    <x v="754"/>
    <b v="0"/>
    <s v="Weekday"/>
    <x v="5"/>
    <x v="0"/>
    <n v="0.2"/>
    <n v="8.2000000000000011"/>
    <n v="0.2273"/>
    <n v="0.47"/>
    <n v="0.47"/>
    <s v="High Humid"/>
    <n v="8.9599999999999999E-2"/>
    <n v="9.8559999999999999"/>
    <x v="5"/>
    <x v="123"/>
    <n v="109"/>
  </r>
  <r>
    <n v="756"/>
    <d v="2011-02-03T00:00:00"/>
    <s v="Winter"/>
    <x v="0"/>
    <x v="1"/>
    <x v="755"/>
    <b v="0"/>
    <s v="Weekday"/>
    <x v="5"/>
    <x v="0"/>
    <n v="0.18"/>
    <n v="7.38"/>
    <n v="0.21210000000000001"/>
    <n v="0.55000000000000004"/>
    <n v="0.55000000000000004"/>
    <s v="High Humid"/>
    <n v="0.1045"/>
    <n v="11.494999999999999"/>
    <x v="5"/>
    <x v="42"/>
    <n v="54"/>
  </r>
  <r>
    <n v="757"/>
    <d v="2011-02-03T00:00:00"/>
    <s v="Winter"/>
    <x v="0"/>
    <x v="1"/>
    <x v="756"/>
    <b v="0"/>
    <s v="Weekday"/>
    <x v="5"/>
    <x v="0"/>
    <n v="0.18"/>
    <n v="7.38"/>
    <n v="0.21210000000000001"/>
    <n v="0.51"/>
    <n v="0.51"/>
    <s v="High Humid"/>
    <n v="8.9599999999999999E-2"/>
    <n v="9.8559999999999999"/>
    <x v="4"/>
    <x v="87"/>
    <n v="41"/>
  </r>
  <r>
    <n v="758"/>
    <d v="2011-02-03T00:00:00"/>
    <s v="Winter"/>
    <x v="0"/>
    <x v="1"/>
    <x v="757"/>
    <b v="0"/>
    <s v="Weekday"/>
    <x v="5"/>
    <x v="0"/>
    <n v="0.2"/>
    <n v="8.2000000000000011"/>
    <n v="0.2273"/>
    <n v="0.47"/>
    <n v="0.47"/>
    <s v="High Humid"/>
    <n v="0.1045"/>
    <n v="11.494999999999999"/>
    <x v="17"/>
    <x v="60"/>
    <n v="38"/>
  </r>
  <r>
    <n v="759"/>
    <d v="2011-02-04T00:00:00"/>
    <s v="Winter"/>
    <x v="0"/>
    <x v="1"/>
    <x v="758"/>
    <b v="0"/>
    <s v="Weekday"/>
    <x v="6"/>
    <x v="0"/>
    <n v="0.2"/>
    <n v="8.2000000000000011"/>
    <n v="0.2576"/>
    <n v="0.44"/>
    <n v="0.44"/>
    <s v="High Humid"/>
    <n v="0"/>
    <n v="0"/>
    <x v="0"/>
    <x v="3"/>
    <n v="13"/>
  </r>
  <r>
    <n v="760"/>
    <d v="2011-02-04T00:00:00"/>
    <s v="Winter"/>
    <x v="0"/>
    <x v="1"/>
    <x v="759"/>
    <b v="0"/>
    <s v="Weekday"/>
    <x v="6"/>
    <x v="0"/>
    <n v="0.16"/>
    <n v="6.5600000000000005"/>
    <n v="0.2273"/>
    <n v="0.59"/>
    <n v="0.59"/>
    <s v="High Humid"/>
    <n v="0"/>
    <n v="0"/>
    <x v="3"/>
    <x v="7"/>
    <n v="7"/>
  </r>
  <r>
    <n v="761"/>
    <d v="2011-02-04T00:00:00"/>
    <s v="Winter"/>
    <x v="0"/>
    <x v="1"/>
    <x v="760"/>
    <b v="0"/>
    <s v="Weekday"/>
    <x v="6"/>
    <x v="0"/>
    <n v="0.14000000000000001"/>
    <n v="5.74"/>
    <n v="0.16669999999999999"/>
    <n v="0.63"/>
    <n v="0.63"/>
    <s v="Very Hghly humidity"/>
    <n v="0.1045"/>
    <n v="11.494999999999999"/>
    <x v="3"/>
    <x v="4"/>
    <n v="1"/>
  </r>
  <r>
    <n v="762"/>
    <d v="2011-02-04T00:00:00"/>
    <s v="Winter"/>
    <x v="0"/>
    <x v="1"/>
    <x v="761"/>
    <b v="0"/>
    <s v="Weekday"/>
    <x v="6"/>
    <x v="0"/>
    <n v="0.14000000000000001"/>
    <n v="5.74"/>
    <n v="0.16669999999999999"/>
    <n v="0.63"/>
    <n v="0.63"/>
    <s v="Very Hghly humidity"/>
    <n v="0.1045"/>
    <n v="11.494999999999999"/>
    <x v="3"/>
    <x v="4"/>
    <n v="1"/>
  </r>
  <r>
    <n v="763"/>
    <d v="2011-02-04T00:00:00"/>
    <s v="Winter"/>
    <x v="0"/>
    <x v="1"/>
    <x v="762"/>
    <b v="0"/>
    <s v="Weekday"/>
    <x v="6"/>
    <x v="0"/>
    <n v="0.14000000000000001"/>
    <n v="5.74"/>
    <n v="0.1515"/>
    <n v="0.63"/>
    <n v="0.63"/>
    <s v="Very Hghly humidity"/>
    <n v="0.1343"/>
    <n v="14.773"/>
    <x v="3"/>
    <x v="7"/>
    <n v="7"/>
  </r>
  <r>
    <n v="764"/>
    <d v="2011-02-04T00:00:00"/>
    <s v="Winter"/>
    <x v="0"/>
    <x v="1"/>
    <x v="763"/>
    <b v="0"/>
    <s v="Weekday"/>
    <x v="6"/>
    <x v="0"/>
    <n v="0.16"/>
    <n v="6.5600000000000005"/>
    <n v="0.2273"/>
    <n v="0.55000000000000004"/>
    <n v="0.55000000000000004"/>
    <s v="High Humid"/>
    <n v="0"/>
    <n v="0"/>
    <x v="4"/>
    <x v="16"/>
    <n v="28"/>
  </r>
  <r>
    <n v="765"/>
    <d v="2011-02-04T00:00:00"/>
    <s v="Winter"/>
    <x v="0"/>
    <x v="1"/>
    <x v="764"/>
    <b v="0"/>
    <s v="Weekday"/>
    <x v="6"/>
    <x v="0"/>
    <n v="0.14000000000000001"/>
    <n v="5.74"/>
    <n v="0.21210000000000001"/>
    <n v="0.59"/>
    <n v="0.59"/>
    <s v="High Humid"/>
    <n v="0"/>
    <n v="0"/>
    <x v="3"/>
    <x v="61"/>
    <n v="87"/>
  </r>
  <r>
    <n v="766"/>
    <d v="2011-02-04T00:00:00"/>
    <s v="Winter"/>
    <x v="0"/>
    <x v="1"/>
    <x v="765"/>
    <b v="0"/>
    <s v="Weekday"/>
    <x v="6"/>
    <x v="0"/>
    <n v="0.14000000000000001"/>
    <n v="5.74"/>
    <n v="0.1515"/>
    <n v="0.74"/>
    <n v="0.74"/>
    <s v="Very Hghly humidity"/>
    <n v="0.1343"/>
    <n v="14.773"/>
    <x v="0"/>
    <x v="163"/>
    <n v="220"/>
  </r>
  <r>
    <n v="767"/>
    <d v="2011-02-04T00:00:00"/>
    <s v="Winter"/>
    <x v="0"/>
    <x v="1"/>
    <x v="766"/>
    <b v="0"/>
    <s v="Weekday"/>
    <x v="6"/>
    <x v="0"/>
    <n v="0.16"/>
    <n v="6.5600000000000005"/>
    <n v="0.18179999999999999"/>
    <n v="0.8"/>
    <n v="0.8"/>
    <s v="Very Hghly humidity"/>
    <n v="0.1343"/>
    <n v="14.773"/>
    <x v="0"/>
    <x v="125"/>
    <n v="127"/>
  </r>
  <r>
    <n v="768"/>
    <d v="2011-02-04T00:00:00"/>
    <s v="Winter"/>
    <x v="0"/>
    <x v="1"/>
    <x v="767"/>
    <b v="0"/>
    <s v="Weekday"/>
    <x v="6"/>
    <x v="0"/>
    <n v="0.2"/>
    <n v="8.2000000000000011"/>
    <n v="0.21210000000000001"/>
    <n v="0.51"/>
    <n v="0.51"/>
    <s v="High Humid"/>
    <n v="0.1343"/>
    <n v="14.773"/>
    <x v="2"/>
    <x v="24"/>
    <n v="51"/>
  </r>
  <r>
    <n v="769"/>
    <d v="2011-02-04T00:00:00"/>
    <s v="Winter"/>
    <x v="0"/>
    <x v="1"/>
    <x v="768"/>
    <b v="0"/>
    <s v="Weekday"/>
    <x v="6"/>
    <x v="0"/>
    <n v="0.22"/>
    <n v="9.02"/>
    <n v="0.2273"/>
    <n v="0.51"/>
    <n v="0.51"/>
    <s v="High Humid"/>
    <n v="0.16420000000000001"/>
    <n v="18.062000000000001"/>
    <x v="0"/>
    <x v="124"/>
    <n v="64"/>
  </r>
  <r>
    <n v="770"/>
    <d v="2011-02-04T00:00:00"/>
    <s v="Winter"/>
    <x v="0"/>
    <x v="1"/>
    <x v="769"/>
    <b v="0"/>
    <s v="Weekday"/>
    <x v="6"/>
    <x v="0"/>
    <n v="0.24"/>
    <n v="9.84"/>
    <n v="0.2424"/>
    <n v="0.48"/>
    <n v="0.48"/>
    <s v="High Humid"/>
    <n v="0.16420000000000001"/>
    <n v="18.062000000000001"/>
    <x v="1"/>
    <x v="78"/>
    <n v="86"/>
  </r>
  <r>
    <n v="771"/>
    <d v="2011-02-04T00:00:00"/>
    <s v="Winter"/>
    <x v="0"/>
    <x v="1"/>
    <x v="770"/>
    <b v="0"/>
    <s v="Weekday"/>
    <x v="6"/>
    <x v="1"/>
    <n v="0.26"/>
    <n v="10.66"/>
    <n v="0.2576"/>
    <n v="0.5"/>
    <n v="0.5"/>
    <s v="High Humid"/>
    <n v="0.22389999999999999"/>
    <n v="24.628999999999998"/>
    <x v="14"/>
    <x v="26"/>
    <n v="82"/>
  </r>
  <r>
    <n v="772"/>
    <d v="2011-02-04T00:00:00"/>
    <s v="Winter"/>
    <x v="0"/>
    <x v="1"/>
    <x v="771"/>
    <b v="0"/>
    <s v="Weekday"/>
    <x v="6"/>
    <x v="1"/>
    <n v="0.28000000000000003"/>
    <n v="11.48"/>
    <n v="0.2727"/>
    <n v="0.45"/>
    <n v="0.45"/>
    <s v="High Humid"/>
    <n v="0.16420000000000001"/>
    <n v="18.062000000000001"/>
    <x v="13"/>
    <x v="83"/>
    <n v="91"/>
  </r>
  <r>
    <n v="773"/>
    <d v="2011-02-04T00:00:00"/>
    <s v="Winter"/>
    <x v="0"/>
    <x v="1"/>
    <x v="772"/>
    <b v="0"/>
    <s v="Weekday"/>
    <x v="6"/>
    <x v="1"/>
    <n v="0.28000000000000003"/>
    <n v="11.48"/>
    <n v="0.2727"/>
    <n v="0.48"/>
    <n v="0.48"/>
    <s v="High Humid"/>
    <n v="0.25369999999999998"/>
    <n v="27.906999999999996"/>
    <x v="14"/>
    <x v="38"/>
    <n v="90"/>
  </r>
  <r>
    <n v="774"/>
    <d v="2011-02-04T00:00:00"/>
    <s v="Winter"/>
    <x v="0"/>
    <x v="1"/>
    <x v="773"/>
    <b v="0"/>
    <s v="Weekday"/>
    <x v="6"/>
    <x v="1"/>
    <n v="0.3"/>
    <n v="12.299999999999999"/>
    <n v="0.28789999999999999"/>
    <n v="0.42"/>
    <n v="0.42"/>
    <s v="High Humid"/>
    <n v="0.22389999999999999"/>
    <n v="24.628999999999998"/>
    <x v="1"/>
    <x v="164"/>
    <n v="99"/>
  </r>
  <r>
    <n v="775"/>
    <d v="2011-02-04T00:00:00"/>
    <s v="Winter"/>
    <x v="0"/>
    <x v="1"/>
    <x v="774"/>
    <b v="0"/>
    <s v="Weekday"/>
    <x v="6"/>
    <x v="1"/>
    <n v="0.26"/>
    <n v="10.66"/>
    <n v="0.2727"/>
    <n v="0.56000000000000005"/>
    <n v="0.56000000000000005"/>
    <s v="High Humid"/>
    <n v="0.1343"/>
    <n v="14.773"/>
    <x v="22"/>
    <x v="165"/>
    <n v="205"/>
  </r>
  <r>
    <n v="776"/>
    <d v="2011-02-04T00:00:00"/>
    <s v="Winter"/>
    <x v="0"/>
    <x v="1"/>
    <x v="775"/>
    <b v="0"/>
    <s v="Weekday"/>
    <x v="6"/>
    <x v="0"/>
    <n v="0.24"/>
    <n v="9.84"/>
    <n v="0.2576"/>
    <n v="0.6"/>
    <n v="0.6"/>
    <s v="High Humid"/>
    <n v="0.1045"/>
    <n v="11.494999999999999"/>
    <x v="0"/>
    <x v="166"/>
    <n v="155"/>
  </r>
  <r>
    <n v="777"/>
    <d v="2011-02-04T00:00:00"/>
    <s v="Winter"/>
    <x v="0"/>
    <x v="1"/>
    <x v="776"/>
    <b v="0"/>
    <s v="Weekday"/>
    <x v="6"/>
    <x v="0"/>
    <n v="0.24"/>
    <n v="9.84"/>
    <n v="0.2424"/>
    <n v="0.65"/>
    <n v="0.65"/>
    <s v="Very Hghly humidity"/>
    <n v="0.1343"/>
    <n v="14.773"/>
    <x v="5"/>
    <x v="46"/>
    <n v="103"/>
  </r>
  <r>
    <n v="778"/>
    <d v="2011-02-04T00:00:00"/>
    <s v="Winter"/>
    <x v="0"/>
    <x v="1"/>
    <x v="777"/>
    <b v="0"/>
    <s v="Weekday"/>
    <x v="6"/>
    <x v="0"/>
    <n v="0.24"/>
    <n v="9.84"/>
    <n v="0.2424"/>
    <n v="0.65"/>
    <n v="0.65"/>
    <s v="Very Hghly humidity"/>
    <n v="0.16420000000000001"/>
    <n v="18.062000000000001"/>
    <x v="4"/>
    <x v="94"/>
    <n v="71"/>
  </r>
  <r>
    <n v="779"/>
    <d v="2011-02-04T00:00:00"/>
    <s v="Winter"/>
    <x v="0"/>
    <x v="1"/>
    <x v="778"/>
    <b v="0"/>
    <s v="Weekday"/>
    <x v="6"/>
    <x v="0"/>
    <n v="0.24"/>
    <n v="9.84"/>
    <n v="0.2424"/>
    <n v="0.7"/>
    <n v="0.7"/>
    <s v="Very Hghly humidity"/>
    <n v="0.16420000000000001"/>
    <n v="18.062000000000001"/>
    <x v="4"/>
    <x v="40"/>
    <n v="43"/>
  </r>
  <r>
    <n v="780"/>
    <d v="2011-02-04T00:00:00"/>
    <s v="Winter"/>
    <x v="0"/>
    <x v="1"/>
    <x v="779"/>
    <b v="0"/>
    <s v="Weekday"/>
    <x v="6"/>
    <x v="0"/>
    <n v="0.24"/>
    <n v="9.84"/>
    <n v="0.2424"/>
    <n v="0.65"/>
    <n v="0.65"/>
    <s v="Very Hghly humidity"/>
    <n v="0.16420000000000001"/>
    <n v="18.062000000000001"/>
    <x v="5"/>
    <x v="108"/>
    <n v="46"/>
  </r>
  <r>
    <n v="781"/>
    <d v="2011-02-04T00:00:00"/>
    <s v="Winter"/>
    <x v="0"/>
    <x v="1"/>
    <x v="780"/>
    <b v="0"/>
    <s v="Weekday"/>
    <x v="6"/>
    <x v="0"/>
    <n v="0.24"/>
    <n v="9.84"/>
    <n v="0.2424"/>
    <n v="0.7"/>
    <n v="0.7"/>
    <s v="Very Hghly humidity"/>
    <n v="0.1343"/>
    <n v="14.773"/>
    <x v="5"/>
    <x v="10"/>
    <n v="31"/>
  </r>
  <r>
    <n v="782"/>
    <d v="2011-02-05T00:00:00"/>
    <s v="Winter"/>
    <x v="0"/>
    <x v="1"/>
    <x v="781"/>
    <b v="0"/>
    <s v="Weekday"/>
    <x v="0"/>
    <x v="0"/>
    <n v="0.24"/>
    <n v="9.84"/>
    <n v="0.2424"/>
    <n v="0.7"/>
    <n v="0.7"/>
    <s v="Very Hghly humidity"/>
    <n v="0.16420000000000001"/>
    <n v="18.062000000000001"/>
    <x v="0"/>
    <x v="49"/>
    <n v="39"/>
  </r>
  <r>
    <n v="783"/>
    <d v="2011-02-05T00:00:00"/>
    <s v="Winter"/>
    <x v="0"/>
    <x v="1"/>
    <x v="782"/>
    <b v="0"/>
    <s v="Weekday"/>
    <x v="0"/>
    <x v="0"/>
    <n v="0.24"/>
    <n v="9.84"/>
    <n v="0.2424"/>
    <n v="0.65"/>
    <n v="0.65"/>
    <s v="Very Hghly humidity"/>
    <n v="0.16420000000000001"/>
    <n v="18.062000000000001"/>
    <x v="5"/>
    <x v="19"/>
    <n v="18"/>
  </r>
  <r>
    <n v="784"/>
    <d v="2011-02-05T00:00:00"/>
    <s v="Winter"/>
    <x v="0"/>
    <x v="1"/>
    <x v="783"/>
    <b v="0"/>
    <s v="Weekday"/>
    <x v="0"/>
    <x v="0"/>
    <n v="0.24"/>
    <n v="9.84"/>
    <n v="0.2424"/>
    <n v="0.75"/>
    <n v="0.75"/>
    <s v="Very Hghly humidity"/>
    <n v="0.16420000000000001"/>
    <n v="18.062000000000001"/>
    <x v="2"/>
    <x v="98"/>
    <n v="17"/>
  </r>
  <r>
    <n v="785"/>
    <d v="2011-02-05T00:00:00"/>
    <s v="Winter"/>
    <x v="0"/>
    <x v="1"/>
    <x v="784"/>
    <b v="0"/>
    <s v="Weekday"/>
    <x v="0"/>
    <x v="0"/>
    <n v="0.24"/>
    <n v="9.84"/>
    <n v="0.2424"/>
    <n v="0.75"/>
    <n v="0.75"/>
    <s v="Very Hghly humidity"/>
    <n v="0.16420000000000001"/>
    <n v="18.062000000000001"/>
    <x v="5"/>
    <x v="3"/>
    <n v="11"/>
  </r>
  <r>
    <n v="786"/>
    <d v="2011-02-05T00:00:00"/>
    <s v="Winter"/>
    <x v="0"/>
    <x v="1"/>
    <x v="785"/>
    <b v="0"/>
    <s v="Weekday"/>
    <x v="0"/>
    <x v="0"/>
    <n v="0.22"/>
    <n v="9.02"/>
    <n v="0.2273"/>
    <n v="0.93"/>
    <n v="0.93"/>
    <s v="Very Hghly humidity"/>
    <n v="0.1343"/>
    <n v="14.773"/>
    <x v="3"/>
    <x v="21"/>
    <n v="8"/>
  </r>
  <r>
    <n v="787"/>
    <d v="2011-02-05T00:00:00"/>
    <s v="Winter"/>
    <x v="0"/>
    <x v="1"/>
    <x v="786"/>
    <b v="0"/>
    <s v="Weekday"/>
    <x v="0"/>
    <x v="0"/>
    <n v="0.2"/>
    <n v="8.2000000000000011"/>
    <n v="0.2273"/>
    <n v="1"/>
    <n v="1"/>
    <s v="Very Hghly humidity"/>
    <n v="8.9599999999999999E-2"/>
    <n v="9.8559999999999999"/>
    <x v="3"/>
    <x v="33"/>
    <n v="9"/>
  </r>
  <r>
    <n v="788"/>
    <d v="2011-02-05T00:00:00"/>
    <s v="Winter"/>
    <x v="0"/>
    <x v="1"/>
    <x v="787"/>
    <b v="0"/>
    <s v="Weekday"/>
    <x v="0"/>
    <x v="0"/>
    <n v="0.2"/>
    <n v="8.2000000000000011"/>
    <n v="0.2576"/>
    <n v="1"/>
    <n v="1"/>
    <s v="Very Hghly humidity"/>
    <n v="0"/>
    <n v="0"/>
    <x v="3"/>
    <x v="22"/>
    <n v="4"/>
  </r>
  <r>
    <n v="789"/>
    <d v="2011-02-05T00:00:00"/>
    <s v="Winter"/>
    <x v="0"/>
    <x v="1"/>
    <x v="788"/>
    <b v="0"/>
    <s v="Weekday"/>
    <x v="0"/>
    <x v="0"/>
    <n v="0.22"/>
    <n v="9.02"/>
    <n v="0.2576"/>
    <n v="0.93"/>
    <n v="0.93"/>
    <s v="Very Hghly humidity"/>
    <n v="8.9599999999999999E-2"/>
    <n v="9.8559999999999999"/>
    <x v="3"/>
    <x v="22"/>
    <n v="4"/>
  </r>
  <r>
    <n v="790"/>
    <d v="2011-02-05T00:00:00"/>
    <s v="Winter"/>
    <x v="0"/>
    <x v="1"/>
    <x v="789"/>
    <b v="0"/>
    <s v="Weekday"/>
    <x v="0"/>
    <x v="0"/>
    <n v="0.2"/>
    <n v="8.2000000000000011"/>
    <n v="0.2273"/>
    <n v="1"/>
    <n v="1"/>
    <s v="Very Hghly humidity"/>
    <n v="8.9599999999999999E-2"/>
    <n v="9.8559999999999999"/>
    <x v="3"/>
    <x v="3"/>
    <n v="10"/>
  </r>
  <r>
    <n v="791"/>
    <d v="2011-02-05T00:00:00"/>
    <s v="Winter"/>
    <x v="0"/>
    <x v="1"/>
    <x v="790"/>
    <b v="0"/>
    <s v="Weekday"/>
    <x v="0"/>
    <x v="0"/>
    <n v="0.2"/>
    <n v="8.2000000000000011"/>
    <n v="0.2273"/>
    <n v="1"/>
    <n v="1"/>
    <s v="Very Hghly humidity"/>
    <n v="8.9599999999999999E-2"/>
    <n v="9.8559999999999999"/>
    <x v="0"/>
    <x v="19"/>
    <n v="20"/>
  </r>
  <r>
    <n v="792"/>
    <d v="2011-02-05T00:00:00"/>
    <s v="Winter"/>
    <x v="0"/>
    <x v="1"/>
    <x v="791"/>
    <b v="0"/>
    <s v="Weekday"/>
    <x v="0"/>
    <x v="0"/>
    <n v="0.2"/>
    <n v="8.2000000000000011"/>
    <n v="0.21210000000000001"/>
    <n v="1"/>
    <n v="1"/>
    <s v="Very Hghly humidity"/>
    <n v="0.1343"/>
    <n v="14.773"/>
    <x v="0"/>
    <x v="17"/>
    <n v="34"/>
  </r>
  <r>
    <n v="793"/>
    <d v="2011-02-05T00:00:00"/>
    <s v="Winter"/>
    <x v="0"/>
    <x v="1"/>
    <x v="792"/>
    <b v="0"/>
    <s v="Weekday"/>
    <x v="0"/>
    <x v="0"/>
    <n v="0.22"/>
    <n v="9.02"/>
    <n v="0.2273"/>
    <n v="1"/>
    <n v="1"/>
    <s v="Very Hghly humidity"/>
    <n v="0.1343"/>
    <n v="14.773"/>
    <x v="5"/>
    <x v="24"/>
    <n v="47"/>
  </r>
  <r>
    <n v="794"/>
    <d v="2011-02-05T00:00:00"/>
    <s v="Winter"/>
    <x v="0"/>
    <x v="1"/>
    <x v="793"/>
    <b v="0"/>
    <s v="Weekday"/>
    <x v="0"/>
    <x v="0"/>
    <n v="0.22"/>
    <n v="9.02"/>
    <n v="0.2273"/>
    <n v="1"/>
    <n v="1"/>
    <s v="Very Hghly humidity"/>
    <n v="0.16420000000000001"/>
    <n v="18.062000000000001"/>
    <x v="22"/>
    <x v="76"/>
    <n v="52"/>
  </r>
  <r>
    <n v="795"/>
    <d v="2011-02-05T00:00:00"/>
    <s v="Winter"/>
    <x v="0"/>
    <x v="1"/>
    <x v="794"/>
    <b v="0"/>
    <s v="Weekday"/>
    <x v="0"/>
    <x v="0"/>
    <n v="0.22"/>
    <n v="9.02"/>
    <n v="0.2273"/>
    <n v="1"/>
    <n v="1"/>
    <s v="Very Hghly humidity"/>
    <n v="0.16420000000000001"/>
    <n v="18.062000000000001"/>
    <x v="22"/>
    <x v="133"/>
    <n v="72"/>
  </r>
  <r>
    <n v="796"/>
    <d v="2011-02-05T00:00:00"/>
    <s v="Winter"/>
    <x v="0"/>
    <x v="1"/>
    <x v="795"/>
    <b v="0"/>
    <s v="Weekday"/>
    <x v="0"/>
    <x v="0"/>
    <n v="0.22"/>
    <n v="9.02"/>
    <n v="0.2727"/>
    <n v="1"/>
    <n v="1"/>
    <s v="Very Hghly humidity"/>
    <n v="0"/>
    <n v="0"/>
    <x v="2"/>
    <x v="54"/>
    <n v="55"/>
  </r>
  <r>
    <n v="797"/>
    <d v="2011-02-05T00:00:00"/>
    <s v="Winter"/>
    <x v="0"/>
    <x v="1"/>
    <x v="796"/>
    <b v="0"/>
    <s v="Weekday"/>
    <x v="0"/>
    <x v="0"/>
    <n v="0.22"/>
    <n v="9.02"/>
    <n v="0.2727"/>
    <n v="1"/>
    <n v="1"/>
    <s v="Very Hghly humidity"/>
    <n v="0"/>
    <n v="0"/>
    <x v="16"/>
    <x v="47"/>
    <n v="60"/>
  </r>
  <r>
    <n v="798"/>
    <d v="2011-02-05T00:00:00"/>
    <s v="Winter"/>
    <x v="0"/>
    <x v="1"/>
    <x v="797"/>
    <b v="0"/>
    <s v="Weekday"/>
    <x v="0"/>
    <x v="0"/>
    <n v="0.22"/>
    <n v="9.02"/>
    <n v="0.2273"/>
    <n v="1"/>
    <n v="1"/>
    <s v="Very Hghly humidity"/>
    <n v="0.1343"/>
    <n v="14.773"/>
    <x v="1"/>
    <x v="36"/>
    <n v="71"/>
  </r>
  <r>
    <n v="799"/>
    <d v="2011-02-05T00:00:00"/>
    <s v="Winter"/>
    <x v="0"/>
    <x v="1"/>
    <x v="798"/>
    <b v="0"/>
    <s v="Weekday"/>
    <x v="0"/>
    <x v="0"/>
    <n v="0.24"/>
    <n v="9.84"/>
    <n v="0.21210000000000001"/>
    <n v="1"/>
    <n v="1"/>
    <s v="Very Hghly humidity"/>
    <n v="0.28360000000000002"/>
    <n v="31.196000000000002"/>
    <x v="24"/>
    <x v="27"/>
    <n v="78"/>
  </r>
  <r>
    <n v="800"/>
    <d v="2011-02-05T00:00:00"/>
    <s v="Winter"/>
    <x v="0"/>
    <x v="1"/>
    <x v="799"/>
    <b v="0"/>
    <s v="Weekday"/>
    <x v="0"/>
    <x v="1"/>
    <n v="0.28000000000000003"/>
    <n v="11.48"/>
    <n v="0.2424"/>
    <n v="0.93"/>
    <n v="0.93"/>
    <s v="Very Hghly humidity"/>
    <n v="0.44779999999999998"/>
    <n v="49.257999999999996"/>
    <x v="4"/>
    <x v="38"/>
    <n v="83"/>
  </r>
  <r>
    <n v="801"/>
    <d v="2011-02-05T00:00:00"/>
    <s v="Winter"/>
    <x v="0"/>
    <x v="1"/>
    <x v="800"/>
    <b v="0"/>
    <s v="Weekday"/>
    <x v="0"/>
    <x v="1"/>
    <n v="0.28000000000000003"/>
    <n v="11.48"/>
    <n v="0.2424"/>
    <n v="0.93"/>
    <n v="0.93"/>
    <s v="Very Hghly humidity"/>
    <n v="0.44779999999999998"/>
    <n v="49.257999999999996"/>
    <x v="15"/>
    <x v="78"/>
    <n v="84"/>
  </r>
  <r>
    <n v="802"/>
    <d v="2011-02-05T00:00:00"/>
    <s v="Winter"/>
    <x v="0"/>
    <x v="1"/>
    <x v="801"/>
    <b v="0"/>
    <s v="Weekday"/>
    <x v="0"/>
    <x v="1"/>
    <n v="0.3"/>
    <n v="12.299999999999999"/>
    <n v="0.28789999999999999"/>
    <n v="0.87"/>
    <n v="0.87"/>
    <s v="Very Hghly humidity"/>
    <n v="0.25369999999999998"/>
    <n v="27.906999999999996"/>
    <x v="2"/>
    <x v="27"/>
    <n v="69"/>
  </r>
  <r>
    <n v="803"/>
    <d v="2011-02-05T00:00:00"/>
    <s v="Winter"/>
    <x v="0"/>
    <x v="1"/>
    <x v="802"/>
    <b v="0"/>
    <s v="Weekday"/>
    <x v="0"/>
    <x v="1"/>
    <n v="0.26"/>
    <n v="10.66"/>
    <n v="0.2576"/>
    <n v="1"/>
    <n v="1"/>
    <s v="Very Hghly humidity"/>
    <n v="0.19400000000000001"/>
    <n v="21.34"/>
    <x v="0"/>
    <x v="42"/>
    <n v="56"/>
  </r>
  <r>
    <n v="804"/>
    <d v="2011-02-05T00:00:00"/>
    <s v="Winter"/>
    <x v="0"/>
    <x v="1"/>
    <x v="803"/>
    <b v="0"/>
    <s v="Weekday"/>
    <x v="0"/>
    <x v="1"/>
    <n v="0.26"/>
    <n v="10.66"/>
    <n v="0.2727"/>
    <n v="0.93"/>
    <n v="0.93"/>
    <s v="Very Hghly humidity"/>
    <n v="0.1343"/>
    <n v="14.773"/>
    <x v="4"/>
    <x v="30"/>
    <n v="45"/>
  </r>
  <r>
    <n v="805"/>
    <d v="2011-02-05T00:00:00"/>
    <s v="Winter"/>
    <x v="0"/>
    <x v="1"/>
    <x v="804"/>
    <b v="0"/>
    <s v="Weekday"/>
    <x v="0"/>
    <x v="1"/>
    <n v="0.26"/>
    <n v="10.66"/>
    <n v="0.2576"/>
    <n v="0.93"/>
    <n v="0.93"/>
    <s v="Very Hghly humidity"/>
    <n v="0.22389999999999999"/>
    <n v="24.628999999999998"/>
    <x v="18"/>
    <x v="15"/>
    <n v="59"/>
  </r>
  <r>
    <n v="806"/>
    <d v="2011-02-06T00:00:00"/>
    <s v="Winter"/>
    <x v="0"/>
    <x v="1"/>
    <x v="805"/>
    <b v="0"/>
    <s v="Weekday"/>
    <x v="1"/>
    <x v="1"/>
    <n v="0.26"/>
    <n v="10.66"/>
    <n v="0.2576"/>
    <n v="0.7"/>
    <n v="0.7"/>
    <s v="Very Hghly humidity"/>
    <n v="0.19400000000000001"/>
    <n v="21.34"/>
    <x v="4"/>
    <x v="53"/>
    <n v="39"/>
  </r>
  <r>
    <n v="807"/>
    <d v="2011-02-06T00:00:00"/>
    <s v="Winter"/>
    <x v="0"/>
    <x v="1"/>
    <x v="806"/>
    <b v="0"/>
    <s v="Weekday"/>
    <x v="1"/>
    <x v="1"/>
    <n v="0.26"/>
    <n v="10.66"/>
    <n v="0.2273"/>
    <n v="0.65"/>
    <n v="0.65"/>
    <s v="Very Hghly humidity"/>
    <n v="0.41789999999999999"/>
    <n v="45.969000000000001"/>
    <x v="17"/>
    <x v="71"/>
    <n v="44"/>
  </r>
  <r>
    <n v="808"/>
    <d v="2011-02-06T00:00:00"/>
    <s v="Winter"/>
    <x v="0"/>
    <x v="1"/>
    <x v="807"/>
    <b v="0"/>
    <s v="Weekday"/>
    <x v="1"/>
    <x v="1"/>
    <n v="0.26"/>
    <n v="10.66"/>
    <n v="0.2273"/>
    <n v="0.6"/>
    <n v="0.6"/>
    <s v="High Humid"/>
    <n v="0.32840000000000003"/>
    <n v="36.124000000000002"/>
    <x v="3"/>
    <x v="32"/>
    <n v="20"/>
  </r>
  <r>
    <n v="809"/>
    <d v="2011-02-06T00:00:00"/>
    <s v="Winter"/>
    <x v="0"/>
    <x v="1"/>
    <x v="808"/>
    <b v="0"/>
    <s v="Weekday"/>
    <x v="1"/>
    <x v="1"/>
    <n v="0.26"/>
    <n v="10.66"/>
    <n v="0.28789999999999999"/>
    <n v="0.6"/>
    <n v="0.6"/>
    <s v="High Humid"/>
    <n v="8.9599999999999999E-2"/>
    <n v="9.8559999999999999"/>
    <x v="0"/>
    <x v="3"/>
    <n v="13"/>
  </r>
  <r>
    <n v="810"/>
    <d v="2011-02-06T00:00:00"/>
    <s v="Winter"/>
    <x v="0"/>
    <x v="1"/>
    <x v="809"/>
    <b v="0"/>
    <s v="Weekday"/>
    <x v="1"/>
    <x v="1"/>
    <n v="0.26"/>
    <n v="10.66"/>
    <n v="0.2273"/>
    <n v="0.6"/>
    <n v="0.6"/>
    <s v="High Humid"/>
    <n v="0.35820000000000002"/>
    <n v="39.402000000000001"/>
    <x v="3"/>
    <x v="6"/>
    <n v="2"/>
  </r>
  <r>
    <n v="811"/>
    <d v="2011-02-06T00:00:00"/>
    <s v="Winter"/>
    <x v="0"/>
    <x v="1"/>
    <x v="810"/>
    <b v="0"/>
    <s v="Weekday"/>
    <x v="1"/>
    <x v="1"/>
    <n v="0.26"/>
    <n v="10.66"/>
    <n v="0.2576"/>
    <n v="0.6"/>
    <n v="0.6"/>
    <s v="High Humid"/>
    <n v="0.22389999999999999"/>
    <n v="24.628999999999998"/>
    <x v="3"/>
    <x v="4"/>
    <n v="1"/>
  </r>
  <r>
    <n v="812"/>
    <d v="2011-02-06T00:00:00"/>
    <s v="Winter"/>
    <x v="0"/>
    <x v="1"/>
    <x v="811"/>
    <b v="0"/>
    <s v="Weekday"/>
    <x v="1"/>
    <x v="1"/>
    <n v="0.26"/>
    <n v="10.66"/>
    <n v="0.2576"/>
    <n v="0.6"/>
    <n v="0.6"/>
    <s v="High Humid"/>
    <n v="0.22389999999999999"/>
    <n v="24.628999999999998"/>
    <x v="3"/>
    <x v="4"/>
    <n v="1"/>
  </r>
  <r>
    <n v="813"/>
    <d v="2011-02-06T00:00:00"/>
    <s v="Winter"/>
    <x v="0"/>
    <x v="1"/>
    <x v="812"/>
    <b v="0"/>
    <s v="Weekday"/>
    <x v="1"/>
    <x v="0"/>
    <n v="0.24"/>
    <n v="9.84"/>
    <n v="0.2424"/>
    <n v="0.65"/>
    <n v="0.65"/>
    <s v="Very Hghly humidity"/>
    <n v="0.16420000000000001"/>
    <n v="18.062000000000001"/>
    <x v="3"/>
    <x v="21"/>
    <n v="8"/>
  </r>
  <r>
    <n v="814"/>
    <d v="2011-02-06T00:00:00"/>
    <s v="Winter"/>
    <x v="0"/>
    <x v="1"/>
    <x v="813"/>
    <b v="0"/>
    <s v="Weekday"/>
    <x v="1"/>
    <x v="0"/>
    <n v="0.24"/>
    <n v="9.84"/>
    <n v="0.2576"/>
    <n v="0.65"/>
    <n v="0.65"/>
    <s v="Very Hghly humidity"/>
    <n v="0.1045"/>
    <n v="11.494999999999999"/>
    <x v="4"/>
    <x v="144"/>
    <n v="23"/>
  </r>
  <r>
    <n v="815"/>
    <d v="2011-02-06T00:00:00"/>
    <s v="Winter"/>
    <x v="0"/>
    <x v="1"/>
    <x v="814"/>
    <b v="0"/>
    <s v="Weekday"/>
    <x v="1"/>
    <x v="1"/>
    <n v="0.28000000000000003"/>
    <n v="11.48"/>
    <n v="0.28789999999999999"/>
    <n v="0.56000000000000005"/>
    <n v="0.56000000000000005"/>
    <s v="High Humid"/>
    <n v="0.1045"/>
    <n v="11.494999999999999"/>
    <x v="18"/>
    <x v="101"/>
    <n v="45"/>
  </r>
  <r>
    <n v="816"/>
    <d v="2011-02-06T00:00:00"/>
    <s v="Winter"/>
    <x v="0"/>
    <x v="1"/>
    <x v="815"/>
    <b v="0"/>
    <s v="Weekday"/>
    <x v="1"/>
    <x v="1"/>
    <n v="0.3"/>
    <n v="12.299999999999999"/>
    <n v="0.28789999999999999"/>
    <n v="0.52"/>
    <n v="0.52"/>
    <s v="High Humid"/>
    <n v="0.25369999999999998"/>
    <n v="27.906999999999996"/>
    <x v="13"/>
    <x v="64"/>
    <n v="89"/>
  </r>
  <r>
    <n v="817"/>
    <d v="2011-02-06T00:00:00"/>
    <s v="Winter"/>
    <x v="0"/>
    <x v="1"/>
    <x v="816"/>
    <b v="0"/>
    <s v="Weekday"/>
    <x v="1"/>
    <x v="1"/>
    <n v="0.32"/>
    <n v="13.120000000000001"/>
    <n v="0.30299999999999999"/>
    <n v="0.49"/>
    <n v="0.49"/>
    <s v="High Humid"/>
    <n v="0.25369999999999998"/>
    <n v="27.906999999999996"/>
    <x v="32"/>
    <x v="121"/>
    <n v="117"/>
  </r>
  <r>
    <n v="818"/>
    <d v="2011-02-06T00:00:00"/>
    <s v="Winter"/>
    <x v="0"/>
    <x v="1"/>
    <x v="817"/>
    <b v="0"/>
    <s v="Weekday"/>
    <x v="1"/>
    <x v="1"/>
    <n v="0.34"/>
    <n v="13.940000000000001"/>
    <n v="0.33329999999999999"/>
    <n v="0.46"/>
    <n v="0.46"/>
    <s v="High Humid"/>
    <n v="0"/>
    <n v="0"/>
    <x v="33"/>
    <x v="167"/>
    <n v="174"/>
  </r>
  <r>
    <n v="819"/>
    <d v="2011-02-06T00:00:00"/>
    <s v="Winter"/>
    <x v="0"/>
    <x v="1"/>
    <x v="818"/>
    <b v="0"/>
    <s v="Weekday"/>
    <x v="1"/>
    <x v="1"/>
    <n v="0.34"/>
    <n v="13.940000000000001"/>
    <n v="0.36359999999999998"/>
    <n v="0.46"/>
    <n v="0.46"/>
    <s v="High Humid"/>
    <n v="0"/>
    <n v="0"/>
    <x v="9"/>
    <x v="113"/>
    <n v="182"/>
  </r>
  <r>
    <n v="820"/>
    <d v="2011-02-06T00:00:00"/>
    <s v="Winter"/>
    <x v="0"/>
    <x v="1"/>
    <x v="819"/>
    <b v="0"/>
    <s v="Weekday"/>
    <x v="1"/>
    <x v="1"/>
    <n v="0.34"/>
    <n v="13.940000000000001"/>
    <n v="0.34849999999999998"/>
    <n v="0.46"/>
    <n v="0.46"/>
    <s v="High Humid"/>
    <n v="8.9599999999999999E-2"/>
    <n v="9.8559999999999999"/>
    <x v="9"/>
    <x v="156"/>
    <n v="161"/>
  </r>
  <r>
    <n v="821"/>
    <d v="2011-02-06T00:00:00"/>
    <s v="Winter"/>
    <x v="0"/>
    <x v="1"/>
    <x v="820"/>
    <b v="0"/>
    <s v="Weekday"/>
    <x v="1"/>
    <x v="1"/>
    <n v="0.34"/>
    <n v="13.940000000000001"/>
    <n v="0.34849999999999998"/>
    <n v="0.46"/>
    <n v="0.46"/>
    <s v="High Humid"/>
    <n v="8.9599999999999999E-2"/>
    <n v="9.8559999999999999"/>
    <x v="34"/>
    <x v="110"/>
    <n v="182"/>
  </r>
  <r>
    <n v="822"/>
    <d v="2011-02-06T00:00:00"/>
    <s v="Winter"/>
    <x v="0"/>
    <x v="1"/>
    <x v="821"/>
    <b v="0"/>
    <s v="Weekday"/>
    <x v="1"/>
    <x v="1"/>
    <n v="0.34"/>
    <n v="13.940000000000001"/>
    <n v="0.34849999999999998"/>
    <n v="0.49"/>
    <n v="0.49"/>
    <s v="High Humid"/>
    <n v="0.1045"/>
    <n v="11.494999999999999"/>
    <x v="35"/>
    <x v="168"/>
    <n v="157"/>
  </r>
  <r>
    <n v="823"/>
    <d v="2011-02-06T00:00:00"/>
    <s v="Winter"/>
    <x v="0"/>
    <x v="1"/>
    <x v="822"/>
    <b v="0"/>
    <s v="Weekday"/>
    <x v="1"/>
    <x v="1"/>
    <n v="0.34"/>
    <n v="13.940000000000001"/>
    <n v="0.36359999999999998"/>
    <n v="0.46"/>
    <n v="0.46"/>
    <s v="High Humid"/>
    <n v="0"/>
    <n v="0"/>
    <x v="31"/>
    <x v="106"/>
    <n v="121"/>
  </r>
  <r>
    <n v="824"/>
    <d v="2011-02-06T00:00:00"/>
    <s v="Winter"/>
    <x v="0"/>
    <x v="1"/>
    <x v="823"/>
    <b v="0"/>
    <s v="Weekday"/>
    <x v="1"/>
    <x v="1"/>
    <n v="0.3"/>
    <n v="12.299999999999999"/>
    <n v="0.30299999999999999"/>
    <n v="0.56000000000000005"/>
    <n v="0.56000000000000005"/>
    <s v="High Humid"/>
    <n v="0.16420000000000001"/>
    <n v="18.062000000000001"/>
    <x v="23"/>
    <x v="65"/>
    <n v="78"/>
  </r>
  <r>
    <n v="825"/>
    <d v="2011-02-06T00:00:00"/>
    <s v="Winter"/>
    <x v="0"/>
    <x v="1"/>
    <x v="824"/>
    <b v="0"/>
    <s v="Weekday"/>
    <x v="1"/>
    <x v="1"/>
    <n v="0.28000000000000003"/>
    <n v="11.48"/>
    <n v="0.28789999999999999"/>
    <n v="0.61"/>
    <n v="0.61"/>
    <s v="Very Hghly humidity"/>
    <n v="0.1343"/>
    <n v="14.773"/>
    <x v="5"/>
    <x v="32"/>
    <n v="21"/>
  </r>
  <r>
    <n v="826"/>
    <d v="2011-02-06T00:00:00"/>
    <s v="Winter"/>
    <x v="0"/>
    <x v="1"/>
    <x v="825"/>
    <b v="0"/>
    <s v="Weekday"/>
    <x v="1"/>
    <x v="1"/>
    <n v="0.28000000000000003"/>
    <n v="11.48"/>
    <n v="0.28789999999999999"/>
    <n v="0.61"/>
    <n v="0.61"/>
    <s v="Very Hghly humidity"/>
    <n v="0.1045"/>
    <n v="11.494999999999999"/>
    <x v="2"/>
    <x v="144"/>
    <n v="26"/>
  </r>
  <r>
    <n v="827"/>
    <d v="2011-02-06T00:00:00"/>
    <s v="Winter"/>
    <x v="0"/>
    <x v="1"/>
    <x v="826"/>
    <b v="0"/>
    <s v="Weekday"/>
    <x v="1"/>
    <x v="1"/>
    <n v="0.26"/>
    <n v="10.66"/>
    <n v="0.30299999999999999"/>
    <n v="0.6"/>
    <n v="0.6"/>
    <s v="High Humid"/>
    <n v="0"/>
    <n v="0"/>
    <x v="2"/>
    <x v="97"/>
    <n v="27"/>
  </r>
  <r>
    <n v="828"/>
    <d v="2011-02-06T00:00:00"/>
    <s v="Winter"/>
    <x v="0"/>
    <x v="1"/>
    <x v="827"/>
    <b v="0"/>
    <s v="Weekday"/>
    <x v="1"/>
    <x v="1"/>
    <n v="0.26"/>
    <n v="10.66"/>
    <n v="0.30299999999999999"/>
    <n v="0.6"/>
    <n v="0.6"/>
    <s v="High Humid"/>
    <n v="0"/>
    <n v="0"/>
    <x v="2"/>
    <x v="77"/>
    <n v="62"/>
  </r>
  <r>
    <n v="829"/>
    <d v="2011-02-06T00:00:00"/>
    <s v="Winter"/>
    <x v="0"/>
    <x v="1"/>
    <x v="828"/>
    <b v="0"/>
    <s v="Weekday"/>
    <x v="1"/>
    <x v="0"/>
    <n v="0.24"/>
    <n v="9.84"/>
    <n v="0.28789999999999999"/>
    <n v="0.65"/>
    <n v="0.65"/>
    <s v="Very Hghly humidity"/>
    <n v="0"/>
    <n v="0"/>
    <x v="17"/>
    <x v="16"/>
    <n v="30"/>
  </r>
  <r>
    <n v="830"/>
    <d v="2011-02-07T00:00:00"/>
    <s v="Winter"/>
    <x v="0"/>
    <x v="1"/>
    <x v="829"/>
    <b v="0"/>
    <s v="Weekday"/>
    <x v="2"/>
    <x v="0"/>
    <n v="0.24"/>
    <n v="9.84"/>
    <n v="0.28789999999999999"/>
    <n v="0.65"/>
    <n v="0.65"/>
    <s v="Very Hghly humidity"/>
    <n v="0"/>
    <n v="0"/>
    <x v="5"/>
    <x v="88"/>
    <n v="15"/>
  </r>
  <r>
    <n v="831"/>
    <d v="2011-02-07T00:00:00"/>
    <s v="Winter"/>
    <x v="0"/>
    <x v="1"/>
    <x v="830"/>
    <b v="0"/>
    <s v="Weekday"/>
    <x v="2"/>
    <x v="0"/>
    <n v="0.22"/>
    <n v="9.02"/>
    <n v="0.2727"/>
    <n v="0.75"/>
    <n v="0.75"/>
    <s v="Very Hghly humidity"/>
    <n v="0"/>
    <n v="0"/>
    <x v="5"/>
    <x v="22"/>
    <n v="5"/>
  </r>
  <r>
    <n v="832"/>
    <d v="2011-02-07T00:00:00"/>
    <s v="Winter"/>
    <x v="0"/>
    <x v="1"/>
    <x v="831"/>
    <b v="0"/>
    <s v="Weekday"/>
    <x v="2"/>
    <x v="0"/>
    <n v="0.2"/>
    <n v="8.2000000000000011"/>
    <n v="0.2576"/>
    <n v="0.8"/>
    <n v="0.8"/>
    <s v="Very Hghly humidity"/>
    <n v="0"/>
    <n v="0"/>
    <x v="3"/>
    <x v="35"/>
    <n v="3"/>
  </r>
  <r>
    <n v="833"/>
    <d v="2011-02-07T00:00:00"/>
    <s v="Winter"/>
    <x v="0"/>
    <x v="1"/>
    <x v="832"/>
    <b v="0"/>
    <s v="Weekday"/>
    <x v="2"/>
    <x v="0"/>
    <n v="0.2"/>
    <n v="8.2000000000000011"/>
    <n v="0.2576"/>
    <n v="0.86"/>
    <n v="0.86"/>
    <s v="Very Hghly humidity"/>
    <n v="0"/>
    <n v="0"/>
    <x v="3"/>
    <x v="4"/>
    <n v="1"/>
  </r>
  <r>
    <n v="834"/>
    <d v="2011-02-07T00:00:00"/>
    <s v="Winter"/>
    <x v="0"/>
    <x v="1"/>
    <x v="833"/>
    <b v="0"/>
    <s v="Weekday"/>
    <x v="2"/>
    <x v="0"/>
    <n v="0.2"/>
    <n v="8.2000000000000011"/>
    <n v="0.2576"/>
    <n v="0.86"/>
    <n v="0.86"/>
    <s v="Very Hghly humidity"/>
    <n v="0"/>
    <n v="0"/>
    <x v="5"/>
    <x v="4"/>
    <n v="2"/>
  </r>
  <r>
    <n v="835"/>
    <d v="2011-02-07T00:00:00"/>
    <s v="Winter"/>
    <x v="0"/>
    <x v="1"/>
    <x v="834"/>
    <b v="0"/>
    <s v="Weekday"/>
    <x v="2"/>
    <x v="0"/>
    <n v="0.2"/>
    <n v="8.2000000000000011"/>
    <n v="0.2576"/>
    <n v="0.86"/>
    <n v="0.86"/>
    <s v="Very Hghly humidity"/>
    <n v="0"/>
    <n v="0"/>
    <x v="5"/>
    <x v="33"/>
    <n v="10"/>
  </r>
  <r>
    <n v="836"/>
    <d v="2011-02-07T00:00:00"/>
    <s v="Winter"/>
    <x v="0"/>
    <x v="1"/>
    <x v="835"/>
    <b v="0"/>
    <s v="Weekday"/>
    <x v="2"/>
    <x v="0"/>
    <n v="0.18"/>
    <n v="7.38"/>
    <n v="0.2424"/>
    <n v="0.93"/>
    <n v="0.93"/>
    <s v="Very Hghly humidity"/>
    <n v="0"/>
    <n v="0"/>
    <x v="5"/>
    <x v="31"/>
    <n v="30"/>
  </r>
  <r>
    <n v="837"/>
    <d v="2011-02-07T00:00:00"/>
    <s v="Winter"/>
    <x v="0"/>
    <x v="1"/>
    <x v="836"/>
    <b v="0"/>
    <s v="Weekday"/>
    <x v="2"/>
    <x v="0"/>
    <n v="0.18"/>
    <n v="7.38"/>
    <n v="0.2424"/>
    <n v="0.86"/>
    <n v="0.86"/>
    <s v="Very Hghly humidity"/>
    <n v="0"/>
    <n v="0"/>
    <x v="15"/>
    <x v="121"/>
    <n v="95"/>
  </r>
  <r>
    <n v="838"/>
    <d v="2011-02-07T00:00:00"/>
    <s v="Winter"/>
    <x v="0"/>
    <x v="1"/>
    <x v="837"/>
    <b v="0"/>
    <s v="Weekday"/>
    <x v="2"/>
    <x v="0"/>
    <n v="0.16"/>
    <n v="6.5600000000000005"/>
    <n v="0.2273"/>
    <n v="1"/>
    <n v="1"/>
    <s v="Very Hghly humidity"/>
    <n v="0"/>
    <n v="0"/>
    <x v="18"/>
    <x v="169"/>
    <n v="230"/>
  </r>
  <r>
    <n v="839"/>
    <d v="2011-02-07T00:00:00"/>
    <s v="Winter"/>
    <x v="0"/>
    <x v="1"/>
    <x v="838"/>
    <b v="0"/>
    <s v="Weekday"/>
    <x v="2"/>
    <x v="0"/>
    <n v="0.22"/>
    <n v="9.02"/>
    <n v="0.2727"/>
    <n v="0.8"/>
    <n v="0.8"/>
    <s v="Very Hghly humidity"/>
    <n v="0"/>
    <n v="0"/>
    <x v="0"/>
    <x v="168"/>
    <n v="118"/>
  </r>
  <r>
    <n v="840"/>
    <d v="2011-02-07T00:00:00"/>
    <s v="Winter"/>
    <x v="0"/>
    <x v="1"/>
    <x v="839"/>
    <b v="0"/>
    <s v="Weekday"/>
    <x v="2"/>
    <x v="0"/>
    <n v="0.24"/>
    <n v="9.84"/>
    <n v="0.2576"/>
    <n v="0.75"/>
    <n v="0.75"/>
    <s v="Very Hghly humidity"/>
    <n v="0.1045"/>
    <n v="11.494999999999999"/>
    <x v="15"/>
    <x v="47"/>
    <n v="55"/>
  </r>
  <r>
    <n v="841"/>
    <d v="2011-02-07T00:00:00"/>
    <s v="Winter"/>
    <x v="0"/>
    <x v="1"/>
    <x v="840"/>
    <b v="0"/>
    <s v="Weekday"/>
    <x v="2"/>
    <x v="1"/>
    <n v="0.3"/>
    <n v="12.299999999999999"/>
    <n v="0.31819999999999998"/>
    <n v="0.65"/>
    <n v="0.65"/>
    <s v="Very Hghly humidity"/>
    <n v="8.9599999999999999E-2"/>
    <n v="9.8559999999999999"/>
    <x v="16"/>
    <x v="49"/>
    <n v="47"/>
  </r>
  <r>
    <n v="842"/>
    <d v="2011-02-07T00:00:00"/>
    <s v="Winter"/>
    <x v="0"/>
    <x v="1"/>
    <x v="841"/>
    <b v="0"/>
    <s v="Weekday"/>
    <x v="2"/>
    <x v="1"/>
    <n v="0.32"/>
    <n v="13.120000000000001"/>
    <n v="0.34849999999999998"/>
    <n v="0.62"/>
    <n v="0.62"/>
    <s v="Very Hghly humidity"/>
    <n v="0"/>
    <n v="0"/>
    <x v="18"/>
    <x v="79"/>
    <n v="66"/>
  </r>
  <r>
    <n v="843"/>
    <d v="2011-02-07T00:00:00"/>
    <s v="Winter"/>
    <x v="0"/>
    <x v="1"/>
    <x v="842"/>
    <b v="0"/>
    <s v="Weekday"/>
    <x v="2"/>
    <x v="1"/>
    <n v="0.36"/>
    <n v="14.76"/>
    <n v="0.36359999999999998"/>
    <n v="0.56999999999999995"/>
    <n v="0.56999999999999995"/>
    <s v="High Humid"/>
    <n v="8.9599999999999999E-2"/>
    <n v="9.8559999999999999"/>
    <x v="22"/>
    <x v="25"/>
    <n v="64"/>
  </r>
  <r>
    <n v="844"/>
    <d v="2011-02-07T00:00:00"/>
    <s v="Winter"/>
    <x v="0"/>
    <x v="1"/>
    <x v="843"/>
    <b v="0"/>
    <s v="Weekday"/>
    <x v="2"/>
    <x v="1"/>
    <n v="0.36"/>
    <n v="14.76"/>
    <n v="0.36359999999999998"/>
    <n v="0.56999999999999995"/>
    <n v="0.56999999999999995"/>
    <s v="High Humid"/>
    <n v="8.9599999999999999E-2"/>
    <n v="9.8559999999999999"/>
    <x v="1"/>
    <x v="15"/>
    <n v="60"/>
  </r>
  <r>
    <n v="845"/>
    <d v="2011-02-07T00:00:00"/>
    <s v="Winter"/>
    <x v="0"/>
    <x v="1"/>
    <x v="844"/>
    <b v="0"/>
    <s v="Weekday"/>
    <x v="2"/>
    <x v="1"/>
    <n v="0.38"/>
    <n v="15.58"/>
    <n v="0.39389999999999997"/>
    <n v="0.54"/>
    <n v="0.54"/>
    <s v="High Humid"/>
    <n v="8.9599999999999999E-2"/>
    <n v="9.8559999999999999"/>
    <x v="17"/>
    <x v="24"/>
    <n v="50"/>
  </r>
  <r>
    <n v="846"/>
    <d v="2011-02-07T00:00:00"/>
    <s v="Winter"/>
    <x v="0"/>
    <x v="1"/>
    <x v="845"/>
    <b v="0"/>
    <s v="Weekday"/>
    <x v="2"/>
    <x v="1"/>
    <n v="0.36"/>
    <n v="14.76"/>
    <n v="0.34849999999999998"/>
    <n v="0.56999999999999995"/>
    <n v="0.56999999999999995"/>
    <s v="High Humid"/>
    <n v="0.1343"/>
    <n v="14.773"/>
    <x v="19"/>
    <x v="52"/>
    <n v="114"/>
  </r>
  <r>
    <n v="847"/>
    <d v="2011-02-07T00:00:00"/>
    <s v="Winter"/>
    <x v="0"/>
    <x v="1"/>
    <x v="846"/>
    <b v="0"/>
    <s v="Weekday"/>
    <x v="2"/>
    <x v="1"/>
    <n v="0.32"/>
    <n v="13.120000000000001"/>
    <n v="0.31819999999999998"/>
    <n v="0.7"/>
    <n v="0.7"/>
    <s v="Very Hghly humidity"/>
    <n v="0.16420000000000001"/>
    <n v="18.062000000000001"/>
    <x v="14"/>
    <x v="134"/>
    <n v="216"/>
  </r>
  <r>
    <n v="848"/>
    <d v="2011-02-07T00:00:00"/>
    <s v="Winter"/>
    <x v="0"/>
    <x v="1"/>
    <x v="847"/>
    <b v="0"/>
    <s v="Weekday"/>
    <x v="2"/>
    <x v="1"/>
    <n v="0.34"/>
    <n v="13.940000000000001"/>
    <n v="0.33329999999999999"/>
    <n v="0.66"/>
    <n v="0.66"/>
    <s v="Very Hghly humidity"/>
    <n v="0.1343"/>
    <n v="14.773"/>
    <x v="2"/>
    <x v="162"/>
    <n v="175"/>
  </r>
  <r>
    <n v="849"/>
    <d v="2011-02-07T00:00:00"/>
    <s v="Winter"/>
    <x v="0"/>
    <x v="1"/>
    <x v="848"/>
    <b v="0"/>
    <s v="Weekday"/>
    <x v="2"/>
    <x v="1"/>
    <n v="0.32"/>
    <n v="13.120000000000001"/>
    <n v="0.34849999999999998"/>
    <n v="0.7"/>
    <n v="0.7"/>
    <s v="Very Hghly humidity"/>
    <n v="0"/>
    <n v="0"/>
    <x v="2"/>
    <x v="170"/>
    <n v="128"/>
  </r>
  <r>
    <n v="850"/>
    <d v="2011-02-07T00:00:00"/>
    <s v="Winter"/>
    <x v="0"/>
    <x v="1"/>
    <x v="849"/>
    <b v="0"/>
    <s v="Weekday"/>
    <x v="2"/>
    <x v="1"/>
    <n v="0.32"/>
    <n v="13.120000000000001"/>
    <n v="0.33329999999999999"/>
    <n v="0.7"/>
    <n v="0.7"/>
    <s v="Very Hghly humidity"/>
    <n v="0.1045"/>
    <n v="11.494999999999999"/>
    <x v="15"/>
    <x v="70"/>
    <n v="88"/>
  </r>
  <r>
    <n v="851"/>
    <d v="2011-02-07T00:00:00"/>
    <s v="Winter"/>
    <x v="0"/>
    <x v="1"/>
    <x v="850"/>
    <b v="0"/>
    <s v="Weekday"/>
    <x v="2"/>
    <x v="1"/>
    <n v="0.32"/>
    <n v="13.120000000000001"/>
    <n v="0.34849999999999998"/>
    <n v="0.7"/>
    <n v="0.7"/>
    <s v="Very Hghly humidity"/>
    <n v="0"/>
    <n v="0"/>
    <x v="0"/>
    <x v="102"/>
    <n v="78"/>
  </r>
  <r>
    <n v="852"/>
    <d v="2011-02-07T00:00:00"/>
    <s v="Winter"/>
    <x v="0"/>
    <x v="1"/>
    <x v="851"/>
    <b v="0"/>
    <s v="Weekday"/>
    <x v="2"/>
    <x v="1"/>
    <n v="0.28000000000000003"/>
    <n v="11.48"/>
    <n v="0.30299999999999999"/>
    <n v="0.81"/>
    <n v="0.81"/>
    <s v="Very Hghly humidity"/>
    <n v="8.9599999999999999E-2"/>
    <n v="9.8559999999999999"/>
    <x v="0"/>
    <x v="60"/>
    <n v="37"/>
  </r>
  <r>
    <n v="853"/>
    <d v="2011-02-07T00:00:00"/>
    <s v="Winter"/>
    <x v="0"/>
    <x v="1"/>
    <x v="852"/>
    <b v="0"/>
    <s v="Weekday"/>
    <x v="2"/>
    <x v="1"/>
    <n v="0.3"/>
    <n v="12.299999999999999"/>
    <n v="0.33329999999999999"/>
    <n v="0.81"/>
    <n v="0.81"/>
    <s v="Very Hghly humidity"/>
    <n v="0"/>
    <n v="0"/>
    <x v="15"/>
    <x v="23"/>
    <n v="25"/>
  </r>
  <r>
    <n v="854"/>
    <d v="2011-02-08T00:00:00"/>
    <s v="Winter"/>
    <x v="0"/>
    <x v="1"/>
    <x v="853"/>
    <b v="0"/>
    <s v="Weekday"/>
    <x v="3"/>
    <x v="1"/>
    <n v="0.28000000000000003"/>
    <n v="11.48"/>
    <n v="0.31819999999999998"/>
    <n v="0.87"/>
    <n v="0.87"/>
    <s v="Very Hghly humidity"/>
    <n v="0"/>
    <n v="0"/>
    <x v="17"/>
    <x v="8"/>
    <n v="10"/>
  </r>
  <r>
    <n v="855"/>
    <d v="2011-02-08T00:00:00"/>
    <s v="Winter"/>
    <x v="0"/>
    <x v="1"/>
    <x v="854"/>
    <b v="0"/>
    <s v="Weekday"/>
    <x v="3"/>
    <x v="1"/>
    <n v="0.28000000000000003"/>
    <n v="11.48"/>
    <n v="0.31819999999999998"/>
    <n v="0.87"/>
    <n v="0.87"/>
    <s v="Very Hghly humidity"/>
    <n v="0"/>
    <n v="0"/>
    <x v="3"/>
    <x v="22"/>
    <n v="4"/>
  </r>
  <r>
    <n v="856"/>
    <d v="2011-02-08T00:00:00"/>
    <s v="Winter"/>
    <x v="0"/>
    <x v="1"/>
    <x v="855"/>
    <b v="0"/>
    <s v="Weekday"/>
    <x v="3"/>
    <x v="1"/>
    <n v="0.26"/>
    <n v="10.66"/>
    <n v="0.2727"/>
    <n v="0.93"/>
    <n v="0.93"/>
    <s v="Very Hghly humidity"/>
    <n v="0.1045"/>
    <n v="11.494999999999999"/>
    <x v="5"/>
    <x v="4"/>
    <n v="2"/>
  </r>
  <r>
    <n v="857"/>
    <d v="2011-02-08T00:00:00"/>
    <s v="Winter"/>
    <x v="0"/>
    <x v="1"/>
    <x v="856"/>
    <b v="0"/>
    <s v="Weekday"/>
    <x v="3"/>
    <x v="1"/>
    <n v="0.28000000000000003"/>
    <n v="11.48"/>
    <n v="0.2727"/>
    <n v="0.93"/>
    <n v="0.93"/>
    <s v="Very Hghly humidity"/>
    <n v="0.16420000000000001"/>
    <n v="18.062000000000001"/>
    <x v="3"/>
    <x v="4"/>
    <n v="1"/>
  </r>
  <r>
    <n v="858"/>
    <d v="2011-02-08T00:00:00"/>
    <s v="Winter"/>
    <x v="0"/>
    <x v="1"/>
    <x v="857"/>
    <b v="0"/>
    <s v="Weekday"/>
    <x v="3"/>
    <x v="1"/>
    <n v="0.26"/>
    <n v="10.66"/>
    <n v="0.2576"/>
    <n v="0.93"/>
    <n v="0.93"/>
    <s v="Very Hghly humidity"/>
    <n v="0.16420000000000001"/>
    <n v="18.062000000000001"/>
    <x v="3"/>
    <x v="35"/>
    <n v="3"/>
  </r>
  <r>
    <n v="859"/>
    <d v="2011-02-08T00:00:00"/>
    <s v="Winter"/>
    <x v="0"/>
    <x v="1"/>
    <x v="858"/>
    <b v="0"/>
    <s v="Weekday"/>
    <x v="3"/>
    <x v="1"/>
    <n v="0.26"/>
    <n v="10.66"/>
    <n v="0.2273"/>
    <n v="0.81"/>
    <n v="0.81"/>
    <s v="Very Hghly humidity"/>
    <n v="0.32840000000000003"/>
    <n v="36.124000000000002"/>
    <x v="3"/>
    <x v="6"/>
    <n v="2"/>
  </r>
  <r>
    <n v="860"/>
    <d v="2011-02-08T00:00:00"/>
    <s v="Winter"/>
    <x v="0"/>
    <x v="1"/>
    <x v="859"/>
    <b v="0"/>
    <s v="Weekday"/>
    <x v="3"/>
    <x v="1"/>
    <n v="0.26"/>
    <n v="10.66"/>
    <n v="0.2273"/>
    <n v="0.7"/>
    <n v="0.7"/>
    <s v="Very Hghly humidity"/>
    <n v="0.32840000000000003"/>
    <n v="36.124000000000002"/>
    <x v="3"/>
    <x v="87"/>
    <n v="39"/>
  </r>
  <r>
    <n v="861"/>
    <d v="2011-02-08T00:00:00"/>
    <s v="Winter"/>
    <x v="0"/>
    <x v="1"/>
    <x v="860"/>
    <b v="0"/>
    <s v="Weekday"/>
    <x v="3"/>
    <x v="0"/>
    <n v="0.24"/>
    <n v="9.84"/>
    <n v="0.19700000000000001"/>
    <n v="0.65"/>
    <n v="0.65"/>
    <s v="Very Hghly humidity"/>
    <n v="0.41789999999999999"/>
    <n v="45.969000000000001"/>
    <x v="0"/>
    <x v="106"/>
    <n v="100"/>
  </r>
  <r>
    <n v="862"/>
    <d v="2011-02-08T00:00:00"/>
    <s v="Winter"/>
    <x v="0"/>
    <x v="1"/>
    <x v="861"/>
    <b v="0"/>
    <s v="Weekday"/>
    <x v="3"/>
    <x v="0"/>
    <n v="0.24"/>
    <n v="9.84"/>
    <n v="0.19700000000000001"/>
    <n v="0.56000000000000005"/>
    <n v="0.56000000000000005"/>
    <s v="High Humid"/>
    <n v="0.49249999999999999"/>
    <n v="54.174999999999997"/>
    <x v="18"/>
    <x v="171"/>
    <n v="243"/>
  </r>
  <r>
    <n v="863"/>
    <d v="2011-02-08T00:00:00"/>
    <s v="Winter"/>
    <x v="0"/>
    <x v="1"/>
    <x v="862"/>
    <b v="0"/>
    <s v="Weekday"/>
    <x v="3"/>
    <x v="0"/>
    <n v="0.24"/>
    <n v="9.84"/>
    <n v="0.19700000000000001"/>
    <n v="0.52"/>
    <n v="0.52"/>
    <s v="High Humid"/>
    <n v="0.49249999999999999"/>
    <n v="54.174999999999997"/>
    <x v="18"/>
    <x v="172"/>
    <n v="135"/>
  </r>
  <r>
    <n v="864"/>
    <d v="2011-02-08T00:00:00"/>
    <s v="Winter"/>
    <x v="0"/>
    <x v="1"/>
    <x v="863"/>
    <b v="0"/>
    <s v="Weekday"/>
    <x v="3"/>
    <x v="0"/>
    <n v="0.22"/>
    <n v="9.02"/>
    <n v="0.18179999999999999"/>
    <n v="0.47"/>
    <n v="0.47"/>
    <s v="High Humid"/>
    <n v="0.55220000000000002"/>
    <n v="60.742000000000004"/>
    <x v="17"/>
    <x v="100"/>
    <n v="48"/>
  </r>
  <r>
    <n v="865"/>
    <d v="2011-02-08T00:00:00"/>
    <s v="Winter"/>
    <x v="0"/>
    <x v="1"/>
    <x v="864"/>
    <b v="0"/>
    <s v="Weekday"/>
    <x v="3"/>
    <x v="0"/>
    <n v="0.22"/>
    <n v="9.02"/>
    <n v="0.18179999999999999"/>
    <n v="0.47"/>
    <n v="0.47"/>
    <s v="High Humid"/>
    <n v="0.4627"/>
    <n v="50.896999999999998"/>
    <x v="5"/>
    <x v="47"/>
    <n v="50"/>
  </r>
  <r>
    <n v="866"/>
    <d v="2011-02-08T00:00:00"/>
    <s v="Winter"/>
    <x v="0"/>
    <x v="1"/>
    <x v="865"/>
    <b v="0"/>
    <s v="Weekday"/>
    <x v="3"/>
    <x v="0"/>
    <n v="0.24"/>
    <n v="9.84"/>
    <n v="0.19700000000000001"/>
    <n v="0.38"/>
    <n v="0.38"/>
    <s v="High Humid"/>
    <n v="0.49249999999999999"/>
    <n v="54.174999999999997"/>
    <x v="4"/>
    <x v="36"/>
    <n v="65"/>
  </r>
  <r>
    <n v="867"/>
    <d v="2011-02-08T00:00:00"/>
    <s v="Winter"/>
    <x v="0"/>
    <x v="1"/>
    <x v="866"/>
    <b v="0"/>
    <s v="Weekday"/>
    <x v="3"/>
    <x v="0"/>
    <n v="0.24"/>
    <n v="9.84"/>
    <n v="0.19700000000000001"/>
    <n v="0.32"/>
    <n v="0.32"/>
    <s v="High Humid"/>
    <n v="0.44779999999999998"/>
    <n v="49.257999999999996"/>
    <x v="4"/>
    <x v="41"/>
    <n v="50"/>
  </r>
  <r>
    <n v="868"/>
    <d v="2011-02-08T00:00:00"/>
    <s v="Winter"/>
    <x v="0"/>
    <x v="1"/>
    <x v="867"/>
    <b v="0"/>
    <s v="Weekday"/>
    <x v="3"/>
    <x v="0"/>
    <n v="0.22"/>
    <n v="9.02"/>
    <n v="0.19700000000000001"/>
    <n v="0.37"/>
    <n v="0.37"/>
    <s v="High Humid"/>
    <n v="0.41789999999999999"/>
    <n v="45.969000000000001"/>
    <x v="0"/>
    <x v="124"/>
    <n v="64"/>
  </r>
  <r>
    <n v="869"/>
    <d v="2011-02-08T00:00:00"/>
    <s v="Winter"/>
    <x v="0"/>
    <x v="1"/>
    <x v="868"/>
    <b v="0"/>
    <s v="Weekday"/>
    <x v="3"/>
    <x v="0"/>
    <n v="0.22"/>
    <n v="9.02"/>
    <n v="0.19700000000000001"/>
    <n v="0.35"/>
    <n v="0.35"/>
    <s v="High Humid"/>
    <n v="0.3881"/>
    <n v="42.691000000000003"/>
    <x v="15"/>
    <x v="108"/>
    <n v="51"/>
  </r>
  <r>
    <n v="870"/>
    <d v="2011-02-08T00:00:00"/>
    <s v="Winter"/>
    <x v="0"/>
    <x v="1"/>
    <x v="869"/>
    <b v="0"/>
    <s v="Weekday"/>
    <x v="3"/>
    <x v="0"/>
    <n v="0.22"/>
    <n v="9.02"/>
    <n v="0.18179999999999999"/>
    <n v="0.35"/>
    <n v="0.35"/>
    <s v="High Humid"/>
    <n v="0.52239999999999998"/>
    <n v="57.463999999999999"/>
    <x v="17"/>
    <x v="55"/>
    <n v="83"/>
  </r>
  <r>
    <n v="871"/>
    <d v="2011-02-08T00:00:00"/>
    <s v="Winter"/>
    <x v="0"/>
    <x v="1"/>
    <x v="870"/>
    <b v="0"/>
    <s v="Weekday"/>
    <x v="3"/>
    <x v="0"/>
    <n v="0.22"/>
    <n v="9.02"/>
    <n v="0.18179999999999999"/>
    <n v="0.32"/>
    <n v="0.32"/>
    <s v="High Humid"/>
    <n v="0.58209999999999995"/>
    <n v="64.030999999999992"/>
    <x v="17"/>
    <x v="157"/>
    <n v="176"/>
  </r>
  <r>
    <n v="872"/>
    <d v="2011-02-08T00:00:00"/>
    <s v="Winter"/>
    <x v="0"/>
    <x v="1"/>
    <x v="871"/>
    <b v="0"/>
    <s v="Weekday"/>
    <x v="3"/>
    <x v="0"/>
    <n v="0.2"/>
    <n v="8.2000000000000011"/>
    <n v="0.18179999999999999"/>
    <n v="0.32"/>
    <n v="0.32"/>
    <s v="High Humid"/>
    <n v="0.3881"/>
    <n v="42.691000000000003"/>
    <x v="5"/>
    <x v="137"/>
    <n v="152"/>
  </r>
  <r>
    <n v="873"/>
    <d v="2011-02-08T00:00:00"/>
    <s v="Winter"/>
    <x v="0"/>
    <x v="1"/>
    <x v="872"/>
    <b v="0"/>
    <s v="Weekday"/>
    <x v="3"/>
    <x v="0"/>
    <n v="0.16"/>
    <n v="6.5600000000000005"/>
    <n v="0.1212"/>
    <n v="0.4"/>
    <n v="0.4"/>
    <s v="High Humid"/>
    <n v="0.4627"/>
    <n v="50.896999999999998"/>
    <x v="5"/>
    <x v="129"/>
    <n v="101"/>
  </r>
  <r>
    <n v="874"/>
    <d v="2011-02-08T00:00:00"/>
    <s v="Winter"/>
    <x v="0"/>
    <x v="1"/>
    <x v="873"/>
    <b v="0"/>
    <s v="Weekday"/>
    <x v="3"/>
    <x v="0"/>
    <n v="0.16"/>
    <n v="6.5600000000000005"/>
    <n v="0.13639999999999999"/>
    <n v="0.4"/>
    <n v="0.4"/>
    <s v="High Humid"/>
    <n v="0.32840000000000003"/>
    <n v="36.124000000000002"/>
    <x v="0"/>
    <x v="42"/>
    <n v="56"/>
  </r>
  <r>
    <n v="875"/>
    <d v="2011-02-08T00:00:00"/>
    <s v="Winter"/>
    <x v="0"/>
    <x v="1"/>
    <x v="874"/>
    <b v="0"/>
    <s v="Weekday"/>
    <x v="3"/>
    <x v="0"/>
    <n v="0.14000000000000001"/>
    <n v="5.74"/>
    <n v="0.1061"/>
    <n v="0.33"/>
    <n v="0.33"/>
    <s v="High Humid"/>
    <n v="0.4627"/>
    <n v="50.896999999999998"/>
    <x v="1"/>
    <x v="24"/>
    <n v="54"/>
  </r>
  <r>
    <n v="876"/>
    <d v="2011-02-08T00:00:00"/>
    <s v="Winter"/>
    <x v="0"/>
    <x v="1"/>
    <x v="875"/>
    <b v="0"/>
    <s v="Weekday"/>
    <x v="3"/>
    <x v="0"/>
    <n v="0.12"/>
    <n v="4.92"/>
    <n v="0.1061"/>
    <n v="0.33"/>
    <n v="0.33"/>
    <s v="High Humid"/>
    <n v="0.35820000000000002"/>
    <n v="39.402000000000001"/>
    <x v="3"/>
    <x v="31"/>
    <n v="29"/>
  </r>
  <r>
    <n v="877"/>
    <d v="2011-02-08T00:00:00"/>
    <s v="Winter"/>
    <x v="0"/>
    <x v="1"/>
    <x v="876"/>
    <b v="0"/>
    <s v="Weekday"/>
    <x v="3"/>
    <x v="0"/>
    <n v="0.12"/>
    <n v="4.92"/>
    <n v="0.1061"/>
    <n v="0.33"/>
    <n v="0.33"/>
    <s v="High Humid"/>
    <n v="0.32840000000000003"/>
    <n v="36.124000000000002"/>
    <x v="0"/>
    <x v="33"/>
    <n v="12"/>
  </r>
  <r>
    <n v="878"/>
    <d v="2011-02-09T00:00:00"/>
    <s v="Winter"/>
    <x v="0"/>
    <x v="1"/>
    <x v="877"/>
    <b v="0"/>
    <s v="Weekday"/>
    <x v="4"/>
    <x v="0"/>
    <n v="0.1"/>
    <n v="4.1000000000000005"/>
    <n v="7.5800000000000006E-2"/>
    <n v="0.36"/>
    <n v="0.36"/>
    <s v="High Humid"/>
    <n v="0.35820000000000002"/>
    <n v="39.402000000000001"/>
    <x v="3"/>
    <x v="19"/>
    <n v="17"/>
  </r>
  <r>
    <n v="879"/>
    <d v="2011-02-09T00:00:00"/>
    <s v="Winter"/>
    <x v="0"/>
    <x v="1"/>
    <x v="878"/>
    <b v="0"/>
    <s v="Weekday"/>
    <x v="4"/>
    <x v="0"/>
    <n v="0.1"/>
    <n v="4.1000000000000005"/>
    <n v="0.1061"/>
    <n v="0.36"/>
    <n v="0.36"/>
    <s v="High Humid"/>
    <n v="0.22389999999999999"/>
    <n v="24.628999999999998"/>
    <x v="3"/>
    <x v="7"/>
    <n v="7"/>
  </r>
  <r>
    <n v="880"/>
    <d v="2011-02-09T00:00:00"/>
    <s v="Winter"/>
    <x v="0"/>
    <x v="1"/>
    <x v="879"/>
    <b v="0"/>
    <s v="Weekday"/>
    <x v="4"/>
    <x v="0"/>
    <n v="0.08"/>
    <n v="3.2800000000000002"/>
    <n v="7.5800000000000006E-2"/>
    <n v="0.38"/>
    <n v="0.38"/>
    <s v="High Humid"/>
    <n v="0.28360000000000002"/>
    <n v="31.196000000000002"/>
    <x v="5"/>
    <x v="6"/>
    <n v="3"/>
  </r>
  <r>
    <n v="881"/>
    <d v="2011-02-09T00:00:00"/>
    <s v="Winter"/>
    <x v="0"/>
    <x v="1"/>
    <x v="880"/>
    <b v="0"/>
    <s v="Weekday"/>
    <x v="4"/>
    <x v="0"/>
    <n v="0.06"/>
    <n v="2.46"/>
    <n v="7.5800000000000006E-2"/>
    <n v="0.45"/>
    <n v="0.45"/>
    <s v="High Humid"/>
    <n v="0.1343"/>
    <n v="14.773"/>
    <x v="3"/>
    <x v="6"/>
    <n v="2"/>
  </r>
  <r>
    <n v="882"/>
    <d v="2011-02-09T00:00:00"/>
    <s v="Winter"/>
    <x v="0"/>
    <x v="1"/>
    <x v="881"/>
    <b v="0"/>
    <s v="Weekday"/>
    <x v="4"/>
    <x v="0"/>
    <n v="0.06"/>
    <n v="2.46"/>
    <n v="0.1061"/>
    <n v="0.45"/>
    <n v="0.45"/>
    <s v="High Humid"/>
    <n v="0.1045"/>
    <n v="11.494999999999999"/>
    <x v="3"/>
    <x v="7"/>
    <n v="7"/>
  </r>
  <r>
    <n v="883"/>
    <d v="2011-02-09T00:00:00"/>
    <s v="Winter"/>
    <x v="0"/>
    <x v="1"/>
    <x v="882"/>
    <b v="0"/>
    <s v="Weekday"/>
    <x v="4"/>
    <x v="0"/>
    <n v="0.06"/>
    <n v="2.46"/>
    <n v="0.1515"/>
    <n v="0.45"/>
    <n v="0.45"/>
    <s v="High Humid"/>
    <n v="0"/>
    <n v="0"/>
    <x v="3"/>
    <x v="30"/>
    <n v="43"/>
  </r>
  <r>
    <n v="884"/>
    <d v="2011-02-09T00:00:00"/>
    <s v="Winter"/>
    <x v="0"/>
    <x v="1"/>
    <x v="883"/>
    <b v="0"/>
    <s v="Weekday"/>
    <x v="4"/>
    <x v="0"/>
    <n v="0.06"/>
    <n v="2.46"/>
    <n v="0.1061"/>
    <n v="0.49"/>
    <n v="0.49"/>
    <s v="High Humid"/>
    <n v="0.1045"/>
    <n v="11.494999999999999"/>
    <x v="17"/>
    <x v="73"/>
    <n v="99"/>
  </r>
  <r>
    <n v="885"/>
    <d v="2011-02-09T00:00:00"/>
    <s v="Winter"/>
    <x v="0"/>
    <x v="1"/>
    <x v="884"/>
    <b v="0"/>
    <s v="Weekday"/>
    <x v="4"/>
    <x v="0"/>
    <n v="0.1"/>
    <n v="4.1000000000000005"/>
    <n v="0.13639999999999999"/>
    <n v="0.42"/>
    <n v="0.42"/>
    <s v="High Humid"/>
    <n v="0"/>
    <n v="0"/>
    <x v="5"/>
    <x v="173"/>
    <n v="199"/>
  </r>
  <r>
    <n v="886"/>
    <d v="2011-02-09T00:00:00"/>
    <s v="Winter"/>
    <x v="0"/>
    <x v="1"/>
    <x v="885"/>
    <b v="0"/>
    <s v="Weekday"/>
    <x v="4"/>
    <x v="0"/>
    <n v="0.12"/>
    <n v="4.92"/>
    <n v="0.13639999999999999"/>
    <n v="0.39"/>
    <n v="0.39"/>
    <s v="High Humid"/>
    <n v="0.16420000000000001"/>
    <n v="18.062000000000001"/>
    <x v="17"/>
    <x v="138"/>
    <n v="123"/>
  </r>
  <r>
    <n v="887"/>
    <d v="2011-02-09T00:00:00"/>
    <s v="Winter"/>
    <x v="0"/>
    <x v="1"/>
    <x v="886"/>
    <b v="0"/>
    <s v="Weekday"/>
    <x v="4"/>
    <x v="0"/>
    <n v="0.14000000000000001"/>
    <n v="5.74"/>
    <n v="0.18179999999999999"/>
    <n v="0.36"/>
    <n v="0.36"/>
    <s v="High Humid"/>
    <n v="0"/>
    <n v="0"/>
    <x v="1"/>
    <x v="82"/>
    <n v="59"/>
  </r>
  <r>
    <n v="888"/>
    <d v="2011-02-09T00:00:00"/>
    <s v="Winter"/>
    <x v="0"/>
    <x v="1"/>
    <x v="887"/>
    <b v="0"/>
    <s v="Weekday"/>
    <x v="4"/>
    <x v="0"/>
    <n v="0.14000000000000001"/>
    <n v="5.74"/>
    <n v="0.1515"/>
    <n v="0.43"/>
    <n v="0.43"/>
    <s v="High Humid"/>
    <n v="0.16420000000000001"/>
    <n v="18.062000000000001"/>
    <x v="5"/>
    <x v="71"/>
    <n v="41"/>
  </r>
  <r>
    <n v="889"/>
    <d v="2011-02-09T00:00:00"/>
    <s v="Winter"/>
    <x v="0"/>
    <x v="1"/>
    <x v="888"/>
    <b v="0"/>
    <s v="Weekday"/>
    <x v="4"/>
    <x v="0"/>
    <n v="0.18"/>
    <n v="7.38"/>
    <n v="0.18179999999999999"/>
    <n v="0.4"/>
    <n v="0.4"/>
    <s v="High Humid"/>
    <n v="0.22389999999999999"/>
    <n v="24.628999999999998"/>
    <x v="17"/>
    <x v="77"/>
    <n v="61"/>
  </r>
  <r>
    <n v="890"/>
    <d v="2011-02-09T00:00:00"/>
    <s v="Winter"/>
    <x v="0"/>
    <x v="1"/>
    <x v="889"/>
    <b v="0"/>
    <s v="Weekday"/>
    <x v="4"/>
    <x v="0"/>
    <n v="0.18"/>
    <n v="7.38"/>
    <n v="0.16669999999999999"/>
    <n v="0.4"/>
    <n v="0.4"/>
    <s v="High Humid"/>
    <n v="0.25369999999999998"/>
    <n v="27.906999999999996"/>
    <x v="4"/>
    <x v="28"/>
    <n v="69"/>
  </r>
  <r>
    <n v="891"/>
    <d v="2011-02-09T00:00:00"/>
    <s v="Winter"/>
    <x v="0"/>
    <x v="1"/>
    <x v="890"/>
    <b v="0"/>
    <s v="Weekday"/>
    <x v="4"/>
    <x v="0"/>
    <n v="0.2"/>
    <n v="8.2000000000000011"/>
    <n v="0.18179999999999999"/>
    <n v="0.34"/>
    <n v="0.34"/>
    <s v="High Humid"/>
    <n v="0.29849999999999999"/>
    <n v="32.835000000000001"/>
    <x v="4"/>
    <x v="90"/>
    <n v="58"/>
  </r>
  <r>
    <n v="892"/>
    <d v="2011-02-09T00:00:00"/>
    <s v="Winter"/>
    <x v="0"/>
    <x v="1"/>
    <x v="891"/>
    <b v="0"/>
    <s v="Weekday"/>
    <x v="4"/>
    <x v="0"/>
    <n v="0.2"/>
    <n v="8.2000000000000011"/>
    <n v="0.18179999999999999"/>
    <n v="0.34"/>
    <n v="0.34"/>
    <s v="High Humid"/>
    <n v="0.28360000000000002"/>
    <n v="31.196000000000002"/>
    <x v="0"/>
    <x v="124"/>
    <n v="64"/>
  </r>
  <r>
    <n v="893"/>
    <d v="2011-02-09T00:00:00"/>
    <s v="Winter"/>
    <x v="0"/>
    <x v="1"/>
    <x v="892"/>
    <b v="0"/>
    <s v="Weekday"/>
    <x v="4"/>
    <x v="0"/>
    <n v="0.2"/>
    <n v="8.2000000000000011"/>
    <n v="0.19700000000000001"/>
    <n v="0.37"/>
    <n v="0.37"/>
    <s v="High Humid"/>
    <n v="0.25369999999999998"/>
    <n v="27.906999999999996"/>
    <x v="18"/>
    <x v="109"/>
    <n v="79"/>
  </r>
  <r>
    <n v="894"/>
    <d v="2011-02-09T00:00:00"/>
    <s v="Winter"/>
    <x v="0"/>
    <x v="1"/>
    <x v="893"/>
    <b v="0"/>
    <s v="Weekday"/>
    <x v="4"/>
    <x v="0"/>
    <n v="0.2"/>
    <n v="8.2000000000000011"/>
    <n v="0.19700000000000001"/>
    <n v="0.34"/>
    <n v="0.34"/>
    <s v="High Humid"/>
    <n v="0.25369999999999998"/>
    <n v="27.906999999999996"/>
    <x v="14"/>
    <x v="174"/>
    <n v="166"/>
  </r>
  <r>
    <n v="895"/>
    <d v="2011-02-09T00:00:00"/>
    <s v="Winter"/>
    <x v="0"/>
    <x v="1"/>
    <x v="894"/>
    <b v="0"/>
    <s v="Weekday"/>
    <x v="4"/>
    <x v="0"/>
    <n v="0.18"/>
    <n v="7.38"/>
    <n v="0.16669999999999999"/>
    <n v="0.47"/>
    <n v="0.47"/>
    <s v="High Humid"/>
    <n v="0.29849999999999999"/>
    <n v="32.835000000000001"/>
    <x v="4"/>
    <x v="175"/>
    <n v="170"/>
  </r>
  <r>
    <n v="896"/>
    <d v="2011-02-09T00:00:00"/>
    <s v="Winter"/>
    <x v="0"/>
    <x v="1"/>
    <x v="895"/>
    <b v="0"/>
    <s v="Weekday"/>
    <x v="4"/>
    <x v="0"/>
    <n v="0.14000000000000001"/>
    <n v="5.74"/>
    <n v="0.1212"/>
    <n v="0.86"/>
    <n v="0.86"/>
    <s v="Very Hghly humidity"/>
    <n v="0.25369999999999998"/>
    <n v="27.906999999999996"/>
    <x v="5"/>
    <x v="61"/>
    <n v="88"/>
  </r>
  <r>
    <n v="897"/>
    <d v="2011-02-09T00:00:00"/>
    <s v="Winter"/>
    <x v="0"/>
    <x v="1"/>
    <x v="896"/>
    <b v="0"/>
    <s v="Weekday"/>
    <x v="4"/>
    <x v="0"/>
    <n v="0.14000000000000001"/>
    <n v="5.74"/>
    <n v="0.1515"/>
    <n v="0.86"/>
    <n v="0.86"/>
    <s v="Very Hghly humidity"/>
    <n v="0.16420000000000001"/>
    <n v="18.062000000000001"/>
    <x v="3"/>
    <x v="151"/>
    <n v="84"/>
  </r>
  <r>
    <n v="898"/>
    <d v="2011-02-09T00:00:00"/>
    <s v="Winter"/>
    <x v="0"/>
    <x v="1"/>
    <x v="897"/>
    <b v="0"/>
    <s v="Weekday"/>
    <x v="4"/>
    <x v="0"/>
    <n v="0.14000000000000001"/>
    <n v="5.74"/>
    <n v="0.1515"/>
    <n v="0.86"/>
    <n v="0.86"/>
    <s v="Very Hghly humidity"/>
    <n v="0.16420000000000001"/>
    <n v="18.062000000000001"/>
    <x v="3"/>
    <x v="93"/>
    <n v="83"/>
  </r>
  <r>
    <n v="899"/>
    <d v="2011-02-09T00:00:00"/>
    <s v="Winter"/>
    <x v="0"/>
    <x v="1"/>
    <x v="898"/>
    <b v="0"/>
    <s v="Weekday"/>
    <x v="4"/>
    <x v="0"/>
    <n v="0.16"/>
    <n v="6.5600000000000005"/>
    <n v="0.16669999999999999"/>
    <n v="0.8"/>
    <n v="0.8"/>
    <s v="Very Hghly humidity"/>
    <n v="0.16420000000000001"/>
    <n v="18.062000000000001"/>
    <x v="17"/>
    <x v="76"/>
    <n v="46"/>
  </r>
  <r>
    <n v="900"/>
    <d v="2011-02-09T00:00:00"/>
    <s v="Winter"/>
    <x v="0"/>
    <x v="1"/>
    <x v="899"/>
    <b v="0"/>
    <s v="Weekday"/>
    <x v="4"/>
    <x v="0"/>
    <n v="0.16"/>
    <n v="6.5600000000000005"/>
    <n v="0.1515"/>
    <n v="0.8"/>
    <n v="0.8"/>
    <s v="Very Hghly humidity"/>
    <n v="0.19400000000000001"/>
    <n v="21.34"/>
    <x v="3"/>
    <x v="53"/>
    <n v="37"/>
  </r>
  <r>
    <n v="901"/>
    <d v="2011-02-10T00:00:00"/>
    <s v="Winter"/>
    <x v="0"/>
    <x v="1"/>
    <x v="900"/>
    <b v="0"/>
    <s v="Weekday"/>
    <x v="5"/>
    <x v="0"/>
    <n v="0.14000000000000001"/>
    <n v="5.74"/>
    <n v="0.13639999999999999"/>
    <n v="0.86"/>
    <n v="0.86"/>
    <s v="Very Hghly humidity"/>
    <n v="0.19400000000000001"/>
    <n v="21.34"/>
    <x v="3"/>
    <x v="20"/>
    <n v="16"/>
  </r>
  <r>
    <n v="902"/>
    <d v="2011-02-10T00:00:00"/>
    <s v="Winter"/>
    <x v="0"/>
    <x v="1"/>
    <x v="901"/>
    <b v="0"/>
    <s v="Weekday"/>
    <x v="5"/>
    <x v="0"/>
    <n v="0.14000000000000001"/>
    <n v="5.74"/>
    <n v="0.1515"/>
    <n v="0.8"/>
    <n v="0.8"/>
    <s v="Very Hghly humidity"/>
    <n v="0.1343"/>
    <n v="14.773"/>
    <x v="3"/>
    <x v="7"/>
    <n v="7"/>
  </r>
  <r>
    <n v="903"/>
    <d v="2011-02-10T00:00:00"/>
    <s v="Winter"/>
    <x v="0"/>
    <x v="1"/>
    <x v="902"/>
    <b v="0"/>
    <s v="Weekday"/>
    <x v="5"/>
    <x v="0"/>
    <n v="0.14000000000000001"/>
    <n v="5.74"/>
    <n v="0.1515"/>
    <n v="0.8"/>
    <n v="0.8"/>
    <s v="Very Hghly humidity"/>
    <n v="0.1343"/>
    <n v="14.773"/>
    <x v="3"/>
    <x v="35"/>
    <n v="3"/>
  </r>
  <r>
    <n v="904"/>
    <d v="2011-02-10T00:00:00"/>
    <s v="Winter"/>
    <x v="0"/>
    <x v="1"/>
    <x v="903"/>
    <b v="0"/>
    <s v="Weekday"/>
    <x v="5"/>
    <x v="0"/>
    <n v="0.14000000000000001"/>
    <n v="5.74"/>
    <n v="0.13639999999999999"/>
    <n v="0.59"/>
    <n v="0.59"/>
    <s v="High Humid"/>
    <n v="0.22389999999999999"/>
    <n v="24.628999999999998"/>
    <x v="3"/>
    <x v="4"/>
    <n v="1"/>
  </r>
  <r>
    <n v="905"/>
    <d v="2011-02-10T00:00:00"/>
    <s v="Winter"/>
    <x v="0"/>
    <x v="1"/>
    <x v="904"/>
    <b v="0"/>
    <s v="Weekday"/>
    <x v="5"/>
    <x v="0"/>
    <n v="0.12"/>
    <n v="4.92"/>
    <n v="0.1212"/>
    <n v="0.5"/>
    <n v="0.5"/>
    <s v="High Humid"/>
    <n v="0.22389999999999999"/>
    <n v="24.628999999999998"/>
    <x v="3"/>
    <x v="8"/>
    <n v="6"/>
  </r>
  <r>
    <n v="906"/>
    <d v="2011-02-10T00:00:00"/>
    <s v="Winter"/>
    <x v="0"/>
    <x v="1"/>
    <x v="905"/>
    <b v="0"/>
    <s v="Weekday"/>
    <x v="5"/>
    <x v="0"/>
    <n v="0.12"/>
    <n v="4.92"/>
    <n v="0.1212"/>
    <n v="0.54"/>
    <n v="0.54"/>
    <s v="High Humid"/>
    <n v="0.28360000000000002"/>
    <n v="31.196000000000002"/>
    <x v="3"/>
    <x v="16"/>
    <n v="26"/>
  </r>
  <r>
    <n v="907"/>
    <d v="2011-02-10T00:00:00"/>
    <s v="Winter"/>
    <x v="0"/>
    <x v="1"/>
    <x v="906"/>
    <b v="0"/>
    <s v="Weekday"/>
    <x v="5"/>
    <x v="0"/>
    <n v="0.1"/>
    <n v="4.1000000000000005"/>
    <n v="7.5800000000000006E-2"/>
    <n v="0.5"/>
    <n v="0.5"/>
    <s v="High Humid"/>
    <n v="0.41789999999999999"/>
    <n v="45.969000000000001"/>
    <x v="3"/>
    <x v="176"/>
    <n v="99"/>
  </r>
  <r>
    <n v="908"/>
    <d v="2011-02-10T00:00:00"/>
    <s v="Winter"/>
    <x v="0"/>
    <x v="1"/>
    <x v="907"/>
    <b v="0"/>
    <s v="Weekday"/>
    <x v="5"/>
    <x v="0"/>
    <n v="0.1"/>
    <n v="4.1000000000000005"/>
    <n v="7.5800000000000006E-2"/>
    <n v="0.49"/>
    <n v="0.49"/>
    <s v="High Humid"/>
    <n v="0.32840000000000003"/>
    <n v="36.124000000000002"/>
    <x v="2"/>
    <x v="177"/>
    <n v="178"/>
  </r>
  <r>
    <n v="909"/>
    <d v="2011-02-10T00:00:00"/>
    <s v="Winter"/>
    <x v="0"/>
    <x v="1"/>
    <x v="908"/>
    <b v="0"/>
    <s v="Weekday"/>
    <x v="5"/>
    <x v="0"/>
    <n v="0.12"/>
    <n v="4.92"/>
    <n v="0.1061"/>
    <n v="0.42"/>
    <n v="0.42"/>
    <s v="High Humid"/>
    <n v="0.35820000000000002"/>
    <n v="39.402000000000001"/>
    <x v="5"/>
    <x v="178"/>
    <n v="122"/>
  </r>
  <r>
    <n v="910"/>
    <d v="2011-02-10T00:00:00"/>
    <s v="Winter"/>
    <x v="0"/>
    <x v="1"/>
    <x v="909"/>
    <b v="0"/>
    <s v="Weekday"/>
    <x v="5"/>
    <x v="0"/>
    <n v="0.12"/>
    <n v="4.92"/>
    <n v="0.1061"/>
    <n v="0.42"/>
    <n v="0.42"/>
    <s v="High Humid"/>
    <n v="0.29849999999999999"/>
    <n v="32.835000000000001"/>
    <x v="5"/>
    <x v="60"/>
    <n v="35"/>
  </r>
  <r>
    <n v="911"/>
    <d v="2011-02-10T00:00:00"/>
    <s v="Winter"/>
    <x v="0"/>
    <x v="1"/>
    <x v="910"/>
    <b v="0"/>
    <s v="Weekday"/>
    <x v="5"/>
    <x v="0"/>
    <n v="0.14000000000000001"/>
    <n v="5.74"/>
    <n v="0.1212"/>
    <n v="0.39"/>
    <n v="0.39"/>
    <s v="High Humid"/>
    <n v="0.35820000000000002"/>
    <n v="39.402000000000001"/>
    <x v="5"/>
    <x v="100"/>
    <n v="45"/>
  </r>
  <r>
    <n v="912"/>
    <d v="2011-02-10T00:00:00"/>
    <s v="Winter"/>
    <x v="0"/>
    <x v="1"/>
    <x v="911"/>
    <b v="0"/>
    <s v="Weekday"/>
    <x v="5"/>
    <x v="0"/>
    <n v="0.16"/>
    <n v="6.5600000000000005"/>
    <n v="0.13639999999999999"/>
    <n v="0.34"/>
    <n v="0.34"/>
    <s v="High Humid"/>
    <n v="0.3881"/>
    <n v="42.691000000000003"/>
    <x v="17"/>
    <x v="65"/>
    <n v="69"/>
  </r>
  <r>
    <n v="913"/>
    <d v="2011-02-10T00:00:00"/>
    <s v="Winter"/>
    <x v="0"/>
    <x v="1"/>
    <x v="912"/>
    <b v="0"/>
    <s v="Weekday"/>
    <x v="5"/>
    <x v="0"/>
    <n v="0.18"/>
    <n v="7.38"/>
    <n v="0.16669999999999999"/>
    <n v="0.28999999999999998"/>
    <n v="0.28999999999999998"/>
    <s v="Normal Humid"/>
    <n v="0.29849999999999999"/>
    <n v="32.835000000000001"/>
    <x v="0"/>
    <x v="79"/>
    <n v="62"/>
  </r>
  <r>
    <n v="914"/>
    <d v="2011-02-10T00:00:00"/>
    <s v="Winter"/>
    <x v="0"/>
    <x v="1"/>
    <x v="913"/>
    <b v="0"/>
    <s v="Weekday"/>
    <x v="5"/>
    <x v="0"/>
    <n v="0.2"/>
    <n v="8.2000000000000011"/>
    <n v="0.18179999999999999"/>
    <n v="0.27"/>
    <n v="0.27"/>
    <s v="Normal Humid"/>
    <n v="0.28360000000000002"/>
    <n v="31.196000000000002"/>
    <x v="15"/>
    <x v="76"/>
    <n v="48"/>
  </r>
  <r>
    <n v="915"/>
    <d v="2011-02-10T00:00:00"/>
    <s v="Winter"/>
    <x v="0"/>
    <x v="1"/>
    <x v="914"/>
    <b v="0"/>
    <s v="Weekday"/>
    <x v="5"/>
    <x v="0"/>
    <n v="0.2"/>
    <n v="8.2000000000000011"/>
    <n v="0.19700000000000001"/>
    <n v="0.25"/>
    <n v="0.25"/>
    <s v="Normal Humid"/>
    <n v="0.25369999999999998"/>
    <n v="27.906999999999996"/>
    <x v="3"/>
    <x v="54"/>
    <n v="50"/>
  </r>
  <r>
    <n v="916"/>
    <d v="2011-02-10T00:00:00"/>
    <s v="Winter"/>
    <x v="0"/>
    <x v="1"/>
    <x v="915"/>
    <b v="0"/>
    <s v="Weekday"/>
    <x v="5"/>
    <x v="0"/>
    <n v="0.2"/>
    <n v="8.2000000000000011"/>
    <n v="0.18179999999999999"/>
    <n v="0.27"/>
    <n v="0.27"/>
    <s v="Normal Humid"/>
    <n v="0.29849999999999999"/>
    <n v="32.835000000000001"/>
    <x v="17"/>
    <x v="83"/>
    <n v="80"/>
  </r>
  <r>
    <n v="917"/>
    <d v="2011-02-10T00:00:00"/>
    <s v="Winter"/>
    <x v="0"/>
    <x v="1"/>
    <x v="916"/>
    <b v="0"/>
    <s v="Weekday"/>
    <x v="5"/>
    <x v="0"/>
    <n v="0.18"/>
    <n v="7.38"/>
    <n v="0.18179999999999999"/>
    <n v="0.26"/>
    <n v="0.26"/>
    <s v="Normal Humid"/>
    <n v="0.19400000000000001"/>
    <n v="21.34"/>
    <x v="15"/>
    <x v="136"/>
    <n v="165"/>
  </r>
  <r>
    <n v="918"/>
    <d v="2011-02-10T00:00:00"/>
    <s v="Winter"/>
    <x v="0"/>
    <x v="1"/>
    <x v="917"/>
    <b v="0"/>
    <s v="Weekday"/>
    <x v="5"/>
    <x v="0"/>
    <n v="0.16"/>
    <n v="6.5600000000000005"/>
    <n v="0.18179999999999999"/>
    <n v="0.28000000000000003"/>
    <n v="0.28000000000000003"/>
    <s v="Normal Humid"/>
    <n v="0.1343"/>
    <n v="14.773"/>
    <x v="0"/>
    <x v="174"/>
    <n v="160"/>
  </r>
  <r>
    <n v="919"/>
    <d v="2011-02-10T00:00:00"/>
    <s v="Winter"/>
    <x v="0"/>
    <x v="1"/>
    <x v="918"/>
    <b v="0"/>
    <s v="Weekday"/>
    <x v="5"/>
    <x v="0"/>
    <n v="0.14000000000000001"/>
    <n v="5.74"/>
    <n v="0.16669999999999999"/>
    <n v="0.28000000000000003"/>
    <n v="0.28000000000000003"/>
    <s v="Normal Humid"/>
    <n v="0.1045"/>
    <n v="11.494999999999999"/>
    <x v="4"/>
    <x v="59"/>
    <n v="112"/>
  </r>
  <r>
    <n v="920"/>
    <d v="2011-02-10T00:00:00"/>
    <s v="Winter"/>
    <x v="0"/>
    <x v="1"/>
    <x v="919"/>
    <b v="0"/>
    <s v="Weekday"/>
    <x v="5"/>
    <x v="0"/>
    <n v="0.14000000000000001"/>
    <n v="5.74"/>
    <n v="0.18179999999999999"/>
    <n v="0.31"/>
    <n v="0.31"/>
    <s v="High Humid"/>
    <n v="8.9599999999999999E-2"/>
    <n v="9.8559999999999999"/>
    <x v="17"/>
    <x v="139"/>
    <n v="97"/>
  </r>
  <r>
    <n v="921"/>
    <d v="2011-02-10T00:00:00"/>
    <s v="Winter"/>
    <x v="0"/>
    <x v="1"/>
    <x v="920"/>
    <b v="0"/>
    <s v="Weekday"/>
    <x v="5"/>
    <x v="0"/>
    <n v="0.14000000000000001"/>
    <n v="5.74"/>
    <n v="0.21210000000000001"/>
    <n v="0.39"/>
    <n v="0.39"/>
    <s v="High Humid"/>
    <n v="0"/>
    <n v="0"/>
    <x v="4"/>
    <x v="14"/>
    <n v="72"/>
  </r>
  <r>
    <n v="922"/>
    <d v="2011-02-10T00:00:00"/>
    <s v="Winter"/>
    <x v="0"/>
    <x v="1"/>
    <x v="921"/>
    <b v="0"/>
    <s v="Weekday"/>
    <x v="5"/>
    <x v="0"/>
    <n v="0.12"/>
    <n v="4.92"/>
    <n v="0.19700000000000001"/>
    <n v="0.39"/>
    <n v="0.39"/>
    <s v="High Humid"/>
    <n v="0"/>
    <n v="0"/>
    <x v="17"/>
    <x v="12"/>
    <n v="51"/>
  </r>
  <r>
    <n v="923"/>
    <d v="2011-02-10T00:00:00"/>
    <s v="Winter"/>
    <x v="0"/>
    <x v="1"/>
    <x v="922"/>
    <b v="0"/>
    <s v="Weekday"/>
    <x v="5"/>
    <x v="0"/>
    <n v="0.12"/>
    <n v="4.92"/>
    <n v="0.1515"/>
    <n v="0.42"/>
    <n v="0.42"/>
    <s v="High Humid"/>
    <n v="0.1045"/>
    <n v="11.494999999999999"/>
    <x v="5"/>
    <x v="39"/>
    <n v="34"/>
  </r>
  <r>
    <n v="924"/>
    <d v="2011-02-11T00:00:00"/>
    <s v="Winter"/>
    <x v="0"/>
    <x v="1"/>
    <x v="923"/>
    <b v="0"/>
    <s v="Weekday"/>
    <x v="6"/>
    <x v="0"/>
    <n v="0.1"/>
    <n v="4.1000000000000005"/>
    <n v="0.13639999999999999"/>
    <n v="0.49"/>
    <n v="0.49"/>
    <s v="High Humid"/>
    <n v="0.1045"/>
    <n v="11.494999999999999"/>
    <x v="4"/>
    <x v="98"/>
    <n v="14"/>
  </r>
  <r>
    <n v="925"/>
    <d v="2011-02-11T00:00:00"/>
    <s v="Winter"/>
    <x v="0"/>
    <x v="1"/>
    <x v="924"/>
    <b v="0"/>
    <s v="Weekday"/>
    <x v="6"/>
    <x v="0"/>
    <n v="0.1"/>
    <n v="4.1000000000000005"/>
    <n v="0.13639999999999999"/>
    <n v="0.54"/>
    <n v="0.54"/>
    <s v="High Humid"/>
    <n v="8.9599999999999999E-2"/>
    <n v="9.8559999999999999"/>
    <x v="5"/>
    <x v="8"/>
    <n v="7"/>
  </r>
  <r>
    <n v="926"/>
    <d v="2011-02-11T00:00:00"/>
    <s v="Winter"/>
    <x v="0"/>
    <x v="1"/>
    <x v="925"/>
    <b v="0"/>
    <s v="Weekday"/>
    <x v="6"/>
    <x v="0"/>
    <n v="0.1"/>
    <n v="4.1000000000000005"/>
    <n v="0.13639999999999999"/>
    <n v="0.54"/>
    <n v="0.54"/>
    <s v="High Humid"/>
    <n v="8.9599999999999999E-2"/>
    <n v="9.8559999999999999"/>
    <x v="3"/>
    <x v="35"/>
    <n v="3"/>
  </r>
  <r>
    <n v="927"/>
    <d v="2011-02-11T00:00:00"/>
    <s v="Winter"/>
    <x v="0"/>
    <x v="1"/>
    <x v="926"/>
    <b v="0"/>
    <s v="Weekday"/>
    <x v="6"/>
    <x v="0"/>
    <n v="0.08"/>
    <n v="3.2800000000000002"/>
    <n v="0.1212"/>
    <n v="0.63"/>
    <n v="0.63"/>
    <s v="Very Hghly humidity"/>
    <n v="8.9599999999999999E-2"/>
    <n v="9.8559999999999999"/>
    <x v="3"/>
    <x v="22"/>
    <n v="4"/>
  </r>
  <r>
    <n v="928"/>
    <d v="2011-02-11T00:00:00"/>
    <s v="Winter"/>
    <x v="0"/>
    <x v="1"/>
    <x v="927"/>
    <b v="0"/>
    <s v="Weekday"/>
    <x v="6"/>
    <x v="0"/>
    <n v="0.1"/>
    <n v="4.1000000000000005"/>
    <n v="0.18179999999999999"/>
    <n v="0.68"/>
    <n v="0.68"/>
    <s v="Very Hghly humidity"/>
    <n v="0"/>
    <n v="0"/>
    <x v="5"/>
    <x v="140"/>
    <n v="24"/>
  </r>
  <r>
    <n v="929"/>
    <d v="2011-02-11T00:00:00"/>
    <s v="Winter"/>
    <x v="0"/>
    <x v="1"/>
    <x v="928"/>
    <b v="0"/>
    <s v="Weekday"/>
    <x v="6"/>
    <x v="0"/>
    <n v="0.08"/>
    <n v="3.2800000000000002"/>
    <n v="0.16669999999999999"/>
    <n v="0.73"/>
    <n v="0.73"/>
    <s v="Very Hghly humidity"/>
    <n v="0"/>
    <n v="0"/>
    <x v="5"/>
    <x v="26"/>
    <n v="74"/>
  </r>
  <r>
    <n v="930"/>
    <d v="2011-02-11T00:00:00"/>
    <s v="Winter"/>
    <x v="0"/>
    <x v="1"/>
    <x v="929"/>
    <b v="0"/>
    <s v="Weekday"/>
    <x v="6"/>
    <x v="0"/>
    <n v="0.1"/>
    <n v="4.1000000000000005"/>
    <n v="0.1212"/>
    <n v="0.74"/>
    <n v="0.74"/>
    <s v="Very Hghly humidity"/>
    <n v="0.16420000000000001"/>
    <n v="18.062000000000001"/>
    <x v="17"/>
    <x v="179"/>
    <n v="216"/>
  </r>
  <r>
    <n v="931"/>
    <d v="2011-02-11T00:00:00"/>
    <s v="Winter"/>
    <x v="0"/>
    <x v="1"/>
    <x v="930"/>
    <b v="0"/>
    <s v="Weekday"/>
    <x v="6"/>
    <x v="0"/>
    <n v="0.12"/>
    <n v="4.92"/>
    <n v="0.1212"/>
    <n v="0.74"/>
    <n v="0.74"/>
    <s v="Very Hghly humidity"/>
    <n v="0.22389999999999999"/>
    <n v="24.628999999999998"/>
    <x v="1"/>
    <x v="126"/>
    <n v="140"/>
  </r>
  <r>
    <n v="932"/>
    <d v="2011-02-11T00:00:00"/>
    <s v="Winter"/>
    <x v="0"/>
    <x v="1"/>
    <x v="931"/>
    <b v="0"/>
    <s v="Weekday"/>
    <x v="6"/>
    <x v="0"/>
    <n v="0.14000000000000001"/>
    <n v="5.74"/>
    <n v="0.13639999999999999"/>
    <n v="0.69"/>
    <n v="0.69"/>
    <s v="Very Hghly humidity"/>
    <n v="0.19400000000000001"/>
    <n v="21.34"/>
    <x v="2"/>
    <x v="87"/>
    <n v="44"/>
  </r>
  <r>
    <n v="933"/>
    <d v="2011-02-11T00:00:00"/>
    <s v="Winter"/>
    <x v="0"/>
    <x v="1"/>
    <x v="932"/>
    <b v="0"/>
    <s v="Weekday"/>
    <x v="6"/>
    <x v="0"/>
    <n v="0.22"/>
    <n v="9.02"/>
    <n v="0.2273"/>
    <n v="0.47"/>
    <n v="0.47"/>
    <s v="High Humid"/>
    <n v="0.1343"/>
    <n v="14.773"/>
    <x v="6"/>
    <x v="15"/>
    <n v="64"/>
  </r>
  <r>
    <n v="934"/>
    <d v="2011-02-11T00:00:00"/>
    <s v="Winter"/>
    <x v="0"/>
    <x v="1"/>
    <x v="933"/>
    <b v="0"/>
    <s v="Weekday"/>
    <x v="6"/>
    <x v="0"/>
    <n v="0.22"/>
    <n v="9.02"/>
    <n v="0.2273"/>
    <n v="0.47"/>
    <n v="0.47"/>
    <s v="High Humid"/>
    <n v="0.1343"/>
    <n v="14.773"/>
    <x v="18"/>
    <x v="27"/>
    <n v="71"/>
  </r>
  <r>
    <n v="935"/>
    <d v="2011-02-11T00:00:00"/>
    <s v="Winter"/>
    <x v="0"/>
    <x v="1"/>
    <x v="934"/>
    <b v="0"/>
    <s v="Weekday"/>
    <x v="6"/>
    <x v="0"/>
    <n v="0.24"/>
    <n v="9.84"/>
    <n v="0.2273"/>
    <n v="0.35"/>
    <n v="0.35"/>
    <s v="High Humid"/>
    <n v="0.19400000000000001"/>
    <n v="21.34"/>
    <x v="27"/>
    <x v="121"/>
    <n v="110"/>
  </r>
  <r>
    <n v="936"/>
    <d v="2011-02-11T00:00:00"/>
    <s v="Winter"/>
    <x v="0"/>
    <x v="1"/>
    <x v="935"/>
    <b v="0"/>
    <s v="Weekday"/>
    <x v="6"/>
    <x v="1"/>
    <n v="0.3"/>
    <n v="12.299999999999999"/>
    <n v="0.28789999999999999"/>
    <n v="0.26"/>
    <n v="0.26"/>
    <s v="Normal Humid"/>
    <n v="0.25369999999999998"/>
    <n v="27.906999999999996"/>
    <x v="26"/>
    <x v="28"/>
    <n v="84"/>
  </r>
  <r>
    <n v="937"/>
    <d v="2011-02-11T00:00:00"/>
    <s v="Winter"/>
    <x v="0"/>
    <x v="1"/>
    <x v="936"/>
    <b v="0"/>
    <s v="Weekday"/>
    <x v="6"/>
    <x v="1"/>
    <n v="0.32"/>
    <n v="13.120000000000001"/>
    <n v="0.31819999999999998"/>
    <n v="0.21"/>
    <n v="0.21"/>
    <s v="Normal Humid"/>
    <n v="0.16420000000000001"/>
    <n v="18.062000000000001"/>
    <x v="6"/>
    <x v="133"/>
    <n v="74"/>
  </r>
  <r>
    <n v="938"/>
    <d v="2011-02-11T00:00:00"/>
    <s v="Winter"/>
    <x v="0"/>
    <x v="1"/>
    <x v="937"/>
    <b v="0"/>
    <s v="Weekday"/>
    <x v="6"/>
    <x v="1"/>
    <n v="0.3"/>
    <n v="12.299999999999999"/>
    <n v="0.28789999999999999"/>
    <n v="0.28000000000000003"/>
    <n v="0.28000000000000003"/>
    <s v="Normal Humid"/>
    <n v="0.19400000000000001"/>
    <n v="21.34"/>
    <x v="24"/>
    <x v="180"/>
    <n v="125"/>
  </r>
  <r>
    <n v="939"/>
    <d v="2011-02-11T00:00:00"/>
    <s v="Winter"/>
    <x v="0"/>
    <x v="1"/>
    <x v="938"/>
    <b v="0"/>
    <s v="Weekday"/>
    <x v="6"/>
    <x v="1"/>
    <n v="0.3"/>
    <n v="12.299999999999999"/>
    <n v="0.33329999999999999"/>
    <n v="0.24"/>
    <n v="0.24"/>
    <s v="Normal Humid"/>
    <n v="0"/>
    <n v="0"/>
    <x v="25"/>
    <x v="181"/>
    <n v="211"/>
  </r>
  <r>
    <n v="940"/>
    <d v="2011-02-11T00:00:00"/>
    <s v="Winter"/>
    <x v="0"/>
    <x v="1"/>
    <x v="939"/>
    <b v="0"/>
    <s v="Weekday"/>
    <x v="6"/>
    <x v="1"/>
    <n v="0.28000000000000003"/>
    <n v="11.48"/>
    <n v="0.31819999999999998"/>
    <n v="0.28000000000000003"/>
    <n v="0.28000000000000003"/>
    <s v="Normal Humid"/>
    <n v="0"/>
    <n v="0"/>
    <x v="14"/>
    <x v="158"/>
    <n v="174"/>
  </r>
  <r>
    <n v="941"/>
    <d v="2011-02-11T00:00:00"/>
    <s v="Winter"/>
    <x v="0"/>
    <x v="1"/>
    <x v="940"/>
    <b v="0"/>
    <s v="Weekday"/>
    <x v="6"/>
    <x v="1"/>
    <n v="0.26"/>
    <n v="10.66"/>
    <n v="0.30299999999999999"/>
    <n v="0.33"/>
    <n v="0.33"/>
    <s v="High Humid"/>
    <n v="0"/>
    <n v="0"/>
    <x v="18"/>
    <x v="111"/>
    <n v="101"/>
  </r>
  <r>
    <n v="942"/>
    <d v="2011-02-11T00:00:00"/>
    <s v="Winter"/>
    <x v="0"/>
    <x v="1"/>
    <x v="941"/>
    <b v="0"/>
    <s v="Weekday"/>
    <x v="6"/>
    <x v="0"/>
    <n v="0.22"/>
    <n v="9.02"/>
    <n v="0.2273"/>
    <n v="0.55000000000000004"/>
    <n v="0.55000000000000004"/>
    <s v="High Humid"/>
    <n v="0.1343"/>
    <n v="14.773"/>
    <x v="4"/>
    <x v="124"/>
    <n v="63"/>
  </r>
  <r>
    <n v="943"/>
    <d v="2011-02-11T00:00:00"/>
    <s v="Winter"/>
    <x v="0"/>
    <x v="1"/>
    <x v="942"/>
    <b v="0"/>
    <s v="Weekday"/>
    <x v="6"/>
    <x v="0"/>
    <n v="0.2"/>
    <n v="8.2000000000000011"/>
    <n v="0.21210000000000001"/>
    <n v="0.59"/>
    <n v="0.59"/>
    <s v="High Humid"/>
    <n v="0.1343"/>
    <n v="14.773"/>
    <x v="5"/>
    <x v="24"/>
    <n v="47"/>
  </r>
  <r>
    <n v="944"/>
    <d v="2011-02-11T00:00:00"/>
    <s v="Winter"/>
    <x v="0"/>
    <x v="1"/>
    <x v="943"/>
    <b v="0"/>
    <s v="Weekday"/>
    <x v="6"/>
    <x v="0"/>
    <n v="0.2"/>
    <n v="8.2000000000000011"/>
    <n v="0.2273"/>
    <n v="0.64"/>
    <n v="0.64"/>
    <s v="Very Hghly humidity"/>
    <n v="8.9599999999999999E-2"/>
    <n v="9.8559999999999999"/>
    <x v="4"/>
    <x v="40"/>
    <n v="43"/>
  </r>
  <r>
    <n v="945"/>
    <d v="2011-02-11T00:00:00"/>
    <s v="Winter"/>
    <x v="0"/>
    <x v="1"/>
    <x v="944"/>
    <b v="0"/>
    <s v="Weekday"/>
    <x v="6"/>
    <x v="0"/>
    <n v="0.18"/>
    <n v="7.38"/>
    <n v="0.2424"/>
    <n v="0.69"/>
    <n v="0.69"/>
    <s v="Very Hghly humidity"/>
    <n v="0"/>
    <n v="0"/>
    <x v="2"/>
    <x v="41"/>
    <n v="53"/>
  </r>
  <r>
    <n v="946"/>
    <d v="2011-02-12T00:00:00"/>
    <s v="Winter"/>
    <x v="0"/>
    <x v="1"/>
    <x v="945"/>
    <b v="0"/>
    <s v="Weekday"/>
    <x v="0"/>
    <x v="0"/>
    <n v="0.16"/>
    <n v="6.5600000000000005"/>
    <n v="0.19700000000000001"/>
    <n v="0.69"/>
    <n v="0.69"/>
    <s v="Very Hghly humidity"/>
    <n v="8.9599999999999999E-2"/>
    <n v="9.8559999999999999"/>
    <x v="0"/>
    <x v="2"/>
    <n v="30"/>
  </r>
  <r>
    <n v="947"/>
    <d v="2011-02-12T00:00:00"/>
    <s v="Winter"/>
    <x v="0"/>
    <x v="1"/>
    <x v="946"/>
    <b v="0"/>
    <s v="Weekday"/>
    <x v="0"/>
    <x v="0"/>
    <n v="0.14000000000000001"/>
    <n v="5.74"/>
    <n v="0.21210000000000001"/>
    <n v="0.86"/>
    <n v="0.86"/>
    <s v="Very Hghly humidity"/>
    <n v="0"/>
    <n v="0"/>
    <x v="4"/>
    <x v="97"/>
    <n v="24"/>
  </r>
  <r>
    <n v="948"/>
    <d v="2011-02-12T00:00:00"/>
    <s v="Winter"/>
    <x v="0"/>
    <x v="1"/>
    <x v="947"/>
    <b v="0"/>
    <s v="Weekday"/>
    <x v="0"/>
    <x v="0"/>
    <n v="0.14000000000000001"/>
    <n v="5.74"/>
    <n v="0.21210000000000001"/>
    <n v="0.8"/>
    <n v="0.8"/>
    <s v="Very Hghly humidity"/>
    <n v="0"/>
    <n v="0"/>
    <x v="4"/>
    <x v="0"/>
    <n v="15"/>
  </r>
  <r>
    <n v="949"/>
    <d v="2011-02-12T00:00:00"/>
    <s v="Winter"/>
    <x v="0"/>
    <x v="1"/>
    <x v="948"/>
    <b v="0"/>
    <s v="Weekday"/>
    <x v="0"/>
    <x v="0"/>
    <n v="0.12"/>
    <n v="4.92"/>
    <n v="0.19700000000000001"/>
    <n v="0.8"/>
    <n v="0.8"/>
    <s v="Very Hghly humidity"/>
    <n v="0"/>
    <n v="0"/>
    <x v="0"/>
    <x v="7"/>
    <n v="10"/>
  </r>
  <r>
    <n v="950"/>
    <d v="2011-02-12T00:00:00"/>
    <s v="Winter"/>
    <x v="0"/>
    <x v="1"/>
    <x v="949"/>
    <b v="0"/>
    <s v="Weekday"/>
    <x v="0"/>
    <x v="0"/>
    <n v="0.12"/>
    <n v="4.92"/>
    <n v="0.16669999999999999"/>
    <n v="0.74"/>
    <n v="0.74"/>
    <s v="Very Hghly humidity"/>
    <n v="8.9599999999999999E-2"/>
    <n v="9.8559999999999999"/>
    <x v="3"/>
    <x v="22"/>
    <n v="4"/>
  </r>
  <r>
    <n v="951"/>
    <d v="2011-02-12T00:00:00"/>
    <s v="Winter"/>
    <x v="0"/>
    <x v="1"/>
    <x v="950"/>
    <b v="0"/>
    <s v="Weekday"/>
    <x v="0"/>
    <x v="0"/>
    <n v="0.12"/>
    <n v="4.92"/>
    <n v="0.16669999999999999"/>
    <n v="0.74"/>
    <n v="0.74"/>
    <s v="Very Hghly humidity"/>
    <n v="8.9599999999999999E-2"/>
    <n v="9.8559999999999999"/>
    <x v="3"/>
    <x v="4"/>
    <n v="1"/>
  </r>
  <r>
    <n v="952"/>
    <d v="2011-02-12T00:00:00"/>
    <s v="Winter"/>
    <x v="0"/>
    <x v="1"/>
    <x v="951"/>
    <b v="0"/>
    <s v="Weekday"/>
    <x v="0"/>
    <x v="0"/>
    <n v="0.12"/>
    <n v="4.92"/>
    <n v="0.13639999999999999"/>
    <n v="0.93"/>
    <n v="0.93"/>
    <s v="Very Hghly humidity"/>
    <n v="0.19400000000000001"/>
    <n v="21.34"/>
    <x v="5"/>
    <x v="4"/>
    <n v="2"/>
  </r>
  <r>
    <n v="953"/>
    <d v="2011-02-12T00:00:00"/>
    <s v="Winter"/>
    <x v="0"/>
    <x v="1"/>
    <x v="952"/>
    <b v="0"/>
    <s v="Weekday"/>
    <x v="0"/>
    <x v="0"/>
    <n v="0.12"/>
    <n v="4.92"/>
    <n v="0.1515"/>
    <n v="0.8"/>
    <n v="0.8"/>
    <s v="Very Hghly humidity"/>
    <n v="0.1045"/>
    <n v="11.494999999999999"/>
    <x v="4"/>
    <x v="33"/>
    <n v="11"/>
  </r>
  <r>
    <n v="954"/>
    <d v="2011-02-12T00:00:00"/>
    <s v="Winter"/>
    <x v="0"/>
    <x v="1"/>
    <x v="953"/>
    <b v="0"/>
    <s v="Weekday"/>
    <x v="0"/>
    <x v="0"/>
    <n v="0.14000000000000001"/>
    <n v="5.74"/>
    <n v="0.1515"/>
    <n v="0.86"/>
    <n v="0.86"/>
    <s v="Very Hghly humidity"/>
    <n v="0.1343"/>
    <n v="14.773"/>
    <x v="4"/>
    <x v="95"/>
    <n v="30"/>
  </r>
  <r>
    <n v="955"/>
    <d v="2011-02-12T00:00:00"/>
    <s v="Winter"/>
    <x v="0"/>
    <x v="1"/>
    <x v="954"/>
    <b v="0"/>
    <s v="Weekday"/>
    <x v="0"/>
    <x v="0"/>
    <n v="0.16"/>
    <n v="6.5600000000000005"/>
    <n v="0.18179999999999999"/>
    <n v="0.64"/>
    <n v="0.64"/>
    <s v="Very Hghly humidity"/>
    <n v="0.1343"/>
    <n v="14.773"/>
    <x v="2"/>
    <x v="101"/>
    <n v="43"/>
  </r>
  <r>
    <n v="956"/>
    <d v="2011-02-12T00:00:00"/>
    <s v="Winter"/>
    <x v="0"/>
    <x v="1"/>
    <x v="955"/>
    <b v="0"/>
    <s v="Weekday"/>
    <x v="0"/>
    <x v="0"/>
    <n v="0.22"/>
    <n v="9.02"/>
    <n v="0.21210000000000001"/>
    <n v="0.41"/>
    <n v="0.41"/>
    <s v="High Humid"/>
    <n v="0.25369999999999998"/>
    <n v="27.906999999999996"/>
    <x v="23"/>
    <x v="13"/>
    <n v="84"/>
  </r>
  <r>
    <n v="957"/>
    <d v="2011-02-12T00:00:00"/>
    <s v="Winter"/>
    <x v="0"/>
    <x v="1"/>
    <x v="956"/>
    <b v="0"/>
    <s v="Weekday"/>
    <x v="0"/>
    <x v="1"/>
    <n v="0.3"/>
    <n v="12.299999999999999"/>
    <n v="0.2727"/>
    <n v="0.28000000000000003"/>
    <n v="0.28000000000000003"/>
    <s v="Normal Humid"/>
    <n v="0.32840000000000003"/>
    <n v="36.124000000000002"/>
    <x v="36"/>
    <x v="151"/>
    <n v="114"/>
  </r>
  <r>
    <n v="958"/>
    <d v="2011-02-12T00:00:00"/>
    <s v="Winter"/>
    <x v="0"/>
    <x v="1"/>
    <x v="957"/>
    <b v="0"/>
    <s v="Weekday"/>
    <x v="0"/>
    <x v="1"/>
    <n v="0.3"/>
    <n v="12.299999999999999"/>
    <n v="0.2727"/>
    <n v="0.39"/>
    <n v="0.39"/>
    <s v="High Humid"/>
    <n v="0.4627"/>
    <n v="50.896999999999998"/>
    <x v="37"/>
    <x v="139"/>
    <n v="120"/>
  </r>
  <r>
    <n v="959"/>
    <d v="2011-02-12T00:00:00"/>
    <s v="Winter"/>
    <x v="0"/>
    <x v="1"/>
    <x v="958"/>
    <b v="0"/>
    <s v="Weekday"/>
    <x v="0"/>
    <x v="1"/>
    <n v="0.3"/>
    <n v="12.299999999999999"/>
    <n v="0.2727"/>
    <n v="0.39"/>
    <n v="0.39"/>
    <s v="High Humid"/>
    <n v="0.41789999999999999"/>
    <n v="45.969000000000001"/>
    <x v="38"/>
    <x v="145"/>
    <n v="135"/>
  </r>
  <r>
    <n v="960"/>
    <d v="2011-02-12T00:00:00"/>
    <s v="Winter"/>
    <x v="0"/>
    <x v="1"/>
    <x v="959"/>
    <b v="0"/>
    <s v="Weekday"/>
    <x v="0"/>
    <x v="1"/>
    <n v="0.34"/>
    <n v="13.940000000000001"/>
    <n v="0.31819999999999998"/>
    <n v="0.31"/>
    <n v="0.31"/>
    <s v="High Humid"/>
    <n v="0.28360000000000002"/>
    <n v="31.196000000000002"/>
    <x v="36"/>
    <x v="92"/>
    <n v="120"/>
  </r>
  <r>
    <n v="961"/>
    <d v="2011-02-12T00:00:00"/>
    <s v="Winter"/>
    <x v="0"/>
    <x v="1"/>
    <x v="960"/>
    <b v="0"/>
    <s v="Weekday"/>
    <x v="0"/>
    <x v="1"/>
    <n v="0.34"/>
    <n v="13.940000000000001"/>
    <n v="0.30299999999999999"/>
    <n v="0.28999999999999998"/>
    <n v="0.28999999999999998"/>
    <s v="Normal Humid"/>
    <n v="0.41789999999999999"/>
    <n v="45.969000000000001"/>
    <x v="9"/>
    <x v="69"/>
    <n v="174"/>
  </r>
  <r>
    <n v="962"/>
    <d v="2011-02-12T00:00:00"/>
    <s v="Winter"/>
    <x v="0"/>
    <x v="1"/>
    <x v="961"/>
    <b v="0"/>
    <s v="Weekday"/>
    <x v="0"/>
    <x v="1"/>
    <n v="0.34"/>
    <n v="13.940000000000001"/>
    <n v="0.30299999999999999"/>
    <n v="0.28999999999999998"/>
    <n v="0.28999999999999998"/>
    <s v="Normal Humid"/>
    <n v="0.41789999999999999"/>
    <n v="45.969000000000001"/>
    <x v="35"/>
    <x v="145"/>
    <n v="145"/>
  </r>
  <r>
    <n v="963"/>
    <d v="2011-02-12T00:00:00"/>
    <s v="Winter"/>
    <x v="0"/>
    <x v="1"/>
    <x v="962"/>
    <b v="0"/>
    <s v="Weekday"/>
    <x v="0"/>
    <x v="1"/>
    <n v="0.32"/>
    <n v="13.120000000000001"/>
    <n v="0.28789999999999999"/>
    <n v="0.31"/>
    <n v="0.31"/>
    <s v="High Humid"/>
    <n v="0.52239999999999998"/>
    <n v="57.463999999999999"/>
    <x v="31"/>
    <x v="182"/>
    <n v="137"/>
  </r>
  <r>
    <n v="964"/>
    <d v="2011-02-12T00:00:00"/>
    <s v="Winter"/>
    <x v="0"/>
    <x v="1"/>
    <x v="963"/>
    <b v="0"/>
    <s v="Weekday"/>
    <x v="0"/>
    <x v="1"/>
    <n v="0.28000000000000003"/>
    <n v="11.48"/>
    <n v="0.2576"/>
    <n v="0.38"/>
    <n v="0.38"/>
    <s v="High Humid"/>
    <n v="0.32840000000000003"/>
    <n v="36.124000000000002"/>
    <x v="17"/>
    <x v="91"/>
    <n v="64"/>
  </r>
  <r>
    <n v="965"/>
    <d v="2011-02-12T00:00:00"/>
    <s v="Winter"/>
    <x v="0"/>
    <x v="1"/>
    <x v="964"/>
    <b v="0"/>
    <s v="Weekday"/>
    <x v="0"/>
    <x v="1"/>
    <n v="0.28000000000000003"/>
    <n v="11.48"/>
    <n v="0.2727"/>
    <n v="0.38"/>
    <n v="0.38"/>
    <s v="High Humid"/>
    <n v="0.16420000000000001"/>
    <n v="18.062000000000001"/>
    <x v="4"/>
    <x v="87"/>
    <n v="41"/>
  </r>
  <r>
    <n v="966"/>
    <d v="2011-02-12T00:00:00"/>
    <s v="Winter"/>
    <x v="0"/>
    <x v="1"/>
    <x v="965"/>
    <b v="0"/>
    <s v="Weekday"/>
    <x v="0"/>
    <x v="1"/>
    <n v="0.26"/>
    <n v="10.66"/>
    <n v="0.2576"/>
    <n v="0.41"/>
    <n v="0.41"/>
    <s v="High Humid"/>
    <n v="0.22389999999999999"/>
    <n v="24.628999999999998"/>
    <x v="5"/>
    <x v="87"/>
    <n v="40"/>
  </r>
  <r>
    <n v="967"/>
    <d v="2011-02-12T00:00:00"/>
    <s v="Winter"/>
    <x v="0"/>
    <x v="1"/>
    <x v="966"/>
    <b v="0"/>
    <s v="Weekday"/>
    <x v="0"/>
    <x v="1"/>
    <n v="0.26"/>
    <n v="10.66"/>
    <n v="0.30299999999999999"/>
    <n v="0.41"/>
    <n v="0.41"/>
    <s v="High Humid"/>
    <n v="0"/>
    <n v="0"/>
    <x v="14"/>
    <x v="76"/>
    <n v="51"/>
  </r>
  <r>
    <n v="968"/>
    <d v="2011-02-12T00:00:00"/>
    <s v="Winter"/>
    <x v="0"/>
    <x v="1"/>
    <x v="967"/>
    <b v="0"/>
    <s v="Weekday"/>
    <x v="0"/>
    <x v="0"/>
    <n v="0.24"/>
    <n v="9.84"/>
    <n v="0.2576"/>
    <n v="0.44"/>
    <n v="0.44"/>
    <s v="High Humid"/>
    <n v="8.9599999999999999E-2"/>
    <n v="9.8559999999999999"/>
    <x v="15"/>
    <x v="87"/>
    <n v="45"/>
  </r>
  <r>
    <n v="969"/>
    <d v="2011-02-12T00:00:00"/>
    <s v="Winter"/>
    <x v="0"/>
    <x v="1"/>
    <x v="968"/>
    <b v="0"/>
    <s v="Weekday"/>
    <x v="0"/>
    <x v="0"/>
    <n v="0.22"/>
    <n v="9.02"/>
    <n v="0.2273"/>
    <n v="0.51"/>
    <n v="0.51"/>
    <s v="High Humid"/>
    <n v="0.1343"/>
    <n v="14.773"/>
    <x v="5"/>
    <x v="17"/>
    <n v="32"/>
  </r>
  <r>
    <n v="970"/>
    <d v="2011-02-13T00:00:00"/>
    <s v="Winter"/>
    <x v="0"/>
    <x v="1"/>
    <x v="969"/>
    <b v="0"/>
    <s v="Weekday"/>
    <x v="1"/>
    <x v="0"/>
    <n v="0.2"/>
    <n v="8.2000000000000011"/>
    <n v="0.2273"/>
    <n v="0.64"/>
    <n v="0.64"/>
    <s v="Very Hghly humidity"/>
    <n v="0.1045"/>
    <n v="11.494999999999999"/>
    <x v="2"/>
    <x v="60"/>
    <n v="39"/>
  </r>
  <r>
    <n v="971"/>
    <d v="2011-02-13T00:00:00"/>
    <s v="Winter"/>
    <x v="0"/>
    <x v="1"/>
    <x v="970"/>
    <b v="0"/>
    <s v="Weekday"/>
    <x v="1"/>
    <x v="0"/>
    <n v="0.2"/>
    <n v="8.2000000000000011"/>
    <n v="0.2273"/>
    <n v="0.59"/>
    <n v="0.59"/>
    <s v="High Humid"/>
    <n v="8.9599999999999999E-2"/>
    <n v="9.8559999999999999"/>
    <x v="5"/>
    <x v="140"/>
    <n v="24"/>
  </r>
  <r>
    <n v="972"/>
    <d v="2011-02-13T00:00:00"/>
    <s v="Winter"/>
    <x v="0"/>
    <x v="1"/>
    <x v="971"/>
    <b v="0"/>
    <s v="Weekday"/>
    <x v="1"/>
    <x v="0"/>
    <n v="0.2"/>
    <n v="8.2000000000000011"/>
    <n v="0.2273"/>
    <n v="0.75"/>
    <n v="0.75"/>
    <s v="Very Hghly humidity"/>
    <n v="8.9599999999999999E-2"/>
    <n v="9.8559999999999999"/>
    <x v="5"/>
    <x v="23"/>
    <n v="20"/>
  </r>
  <r>
    <n v="973"/>
    <d v="2011-02-13T00:00:00"/>
    <s v="Winter"/>
    <x v="0"/>
    <x v="1"/>
    <x v="972"/>
    <b v="0"/>
    <s v="Weekday"/>
    <x v="1"/>
    <x v="0"/>
    <n v="0.2"/>
    <n v="8.2000000000000011"/>
    <n v="0.2273"/>
    <n v="0.69"/>
    <n v="0.69"/>
    <s v="Very Hghly humidity"/>
    <n v="0.1045"/>
    <n v="11.494999999999999"/>
    <x v="17"/>
    <x v="21"/>
    <n v="12"/>
  </r>
  <r>
    <n v="974"/>
    <d v="2011-02-13T00:00:00"/>
    <s v="Winter"/>
    <x v="0"/>
    <x v="1"/>
    <x v="973"/>
    <b v="0"/>
    <s v="Weekday"/>
    <x v="1"/>
    <x v="0"/>
    <n v="0.2"/>
    <n v="8.2000000000000011"/>
    <n v="0.21210000000000001"/>
    <n v="0.69"/>
    <n v="0.69"/>
    <s v="Very Hghly humidity"/>
    <n v="0.16420000000000001"/>
    <n v="18.062000000000001"/>
    <x v="3"/>
    <x v="6"/>
    <n v="2"/>
  </r>
  <r>
    <n v="975"/>
    <d v="2011-02-13T00:00:00"/>
    <s v="Winter"/>
    <x v="0"/>
    <x v="1"/>
    <x v="974"/>
    <b v="0"/>
    <s v="Weekday"/>
    <x v="1"/>
    <x v="0"/>
    <n v="0.2"/>
    <n v="8.2000000000000011"/>
    <n v="0.21210000000000001"/>
    <n v="0.69"/>
    <n v="0.69"/>
    <s v="Very Hghly humidity"/>
    <n v="0.1343"/>
    <n v="14.773"/>
    <x v="4"/>
    <x v="35"/>
    <n v="5"/>
  </r>
  <r>
    <n v="976"/>
    <d v="2011-02-13T00:00:00"/>
    <s v="Winter"/>
    <x v="0"/>
    <x v="1"/>
    <x v="975"/>
    <b v="0"/>
    <s v="Weekday"/>
    <x v="1"/>
    <x v="0"/>
    <n v="0.22"/>
    <n v="9.02"/>
    <n v="0.2727"/>
    <n v="0.55000000000000004"/>
    <n v="0.55000000000000004"/>
    <s v="High Humid"/>
    <n v="0"/>
    <n v="0"/>
    <x v="3"/>
    <x v="35"/>
    <n v="3"/>
  </r>
  <r>
    <n v="977"/>
    <d v="2011-02-13T00:00:00"/>
    <s v="Winter"/>
    <x v="0"/>
    <x v="1"/>
    <x v="976"/>
    <b v="0"/>
    <s v="Weekday"/>
    <x v="1"/>
    <x v="0"/>
    <n v="0.22"/>
    <n v="9.02"/>
    <n v="0.2273"/>
    <n v="0.64"/>
    <n v="0.64"/>
    <s v="Very Hghly humidity"/>
    <n v="0.19400000000000001"/>
    <n v="21.34"/>
    <x v="5"/>
    <x v="48"/>
    <n v="12"/>
  </r>
  <r>
    <n v="978"/>
    <d v="2011-02-13T00:00:00"/>
    <s v="Winter"/>
    <x v="0"/>
    <x v="1"/>
    <x v="977"/>
    <b v="0"/>
    <s v="Weekday"/>
    <x v="1"/>
    <x v="0"/>
    <n v="0.24"/>
    <n v="9.84"/>
    <n v="0.2273"/>
    <n v="0.6"/>
    <n v="0.6"/>
    <s v="High Humid"/>
    <n v="0.22389999999999999"/>
    <n v="24.628999999999998"/>
    <x v="6"/>
    <x v="96"/>
    <n v="47"/>
  </r>
  <r>
    <n v="979"/>
    <d v="2011-02-13T00:00:00"/>
    <s v="Winter"/>
    <x v="0"/>
    <x v="1"/>
    <x v="978"/>
    <b v="0"/>
    <s v="Weekday"/>
    <x v="1"/>
    <x v="1"/>
    <n v="0.3"/>
    <n v="12.299999999999999"/>
    <n v="0.2727"/>
    <n v="0.45"/>
    <n v="0.45"/>
    <s v="High Humid"/>
    <n v="0.32840000000000003"/>
    <n v="36.124000000000002"/>
    <x v="21"/>
    <x v="132"/>
    <n v="105"/>
  </r>
  <r>
    <n v="980"/>
    <d v="2011-02-13T00:00:00"/>
    <s v="Winter"/>
    <x v="0"/>
    <x v="1"/>
    <x v="979"/>
    <b v="0"/>
    <s v="Weekday"/>
    <x v="1"/>
    <x v="1"/>
    <n v="0.32"/>
    <n v="13.120000000000001"/>
    <n v="0.28789999999999999"/>
    <n v="0.39"/>
    <n v="0.39"/>
    <s v="High Humid"/>
    <n v="0.44779999999999998"/>
    <n v="49.257999999999996"/>
    <x v="7"/>
    <x v="132"/>
    <n v="112"/>
  </r>
  <r>
    <n v="981"/>
    <d v="2011-02-13T00:00:00"/>
    <s v="Winter"/>
    <x v="0"/>
    <x v="1"/>
    <x v="980"/>
    <b v="0"/>
    <s v="Weekday"/>
    <x v="1"/>
    <x v="1"/>
    <n v="0.36"/>
    <n v="14.76"/>
    <n v="0.31819999999999998"/>
    <n v="0.32"/>
    <n v="0.32"/>
    <s v="High Humid"/>
    <n v="0.4627"/>
    <n v="50.896999999999998"/>
    <x v="39"/>
    <x v="111"/>
    <n v="152"/>
  </r>
  <r>
    <n v="982"/>
    <d v="2011-02-13T00:00:00"/>
    <s v="Winter"/>
    <x v="0"/>
    <x v="1"/>
    <x v="981"/>
    <b v="0"/>
    <s v="Weekday"/>
    <x v="1"/>
    <x v="1"/>
    <n v="0.38"/>
    <n v="15.58"/>
    <n v="0.39389999999999997"/>
    <n v="0.28999999999999998"/>
    <n v="0.28999999999999998"/>
    <s v="Normal Humid"/>
    <n v="0.35820000000000002"/>
    <n v="39.402000000000001"/>
    <x v="40"/>
    <x v="50"/>
    <n v="154"/>
  </r>
  <r>
    <n v="983"/>
    <d v="2011-02-13T00:00:00"/>
    <s v="Winter"/>
    <x v="0"/>
    <x v="1"/>
    <x v="982"/>
    <b v="0"/>
    <s v="Weekday"/>
    <x v="1"/>
    <x v="1"/>
    <n v="0.4"/>
    <n v="16.400000000000002"/>
    <n v="0.40910000000000002"/>
    <n v="0.3"/>
    <n v="0.3"/>
    <s v="Normal Humid"/>
    <n v="0.41789999999999999"/>
    <n v="45.969000000000001"/>
    <x v="41"/>
    <x v="59"/>
    <n v="161"/>
  </r>
  <r>
    <n v="984"/>
    <d v="2011-02-13T00:00:00"/>
    <s v="Winter"/>
    <x v="0"/>
    <x v="1"/>
    <x v="983"/>
    <b v="0"/>
    <s v="Weekday"/>
    <x v="1"/>
    <x v="1"/>
    <n v="0.4"/>
    <n v="16.400000000000002"/>
    <n v="0.40910000000000002"/>
    <n v="0.3"/>
    <n v="0.3"/>
    <s v="Normal Humid"/>
    <n v="0.29849999999999999"/>
    <n v="32.835000000000001"/>
    <x v="11"/>
    <x v="183"/>
    <n v="162"/>
  </r>
  <r>
    <n v="985"/>
    <d v="2011-02-13T00:00:00"/>
    <s v="Winter"/>
    <x v="0"/>
    <x v="1"/>
    <x v="984"/>
    <b v="0"/>
    <s v="Weekday"/>
    <x v="1"/>
    <x v="1"/>
    <n v="0.42"/>
    <n v="17.22"/>
    <n v="0.42420000000000002"/>
    <n v="0.28000000000000003"/>
    <n v="0.28000000000000003"/>
    <s v="Normal Humid"/>
    <n v="0.32840000000000003"/>
    <n v="36.124000000000002"/>
    <x v="32"/>
    <x v="184"/>
    <n v="134"/>
  </r>
  <r>
    <n v="986"/>
    <d v="2011-02-13T00:00:00"/>
    <s v="Winter"/>
    <x v="0"/>
    <x v="1"/>
    <x v="985"/>
    <b v="0"/>
    <s v="Weekday"/>
    <x v="1"/>
    <x v="1"/>
    <n v="0.42"/>
    <n v="17.22"/>
    <n v="0.42420000000000002"/>
    <n v="0.28000000000000003"/>
    <n v="0.28000000000000003"/>
    <s v="Normal Humid"/>
    <n v="0.32840000000000003"/>
    <n v="36.124000000000002"/>
    <x v="36"/>
    <x v="73"/>
    <n v="125"/>
  </r>
  <r>
    <n v="987"/>
    <d v="2011-02-13T00:00:00"/>
    <s v="Winter"/>
    <x v="0"/>
    <x v="1"/>
    <x v="986"/>
    <b v="0"/>
    <s v="Weekday"/>
    <x v="1"/>
    <x v="1"/>
    <n v="0.4"/>
    <n v="16.400000000000002"/>
    <n v="0.40910000000000002"/>
    <n v="0.32"/>
    <n v="0.32"/>
    <s v="High Humid"/>
    <n v="0.29849999999999999"/>
    <n v="32.835000000000001"/>
    <x v="26"/>
    <x v="78"/>
    <n v="95"/>
  </r>
  <r>
    <n v="988"/>
    <d v="2011-02-13T00:00:00"/>
    <s v="Winter"/>
    <x v="0"/>
    <x v="1"/>
    <x v="987"/>
    <b v="0"/>
    <s v="Weekday"/>
    <x v="1"/>
    <x v="1"/>
    <n v="0.4"/>
    <n v="16.400000000000002"/>
    <n v="0.40910000000000002"/>
    <n v="0.35"/>
    <n v="0.35"/>
    <s v="High Humid"/>
    <n v="0.28360000000000002"/>
    <n v="31.196000000000002"/>
    <x v="16"/>
    <x v="54"/>
    <n v="61"/>
  </r>
  <r>
    <n v="989"/>
    <d v="2011-02-13T00:00:00"/>
    <s v="Winter"/>
    <x v="0"/>
    <x v="1"/>
    <x v="988"/>
    <b v="0"/>
    <s v="Weekday"/>
    <x v="1"/>
    <x v="1"/>
    <n v="0.4"/>
    <n v="16.400000000000002"/>
    <n v="0.40910000000000002"/>
    <n v="0.35"/>
    <n v="0.35"/>
    <s v="High Humid"/>
    <n v="0.32840000000000003"/>
    <n v="36.124000000000002"/>
    <x v="13"/>
    <x v="1"/>
    <n v="47"/>
  </r>
  <r>
    <n v="990"/>
    <d v="2011-02-13T00:00:00"/>
    <s v="Winter"/>
    <x v="0"/>
    <x v="1"/>
    <x v="989"/>
    <b v="0"/>
    <s v="Weekday"/>
    <x v="1"/>
    <x v="1"/>
    <n v="0.4"/>
    <n v="16.400000000000002"/>
    <n v="0.40910000000000002"/>
    <n v="0.35"/>
    <n v="0.35"/>
    <s v="High Humid"/>
    <n v="0.35820000000000002"/>
    <n v="39.402000000000001"/>
    <x v="15"/>
    <x v="108"/>
    <n v="51"/>
  </r>
  <r>
    <n v="991"/>
    <d v="2011-02-13T00:00:00"/>
    <s v="Winter"/>
    <x v="0"/>
    <x v="1"/>
    <x v="990"/>
    <b v="0"/>
    <s v="Weekday"/>
    <x v="1"/>
    <x v="1"/>
    <n v="0.4"/>
    <n v="16.400000000000002"/>
    <n v="0.40910000000000002"/>
    <n v="0.35"/>
    <n v="0.35"/>
    <s v="High Humid"/>
    <n v="0.29849999999999999"/>
    <n v="32.835000000000001"/>
    <x v="2"/>
    <x v="17"/>
    <n v="36"/>
  </r>
  <r>
    <n v="992"/>
    <d v="2011-02-13T00:00:00"/>
    <s v="Winter"/>
    <x v="0"/>
    <x v="1"/>
    <x v="991"/>
    <b v="0"/>
    <s v="Weekday"/>
    <x v="1"/>
    <x v="1"/>
    <n v="0.4"/>
    <n v="16.400000000000002"/>
    <n v="0.40910000000000002"/>
    <n v="0.35"/>
    <n v="0.35"/>
    <s v="High Humid"/>
    <n v="0.35820000000000002"/>
    <n v="39.402000000000001"/>
    <x v="0"/>
    <x v="2"/>
    <n v="30"/>
  </r>
  <r>
    <n v="993"/>
    <d v="2011-02-14T00:00:00"/>
    <s v="Winter"/>
    <x v="0"/>
    <x v="1"/>
    <x v="992"/>
    <b v="0"/>
    <s v="Weekday"/>
    <x v="2"/>
    <x v="1"/>
    <n v="0.38"/>
    <n v="15.58"/>
    <n v="0.39389999999999997"/>
    <n v="0.37"/>
    <n v="0.37"/>
    <s v="High Humid"/>
    <n v="0.35820000000000002"/>
    <n v="39.402000000000001"/>
    <x v="0"/>
    <x v="21"/>
    <n v="11"/>
  </r>
  <r>
    <n v="994"/>
    <d v="2011-02-14T00:00:00"/>
    <s v="Winter"/>
    <x v="0"/>
    <x v="1"/>
    <x v="993"/>
    <b v="0"/>
    <s v="Weekday"/>
    <x v="2"/>
    <x v="1"/>
    <n v="0.38"/>
    <n v="15.58"/>
    <n v="0.39389999999999997"/>
    <n v="0.37"/>
    <n v="0.37"/>
    <s v="High Humid"/>
    <n v="0.35820000000000002"/>
    <n v="39.402000000000001"/>
    <x v="5"/>
    <x v="8"/>
    <n v="7"/>
  </r>
  <r>
    <n v="995"/>
    <d v="2011-02-14T00:00:00"/>
    <s v="Winter"/>
    <x v="0"/>
    <x v="1"/>
    <x v="994"/>
    <b v="0"/>
    <s v="Weekday"/>
    <x v="2"/>
    <x v="1"/>
    <n v="0.36"/>
    <n v="14.76"/>
    <n v="0.33329999999999999"/>
    <n v="0.4"/>
    <n v="0.4"/>
    <s v="High Humid"/>
    <n v="0.29849999999999999"/>
    <n v="32.835000000000001"/>
    <x v="3"/>
    <x v="6"/>
    <n v="2"/>
  </r>
  <r>
    <n v="996"/>
    <d v="2011-02-14T00:00:00"/>
    <s v="Winter"/>
    <x v="0"/>
    <x v="1"/>
    <x v="995"/>
    <b v="0"/>
    <s v="Weekday"/>
    <x v="2"/>
    <x v="1"/>
    <n v="0.34"/>
    <n v="13.940000000000001"/>
    <n v="0.31819999999999998"/>
    <n v="0.46"/>
    <n v="0.46"/>
    <s v="High Humid"/>
    <n v="0.22389999999999999"/>
    <n v="24.628999999999998"/>
    <x v="5"/>
    <x v="4"/>
    <n v="2"/>
  </r>
  <r>
    <n v="997"/>
    <d v="2011-02-14T00:00:00"/>
    <s v="Winter"/>
    <x v="0"/>
    <x v="1"/>
    <x v="996"/>
    <b v="0"/>
    <s v="Weekday"/>
    <x v="2"/>
    <x v="1"/>
    <n v="0.32"/>
    <n v="13.120000000000001"/>
    <n v="0.30299999999999999"/>
    <n v="0.53"/>
    <n v="0.53"/>
    <s v="High Humid"/>
    <n v="0.28360000000000002"/>
    <n v="31.196000000000002"/>
    <x v="3"/>
    <x v="6"/>
    <n v="2"/>
  </r>
  <r>
    <n v="998"/>
    <d v="2011-02-14T00:00:00"/>
    <s v="Winter"/>
    <x v="0"/>
    <x v="1"/>
    <x v="997"/>
    <b v="0"/>
    <s v="Weekday"/>
    <x v="2"/>
    <x v="1"/>
    <n v="0.32"/>
    <n v="13.120000000000001"/>
    <n v="0.30299999999999999"/>
    <n v="0.53"/>
    <n v="0.53"/>
    <s v="High Humid"/>
    <n v="0.28360000000000002"/>
    <n v="31.196000000000002"/>
    <x v="3"/>
    <x v="35"/>
    <n v="3"/>
  </r>
  <r>
    <n v="999"/>
    <d v="2011-02-14T00:00:00"/>
    <s v="Winter"/>
    <x v="0"/>
    <x v="1"/>
    <x v="998"/>
    <b v="0"/>
    <s v="Weekday"/>
    <x v="2"/>
    <x v="1"/>
    <n v="0.34"/>
    <n v="13.940000000000001"/>
    <n v="0.30299999999999999"/>
    <n v="0.46"/>
    <n v="0.46"/>
    <s v="High Humid"/>
    <n v="0.29849999999999999"/>
    <n v="32.835000000000001"/>
    <x v="5"/>
    <x v="18"/>
    <n v="26"/>
  </r>
  <r>
    <n v="1000"/>
    <d v="2011-02-14T00:00:00"/>
    <s v="Winter"/>
    <x v="0"/>
    <x v="1"/>
    <x v="999"/>
    <b v="0"/>
    <s v="Weekday"/>
    <x v="2"/>
    <x v="1"/>
    <n v="0.34"/>
    <n v="13.940000000000001"/>
    <n v="0.30299999999999999"/>
    <n v="0.46"/>
    <n v="0.46"/>
    <s v="High Humid"/>
    <n v="0.29849999999999999"/>
    <n v="32.835000000000001"/>
    <x v="4"/>
    <x v="185"/>
    <n v="98"/>
  </r>
  <r>
    <m/>
    <m/>
    <m/>
    <x v="1"/>
    <x v="2"/>
    <x v="1000"/>
    <m/>
    <m/>
    <x v="7"/>
    <x v="2"/>
    <m/>
    <m/>
    <m/>
    <m/>
    <m/>
    <m/>
    <m/>
    <m/>
    <x v="42"/>
    <x v="18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B90318-62C2-4D83-926A-52D9073B3FAE}" name="Pivot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004" firstHeaderRow="1" firstDataRow="1" firstDataCol="1"/>
  <pivotFields count="25">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2">
        <item x="0"/>
        <item t="default"/>
      </items>
    </pivotField>
    <pivotField showAll="0"/>
    <pivotField showAll="0">
      <items count="3">
        <item x="0"/>
        <item x="1"/>
        <item t="default"/>
      </items>
    </pivotField>
    <pivotField axis="axisRow"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showAll="0"/>
    <pivotField showAll="0"/>
    <pivotField showAll="0"/>
    <pivotField numFmtId="9" showAll="0"/>
    <pivotField showAll="0"/>
    <pivotField showAll="0"/>
    <pivotField numFmtId="1"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x="1"/>
        <item sd="0" x="2"/>
        <item sd="0" x="3"/>
        <item sd="0" x="4"/>
        <item sd="0" x="5"/>
        <item sd="0" x="6"/>
        <item sd="0" x="7"/>
        <item sd="0" x="8"/>
        <item sd="0" x="9"/>
        <item sd="0" x="10"/>
        <item sd="0" x="11"/>
        <item sd="0" x="12"/>
        <item sd="0"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Sum of Count" fld="20"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ADA87A-9200-4EAE-BBAC-BF992C15812A}" name="PivotTable5"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25">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axis="axisRow" showAll="0">
      <items count="3">
        <item x="0"/>
        <item x="1"/>
        <item t="default"/>
      </items>
    </pivotField>
    <pivotField showAll="0"/>
    <pivotField axis="axisRow" showAll="0">
      <items count="3">
        <item x="1"/>
        <item x="0"/>
        <item t="default"/>
      </items>
    </pivotField>
    <pivotField showAll="0"/>
    <pivotField showAll="0"/>
    <pivotField showAll="0"/>
    <pivotField showAll="0"/>
    <pivotField numFmtId="9" showAll="0"/>
    <pivotField showAll="0"/>
    <pivotField showAll="0"/>
    <pivotField numFmtId="1" showAll="0"/>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2">
    <field x="9"/>
    <field x="7"/>
  </rowFields>
  <rowItems count="6">
    <i>
      <x/>
    </i>
    <i r="1">
      <x/>
    </i>
    <i>
      <x v="1"/>
    </i>
    <i r="1">
      <x/>
    </i>
    <i r="1">
      <x v="1"/>
    </i>
    <i t="grand">
      <x/>
    </i>
  </rowItems>
  <colItems count="1">
    <i/>
  </colItems>
  <dataFields count="1">
    <dataField name="Sum of Count" fld="20"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602466-3BC0-48B0-BF1B-3ECF2FC601E5}" name="PivotTable7"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1" firstHeaderRow="0" firstDataRow="1" firstDataCol="1" rowPageCount="1" colPageCount="1"/>
  <pivotFields count="23">
    <pivotField showAll="0"/>
    <pivotField showAll="0"/>
    <pivotField showAll="0"/>
    <pivotField showAll="0">
      <items count="3">
        <item x="0"/>
        <item h="1" x="1"/>
        <item t="default"/>
      </items>
    </pivotField>
    <pivotField showAll="0">
      <items count="4">
        <item h="1" x="0"/>
        <item x="1"/>
        <item x="2"/>
        <item t="default"/>
      </items>
    </pivotField>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axis="axisRow" showAll="0">
      <items count="9">
        <item x="1"/>
        <item x="2"/>
        <item x="3"/>
        <item x="4"/>
        <item x="5"/>
        <item x="6"/>
        <item x="0"/>
        <item x="7"/>
        <item t="default"/>
      </items>
    </pivotField>
    <pivotField showAll="0">
      <items count="4">
        <item h="1" x="1"/>
        <item x="0"/>
        <item h="1" x="2"/>
        <item t="default"/>
      </items>
    </pivotField>
    <pivotField showAll="0"/>
    <pivotField showAll="0"/>
    <pivotField showAll="0"/>
    <pivotField showAll="0"/>
    <pivotField showAll="0"/>
    <pivotField showAll="0"/>
    <pivotField showAll="0"/>
    <pivotField showAll="0"/>
    <pivotField dataField="1" showAll="0">
      <items count="44">
        <item h="1" x="3"/>
        <item h="1" x="5"/>
        <item h="1" x="4"/>
        <item h="1" x="0"/>
        <item x="17"/>
        <item h="1" x="2"/>
        <item h="1" x="15"/>
        <item h="1" x="18"/>
        <item h="1" x="1"/>
        <item h="1" x="14"/>
        <item h="1" x="22"/>
        <item h="1" x="16"/>
        <item h="1" x="6"/>
        <item h="1" x="23"/>
        <item h="1" x="24"/>
        <item h="1" x="13"/>
        <item h="1" x="19"/>
        <item h="1" x="26"/>
        <item h="1" x="25"/>
        <item h="1" x="21"/>
        <item h="1" x="20"/>
        <item h="1" x="27"/>
        <item h="1" x="30"/>
        <item h="1" x="29"/>
        <item h="1" x="31"/>
        <item h="1" x="7"/>
        <item h="1" x="37"/>
        <item h="1" x="32"/>
        <item h="1" x="8"/>
        <item h="1" x="36"/>
        <item h="1" x="38"/>
        <item h="1" x="28"/>
        <item h="1" x="10"/>
        <item h="1" x="11"/>
        <item h="1" x="12"/>
        <item h="1" x="35"/>
        <item h="1" x="9"/>
        <item h="1" x="33"/>
        <item h="1" x="41"/>
        <item h="1" x="34"/>
        <item h="1" x="39"/>
        <item h="1" x="40"/>
        <item h="1" x="42"/>
        <item t="default"/>
      </items>
    </pivotField>
    <pivotField dataField="1" showAll="0">
      <items count="188">
        <item h="1" x="5"/>
        <item h="1" x="4"/>
        <item h="1" x="6"/>
        <item h="1" x="35"/>
        <item h="1" x="22"/>
        <item h="1" x="34"/>
        <item h="1" x="8"/>
        <item h="1" x="7"/>
        <item h="1" x="21"/>
        <item h="1" x="33"/>
        <item h="1" x="3"/>
        <item h="1" x="48"/>
        <item h="1" x="98"/>
        <item h="1" x="0"/>
        <item h="1" x="88"/>
        <item h="1" x="89"/>
        <item h="1" x="20"/>
        <item h="1" x="19"/>
        <item h="1" x="72"/>
        <item h="1" x="23"/>
        <item h="1" x="32"/>
        <item h="1" x="144"/>
        <item h="1" x="97"/>
        <item h="1" x="140"/>
        <item h="1" x="9"/>
        <item h="1" x="18"/>
        <item h="1" x="16"/>
        <item h="1" x="2"/>
        <item h="1" x="95"/>
        <item h="1" x="31"/>
        <item h="1" x="10"/>
        <item h="1" x="17"/>
        <item h="1" x="1"/>
        <item h="1" x="39"/>
        <item x="60"/>
        <item h="1" x="96"/>
        <item h="1" x="49"/>
        <item h="1" x="53"/>
        <item h="1" x="101"/>
        <item h="1" x="87"/>
        <item h="1" x="71"/>
        <item h="1" x="40"/>
        <item h="1" x="76"/>
        <item h="1" x="30"/>
        <item h="1" x="100"/>
        <item h="1" x="108"/>
        <item h="1" x="24"/>
        <item h="1" x="12"/>
        <item h="1" x="41"/>
        <item h="1" x="47"/>
        <item h="1" x="54"/>
        <item h="1" x="82"/>
        <item h="1" x="15"/>
        <item h="1" x="42"/>
        <item h="1" x="25"/>
        <item h="1" x="11"/>
        <item h="1" x="90"/>
        <item h="1" x="77"/>
        <item h="1" x="29"/>
        <item h="1" x="79"/>
        <item h="1" x="91"/>
        <item h="1" x="124"/>
        <item h="1" x="133"/>
        <item h="1" x="36"/>
        <item h="1" x="27"/>
        <item h="1" x="65"/>
        <item h="1" x="43"/>
        <item h="1" x="28"/>
        <item h="1" x="56"/>
        <item h="1" x="94"/>
        <item h="1" x="14"/>
        <item h="1" x="13"/>
        <item h="1" x="109"/>
        <item h="1" x="26"/>
        <item h="1" x="64"/>
        <item h="1" x="102"/>
        <item h="1" x="83"/>
        <item h="1" x="99"/>
        <item h="1" x="78"/>
        <item h="1" x="55"/>
        <item h="1" x="122"/>
        <item h="1" x="38"/>
        <item h="1" x="70"/>
        <item h="1" x="93"/>
        <item h="1" x="151"/>
        <item h="1" x="66"/>
        <item h="1" x="132"/>
        <item h="1" x="61"/>
        <item h="1" x="152"/>
        <item h="1" x="121"/>
        <item h="1" x="92"/>
        <item h="1" x="164"/>
        <item h="1" x="50"/>
        <item h="1" x="139"/>
        <item h="1" x="111"/>
        <item h="1" x="73"/>
        <item h="1" x="185"/>
        <item h="1" x="106"/>
        <item h="1" x="52"/>
        <item h="1" x="176"/>
        <item h="1" x="129"/>
        <item h="1" x="143"/>
        <item h="1" x="46"/>
        <item h="1" x="145"/>
        <item h="1" x="153"/>
        <item h="1" x="159"/>
        <item h="1" x="184"/>
        <item h="1" x="128"/>
        <item h="1" x="123"/>
        <item h="1" x="63"/>
        <item h="1" x="59"/>
        <item h="1" x="180"/>
        <item h="1" x="155"/>
        <item h="1" x="182"/>
        <item h="1" x="156"/>
        <item h="1" x="168"/>
        <item h="1" x="75"/>
        <item h="1" x="118"/>
        <item h="1" x="138"/>
        <item h="1" x="178"/>
        <item h="1" x="183"/>
        <item h="1" x="170"/>
        <item h="1" x="125"/>
        <item h="1" x="85"/>
        <item h="1" x="167"/>
        <item h="1" x="69"/>
        <item h="1" x="172"/>
        <item h="1" x="110"/>
        <item h="1" x="126"/>
        <item h="1" x="149"/>
        <item h="1" x="120"/>
        <item h="1" x="113"/>
        <item h="1" x="115"/>
        <item h="1" x="112"/>
        <item h="1" x="131"/>
        <item h="1" x="116"/>
        <item h="1" x="142"/>
        <item h="1" x="44"/>
        <item h="1" x="150"/>
        <item h="1" x="45"/>
        <item h="1" x="137"/>
        <item h="1" x="166"/>
        <item h="1" x="37"/>
        <item h="1" x="105"/>
        <item h="1" x="119"/>
        <item h="1" x="117"/>
        <item h="1" x="174"/>
        <item h="1" x="81"/>
        <item h="1" x="136"/>
        <item h="1" x="80"/>
        <item h="1" x="158"/>
        <item h="1" x="68"/>
        <item h="1" x="175"/>
        <item h="1" x="162"/>
        <item h="1" x="141"/>
        <item h="1" x="157"/>
        <item h="1" x="177"/>
        <item h="1" x="104"/>
        <item h="1" x="161"/>
        <item h="1" x="51"/>
        <item h="1" x="86"/>
        <item h="1" x="58"/>
        <item h="1" x="154"/>
        <item h="1" x="160"/>
        <item h="1" x="103"/>
        <item h="1" x="67"/>
        <item h="1" x="84"/>
        <item h="1" x="62"/>
        <item h="1" x="181"/>
        <item h="1" x="165"/>
        <item h="1" x="127"/>
        <item h="1" x="114"/>
        <item h="1" x="173"/>
        <item h="1" x="57"/>
        <item h="1" x="134"/>
        <item h="1" x="147"/>
        <item h="1" x="135"/>
        <item h="1" x="179"/>
        <item h="1" x="107"/>
        <item h="1" x="74"/>
        <item h="1" x="163"/>
        <item h="1" x="148"/>
        <item h="1" x="169"/>
        <item h="1" x="146"/>
        <item h="1" x="171"/>
        <item h="1" x="130"/>
        <item h="1" x="186"/>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8">
    <i>
      <x/>
    </i>
    <i>
      <x v="1"/>
    </i>
    <i>
      <x v="2"/>
    </i>
    <i>
      <x v="3"/>
    </i>
    <i>
      <x v="4"/>
    </i>
    <i>
      <x v="5"/>
    </i>
    <i>
      <x v="6"/>
    </i>
    <i t="grand">
      <x/>
    </i>
  </rowItems>
  <colFields count="1">
    <field x="-2"/>
  </colFields>
  <colItems count="2">
    <i>
      <x/>
    </i>
    <i i="1">
      <x v="1"/>
    </i>
  </colItems>
  <pageFields count="1">
    <pageField fld="22" item="1" hier="-1"/>
  </pageFields>
  <dataFields count="2">
    <dataField name="Sum of Casual" fld="18" baseField="0" baseItem="0"/>
    <dataField name="Sum of Registered" fld="19"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509AF1-10C1-42A4-AE56-98DB4BDB77AA}" name="PivotTable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25">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axis="axisRow" showAll="0">
      <items count="2">
        <item x="0"/>
        <item t="default"/>
      </items>
    </pivotField>
    <pivotField showAll="0"/>
    <pivotField showAll="0"/>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items count="8">
        <item sd="0" x="1"/>
        <item sd="0" x="2"/>
        <item sd="0" x="3"/>
        <item sd="0" x="4"/>
        <item sd="0" x="5"/>
        <item sd="0" x="6"/>
        <item sd="0" x="0"/>
        <item t="default"/>
      </items>
    </pivotField>
    <pivotField showAll="0">
      <items count="3">
        <item h="1" x="1"/>
        <item x="0"/>
        <item t="default"/>
      </items>
    </pivotField>
    <pivotField showAll="0"/>
    <pivotField showAll="0">
      <items count="24">
        <item x="22"/>
        <item x="21"/>
        <item x="20"/>
        <item x="19"/>
        <item x="18"/>
        <item x="16"/>
        <item x="14"/>
        <item x="13"/>
        <item x="15"/>
        <item x="2"/>
        <item x="1"/>
        <item x="0"/>
        <item x="12"/>
        <item x="17"/>
        <item x="11"/>
        <item x="3"/>
        <item x="10"/>
        <item x="5"/>
        <item x="4"/>
        <item x="9"/>
        <item x="6"/>
        <item x="8"/>
        <item x="7"/>
        <item t="default"/>
      </items>
    </pivotField>
    <pivotField showAll="0">
      <items count="31">
        <item x="27"/>
        <item x="28"/>
        <item x="25"/>
        <item x="26"/>
        <item x="21"/>
        <item x="22"/>
        <item x="23"/>
        <item x="16"/>
        <item x="17"/>
        <item x="15"/>
        <item x="19"/>
        <item x="18"/>
        <item x="3"/>
        <item x="14"/>
        <item x="13"/>
        <item x="10"/>
        <item x="12"/>
        <item x="2"/>
        <item x="1"/>
        <item x="0"/>
        <item x="24"/>
        <item x="20"/>
        <item x="6"/>
        <item x="4"/>
        <item x="29"/>
        <item x="5"/>
        <item x="11"/>
        <item x="7"/>
        <item x="9"/>
        <item x="8"/>
        <item t="default"/>
      </items>
    </pivotField>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numFmtId="9" showAll="0"/>
    <pivotField showAll="0"/>
    <pivotField dataField="1" showAll="0">
      <items count="21">
        <item x="0"/>
        <item x="1"/>
        <item x="14"/>
        <item x="7"/>
        <item x="8"/>
        <item x="5"/>
        <item x="6"/>
        <item x="2"/>
        <item x="3"/>
        <item x="4"/>
        <item x="9"/>
        <item x="11"/>
        <item x="13"/>
        <item x="12"/>
        <item x="10"/>
        <item x="17"/>
        <item x="15"/>
        <item x="18"/>
        <item x="16"/>
        <item x="19"/>
        <item t="default"/>
      </items>
    </pivotField>
    <pivotField numFmtI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h="1" x="0"/>
        <item x="1"/>
        <item h="1" x="2"/>
        <item h="1" x="3"/>
        <item h="1" x="4"/>
        <item h="1" x="5"/>
        <item h="1" x="6"/>
        <item h="1" x="7"/>
        <item h="1" x="8"/>
        <item h="1" x="9"/>
        <item h="1" x="10"/>
        <item h="1" x="11"/>
        <item h="1" x="12"/>
        <item h="1" x="13"/>
      </items>
    </pivotField>
  </pivotFields>
  <rowFields count="2">
    <field x="2"/>
    <field x="8"/>
  </rowFields>
  <rowItems count="9">
    <i>
      <x/>
    </i>
    <i r="1">
      <x/>
    </i>
    <i r="1">
      <x v="1"/>
    </i>
    <i r="1">
      <x v="2"/>
    </i>
    <i r="1">
      <x v="3"/>
    </i>
    <i r="1">
      <x v="4"/>
    </i>
    <i r="1">
      <x v="5"/>
    </i>
    <i r="1">
      <x v="6"/>
    </i>
    <i t="grand">
      <x/>
    </i>
  </rowItems>
  <colItems count="1">
    <i/>
  </colItems>
  <dataFields count="1">
    <dataField name="Sum of Wind Speed" fld="16"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7C2C1E5D-CA5D-4D8F-843A-5F100A3B906D}" autoFormatId="16" applyNumberFormats="0" applyBorderFormats="0" applyFontFormats="0" applyPatternFormats="0" applyAlignmentFormats="0" applyWidthHeightFormats="0">
  <queryTableRefresh nextId="29">
    <queryTableFields count="21">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28" dataBound="0" tableColumnId="25"/>
      <queryTableField id="8" name="weekday" tableColumnId="8"/>
      <queryTableField id="9" name="weathersit" tableColumnId="9"/>
      <queryTableField id="10" name="temp" tableColumnId="10"/>
      <queryTableField id="19" dataBound="0" tableColumnId="17"/>
      <queryTableField id="11" name="atemp" tableColumnId="11"/>
      <queryTableField id="12" name="hum" tableColumnId="12"/>
      <queryTableField id="21" dataBound="0" tableColumnId="19"/>
      <queryTableField id="25" dataBound="0" tableColumnId="21"/>
      <queryTableField id="13" name="windspeed" tableColumnId="13"/>
      <queryTableField id="22" dataBound="0" tableColumnId="20"/>
      <queryTableField id="14" name="casual" tableColumnId="14"/>
      <queryTableField id="15" name="registered" tableColumnId="15"/>
      <queryTableField id="16" name="cn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D34E9CC9-D019-4BCF-A27F-1EC76FF9DD46}" sourceName="Column1">
  <pivotTables>
    <pivotTable tabId="8" name="PivotTable5"/>
  </pivotTables>
  <data>
    <tabular pivotCacheId="6987229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situation" xr10:uid="{6AED520D-8D3A-4F13-B068-4F53E031AEA0}" sourceName="Weather situation">
  <pivotTables>
    <pivotTable tabId="8" name="PivotTable5"/>
  </pivotTables>
  <data>
    <tabular pivotCacheId="69872297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57BCB079-FA40-4371-9A6F-F2D017EFA831}" sourceName="Season">
  <pivotTables>
    <pivotTable tabId="4" name="PivotTable2"/>
  </pivotTables>
  <data>
    <tabular pivotCacheId="698722973">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68646BB-8D96-4EE1-AC4B-FFD02577D6A3}" sourceName="Month">
  <pivotTables>
    <pivotTable tabId="4" name="PivotTable2"/>
  </pivotTables>
  <data>
    <tabular pivotCacheId="69872297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Entry_Date" xr10:uid="{36D102DC-DF92-4ADB-AD2D-401168677835}" sourceName="Days (Entry Date)">
  <pivotTables>
    <pivotTable tabId="14" name="PivotTable8"/>
  </pivotTables>
  <data>
    <tabular pivotCacheId="698722973">
      <items count="368">
        <i x="10" s="1"/>
        <i x="11" s="1"/>
        <i x="12" s="1"/>
        <i x="13" s="1"/>
        <i x="14" s="1"/>
        <i x="15" s="1"/>
        <i x="16" s="1"/>
        <i x="17" s="1"/>
        <i x="18" s="1"/>
        <i x="19" s="1"/>
        <i x="1" s="1"/>
        <i x="20" s="1"/>
        <i x="21" s="1"/>
        <i x="22" s="1"/>
        <i x="23" s="1"/>
        <i x="24" s="1"/>
        <i x="25" s="1"/>
        <i x="26" s="1"/>
        <i x="27" s="1"/>
        <i x="28" s="1"/>
        <i x="29" s="1"/>
        <i x="2" s="1"/>
        <i x="30" s="1"/>
        <i x="31" s="1"/>
        <i x="3" s="1"/>
        <i x="4" s="1"/>
        <i x="5" s="1"/>
        <i x="6" s="1"/>
        <i x="7" s="1"/>
        <i x="8" s="1"/>
        <i x="9" s="1"/>
        <i x="0" s="1" nd="1"/>
        <i x="367" s="1" nd="1"/>
        <i x="101" s="1" nd="1"/>
        <i x="223" s="1" nd="1"/>
        <i x="345" s="1" nd="1"/>
        <i x="41" s="1" nd="1"/>
        <i x="192" s="1" nd="1"/>
        <i x="162" s="1" nd="1"/>
        <i x="70" s="1" nd="1"/>
        <i x="131" s="1" nd="1"/>
        <i x="315" s="1" nd="1"/>
        <i x="284" s="1" nd="1"/>
        <i x="254" s="1" nd="1"/>
        <i x="102" s="1" nd="1"/>
        <i x="224" s="1" nd="1"/>
        <i x="346" s="1" nd="1"/>
        <i x="42" s="1" nd="1"/>
        <i x="193" s="1" nd="1"/>
        <i x="163" s="1" nd="1"/>
        <i x="71" s="1" nd="1"/>
        <i x="132" s="1" nd="1"/>
        <i x="316" s="1" nd="1"/>
        <i x="285" s="1" nd="1"/>
        <i x="255" s="1" nd="1"/>
        <i x="103" s="1" nd="1"/>
        <i x="225" s="1" nd="1"/>
        <i x="347" s="1" nd="1"/>
        <i x="43" s="1" nd="1"/>
        <i x="194" s="1" nd="1"/>
        <i x="164" s="1" nd="1"/>
        <i x="72" s="1" nd="1"/>
        <i x="133" s="1" nd="1"/>
        <i x="317" s="1" nd="1"/>
        <i x="286" s="1" nd="1"/>
        <i x="256" s="1" nd="1"/>
        <i x="104" s="1" nd="1"/>
        <i x="226" s="1" nd="1"/>
        <i x="348" s="1" nd="1"/>
        <i x="44" s="1" nd="1"/>
        <i x="195" s="1" nd="1"/>
        <i x="165" s="1" nd="1"/>
        <i x="73" s="1" nd="1"/>
        <i x="134" s="1" nd="1"/>
        <i x="318" s="1" nd="1"/>
        <i x="287" s="1" nd="1"/>
        <i x="257" s="1" nd="1"/>
        <i x="105" s="1" nd="1"/>
        <i x="227" s="1" nd="1"/>
        <i x="349" s="1" nd="1"/>
        <i x="45" s="1" nd="1"/>
        <i x="196" s="1" nd="1"/>
        <i x="166" s="1" nd="1"/>
        <i x="74" s="1" nd="1"/>
        <i x="135" s="1" nd="1"/>
        <i x="319" s="1" nd="1"/>
        <i x="288" s="1" nd="1"/>
        <i x="258" s="1" nd="1"/>
        <i x="106" s="1" nd="1"/>
        <i x="228" s="1" nd="1"/>
        <i x="350" s="1" nd="1"/>
        <i x="46" s="1" nd="1"/>
        <i x="197" s="1" nd="1"/>
        <i x="167" s="1" nd="1"/>
        <i x="75" s="1" nd="1"/>
        <i x="136" s="1" nd="1"/>
        <i x="320" s="1" nd="1"/>
        <i x="289" s="1" nd="1"/>
        <i x="259" s="1" nd="1"/>
        <i x="107" s="1" nd="1"/>
        <i x="229" s="1" nd="1"/>
        <i x="351" s="1" nd="1"/>
        <i x="47" s="1" nd="1"/>
        <i x="198" s="1" nd="1"/>
        <i x="168" s="1" nd="1"/>
        <i x="76" s="1" nd="1"/>
        <i x="137" s="1" nd="1"/>
        <i x="321" s="1" nd="1"/>
        <i x="290" s="1" nd="1"/>
        <i x="260" s="1" nd="1"/>
        <i x="108" s="1" nd="1"/>
        <i x="230" s="1" nd="1"/>
        <i x="352" s="1" nd="1"/>
        <i x="48" s="1" nd="1"/>
        <i x="199" s="1" nd="1"/>
        <i x="169" s="1" nd="1"/>
        <i x="77" s="1" nd="1"/>
        <i x="138" s="1" nd="1"/>
        <i x="322" s="1" nd="1"/>
        <i x="291" s="1" nd="1"/>
        <i x="261" s="1" nd="1"/>
        <i x="109" s="1" nd="1"/>
        <i x="231" s="1" nd="1"/>
        <i x="353" s="1" nd="1"/>
        <i x="49" s="1" nd="1"/>
        <i x="200" s="1" nd="1"/>
        <i x="170" s="1" nd="1"/>
        <i x="78" s="1" nd="1"/>
        <i x="139" s="1" nd="1"/>
        <i x="323" s="1" nd="1"/>
        <i x="292" s="1" nd="1"/>
        <i x="262" s="1" nd="1"/>
        <i x="110" s="1" nd="1"/>
        <i x="232" s="1" nd="1"/>
        <i x="354" s="1" nd="1"/>
        <i x="50" s="1" nd="1"/>
        <i x="201" s="1" nd="1"/>
        <i x="171" s="1" nd="1"/>
        <i x="79" s="1" nd="1"/>
        <i x="140" s="1" nd="1"/>
        <i x="324" s="1" nd="1"/>
        <i x="293" s="1" nd="1"/>
        <i x="263" s="1" nd="1"/>
        <i x="92" s="1" nd="1"/>
        <i x="214" s="1" nd="1"/>
        <i x="336" s="1" nd="1"/>
        <i x="32" s="1" nd="1"/>
        <i x="183" s="1" nd="1"/>
        <i x="153" s="1" nd="1"/>
        <i x="61" s="1" nd="1"/>
        <i x="122" s="1" nd="1"/>
        <i x="306" s="1" nd="1"/>
        <i x="275" s="1" nd="1"/>
        <i x="245" s="1" nd="1"/>
        <i x="111" s="1" nd="1"/>
        <i x="233" s="1" nd="1"/>
        <i x="355" s="1" nd="1"/>
        <i x="51" s="1" nd="1"/>
        <i x="202" s="1" nd="1"/>
        <i x="172" s="1" nd="1"/>
        <i x="80" s="1" nd="1"/>
        <i x="141" s="1" nd="1"/>
        <i x="325" s="1" nd="1"/>
        <i x="294" s="1" nd="1"/>
        <i x="264" s="1" nd="1"/>
        <i x="112" s="1" nd="1"/>
        <i x="234" s="1" nd="1"/>
        <i x="356" s="1" nd="1"/>
        <i x="52" s="1" nd="1"/>
        <i x="203" s="1" nd="1"/>
        <i x="173" s="1" nd="1"/>
        <i x="81" s="1" nd="1"/>
        <i x="142" s="1" nd="1"/>
        <i x="326" s="1" nd="1"/>
        <i x="295" s="1" nd="1"/>
        <i x="265" s="1" nd="1"/>
        <i x="113" s="1" nd="1"/>
        <i x="235" s="1" nd="1"/>
        <i x="357" s="1" nd="1"/>
        <i x="53" s="1" nd="1"/>
        <i x="204" s="1" nd="1"/>
        <i x="174" s="1" nd="1"/>
        <i x="82" s="1" nd="1"/>
        <i x="143" s="1" nd="1"/>
        <i x="327" s="1" nd="1"/>
        <i x="296" s="1" nd="1"/>
        <i x="266" s="1" nd="1"/>
        <i x="114" s="1" nd="1"/>
        <i x="236" s="1" nd="1"/>
        <i x="358" s="1" nd="1"/>
        <i x="54" s="1" nd="1"/>
        <i x="205" s="1" nd="1"/>
        <i x="175" s="1" nd="1"/>
        <i x="83" s="1" nd="1"/>
        <i x="144" s="1" nd="1"/>
        <i x="328" s="1" nd="1"/>
        <i x="297" s="1" nd="1"/>
        <i x="267" s="1" nd="1"/>
        <i x="115" s="1" nd="1"/>
        <i x="237" s="1" nd="1"/>
        <i x="359" s="1" nd="1"/>
        <i x="55" s="1" nd="1"/>
        <i x="206" s="1" nd="1"/>
        <i x="176" s="1" nd="1"/>
        <i x="84" s="1" nd="1"/>
        <i x="145" s="1" nd="1"/>
        <i x="329" s="1" nd="1"/>
        <i x="298" s="1" nd="1"/>
        <i x="268" s="1" nd="1"/>
        <i x="116" s="1" nd="1"/>
        <i x="238" s="1" nd="1"/>
        <i x="360" s="1" nd="1"/>
        <i x="56" s="1" nd="1"/>
        <i x="207" s="1" nd="1"/>
        <i x="177" s="1" nd="1"/>
        <i x="85" s="1" nd="1"/>
        <i x="146" s="1" nd="1"/>
        <i x="330" s="1" nd="1"/>
        <i x="299" s="1" nd="1"/>
        <i x="269" s="1" nd="1"/>
        <i x="117" s="1" nd="1"/>
        <i x="239" s="1" nd="1"/>
        <i x="361" s="1" nd="1"/>
        <i x="57" s="1" nd="1"/>
        <i x="208" s="1" nd="1"/>
        <i x="178" s="1" nd="1"/>
        <i x="86" s="1" nd="1"/>
        <i x="147" s="1" nd="1"/>
        <i x="331" s="1" nd="1"/>
        <i x="300" s="1" nd="1"/>
        <i x="270" s="1" nd="1"/>
        <i x="118" s="1" nd="1"/>
        <i x="240" s="1" nd="1"/>
        <i x="362" s="1" nd="1"/>
        <i x="58" s="1" nd="1"/>
        <i x="209" s="1" nd="1"/>
        <i x="179" s="1" nd="1"/>
        <i x="87" s="1" nd="1"/>
        <i x="148" s="1" nd="1"/>
        <i x="332" s="1" nd="1"/>
        <i x="301" s="1" nd="1"/>
        <i x="271" s="1" nd="1"/>
        <i x="119" s="1" nd="1"/>
        <i x="241" s="1" nd="1"/>
        <i x="363" s="1" nd="1"/>
        <i x="59" s="1" nd="1"/>
        <i x="210" s="1" nd="1"/>
        <i x="180" s="1" nd="1"/>
        <i x="88" s="1" nd="1"/>
        <i x="149" s="1" nd="1"/>
        <i x="333" s="1" nd="1"/>
        <i x="302" s="1" nd="1"/>
        <i x="272" s="1" nd="1"/>
        <i x="120" s="1" nd="1"/>
        <i x="242" s="1" nd="1"/>
        <i x="364" s="1" nd="1"/>
        <i x="60" s="1" nd="1"/>
        <i x="211" s="1" nd="1"/>
        <i x="181" s="1" nd="1"/>
        <i x="89" s="1" nd="1"/>
        <i x="150" s="1" nd="1"/>
        <i x="334" s="1" nd="1"/>
        <i x="303" s="1" nd="1"/>
        <i x="273" s="1" nd="1"/>
        <i x="93" s="1" nd="1"/>
        <i x="215" s="1" nd="1"/>
        <i x="337" s="1" nd="1"/>
        <i x="33" s="1" nd="1"/>
        <i x="184" s="1" nd="1"/>
        <i x="154" s="1" nd="1"/>
        <i x="62" s="1" nd="1"/>
        <i x="123" s="1" nd="1"/>
        <i x="307" s="1" nd="1"/>
        <i x="276" s="1" nd="1"/>
        <i x="246" s="1" nd="1"/>
        <i x="121" s="1" nd="1"/>
        <i x="243" s="1" nd="1"/>
        <i x="365" s="1" nd="1"/>
        <i x="212" s="1" nd="1"/>
        <i x="182" s="1" nd="1"/>
        <i x="90" s="1" nd="1"/>
        <i x="151" s="1" nd="1"/>
        <i x="335" s="1" nd="1"/>
        <i x="304" s="1" nd="1"/>
        <i x="274" s="1" nd="1"/>
        <i x="244" s="1" nd="1"/>
        <i x="366" s="1" nd="1"/>
        <i x="213" s="1" nd="1"/>
        <i x="91" s="1" nd="1"/>
        <i x="152" s="1" nd="1"/>
        <i x="305" s="1" nd="1"/>
        <i x="94" s="1" nd="1"/>
        <i x="216" s="1" nd="1"/>
        <i x="338" s="1" nd="1"/>
        <i x="34" s="1" nd="1"/>
        <i x="185" s="1" nd="1"/>
        <i x="155" s="1" nd="1"/>
        <i x="63" s="1" nd="1"/>
        <i x="124" s="1" nd="1"/>
        <i x="308" s="1" nd="1"/>
        <i x="277" s="1" nd="1"/>
        <i x="247" s="1" nd="1"/>
        <i x="95" s="1" nd="1"/>
        <i x="217" s="1" nd="1"/>
        <i x="339" s="1" nd="1"/>
        <i x="35" s="1" nd="1"/>
        <i x="186" s="1" nd="1"/>
        <i x="156" s="1" nd="1"/>
        <i x="64" s="1" nd="1"/>
        <i x="125" s="1" nd="1"/>
        <i x="309" s="1" nd="1"/>
        <i x="278" s="1" nd="1"/>
        <i x="248" s="1" nd="1"/>
        <i x="96" s="1" nd="1"/>
        <i x="218" s="1" nd="1"/>
        <i x="340" s="1" nd="1"/>
        <i x="36" s="1" nd="1"/>
        <i x="187" s="1" nd="1"/>
        <i x="157" s="1" nd="1"/>
        <i x="65" s="1" nd="1"/>
        <i x="126" s="1" nd="1"/>
        <i x="310" s="1" nd="1"/>
        <i x="279" s="1" nd="1"/>
        <i x="249" s="1" nd="1"/>
        <i x="97" s="1" nd="1"/>
        <i x="219" s="1" nd="1"/>
        <i x="341" s="1" nd="1"/>
        <i x="37" s="1" nd="1"/>
        <i x="188" s="1" nd="1"/>
        <i x="158" s="1" nd="1"/>
        <i x="66" s="1" nd="1"/>
        <i x="127" s="1" nd="1"/>
        <i x="311" s="1" nd="1"/>
        <i x="280" s="1" nd="1"/>
        <i x="250" s="1" nd="1"/>
        <i x="98" s="1" nd="1"/>
        <i x="220" s="1" nd="1"/>
        <i x="342" s="1" nd="1"/>
        <i x="38" s="1" nd="1"/>
        <i x="189" s="1" nd="1"/>
        <i x="159" s="1" nd="1"/>
        <i x="67" s="1" nd="1"/>
        <i x="128" s="1" nd="1"/>
        <i x="312" s="1" nd="1"/>
        <i x="281" s="1" nd="1"/>
        <i x="251" s="1" nd="1"/>
        <i x="99" s="1" nd="1"/>
        <i x="221" s="1" nd="1"/>
        <i x="343" s="1" nd="1"/>
        <i x="39" s="1" nd="1"/>
        <i x="190" s="1" nd="1"/>
        <i x="160" s="1" nd="1"/>
        <i x="68" s="1" nd="1"/>
        <i x="129" s="1" nd="1"/>
        <i x="313" s="1" nd="1"/>
        <i x="282" s="1" nd="1"/>
        <i x="252" s="1" nd="1"/>
        <i x="100" s="1" nd="1"/>
        <i x="222" s="1" nd="1"/>
        <i x="344" s="1" nd="1"/>
        <i x="40" s="1" nd="1"/>
        <i x="191" s="1" nd="1"/>
        <i x="161" s="1" nd="1"/>
        <i x="69" s="1" nd="1"/>
        <i x="130" s="1" nd="1"/>
        <i x="314" s="1" nd="1"/>
        <i x="283" s="1" nd="1"/>
        <i x="25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Entry_Date" xr10:uid="{79614258-172A-4464-9F08-CE873028DE53}" sourceName="Months (Entry Date)">
  <pivotTables>
    <pivotTable tabId="14" name="PivotTable8"/>
  </pivotTables>
  <data>
    <tabular pivotCacheId="698722973">
      <items count="14">
        <i x="1" s="1"/>
        <i x="2"/>
        <i x="3" nd="1"/>
        <i x="4" nd="1"/>
        <i x="5" nd="1"/>
        <i x="6" nd="1"/>
        <i x="7" nd="1"/>
        <i x="8" nd="1"/>
        <i x="9" nd="1"/>
        <i x="10" nd="1"/>
        <i x="11" nd="1"/>
        <i x="12" nd="1"/>
        <i x="0" nd="1"/>
        <i x="13"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s" xr10:uid="{4783E071-89F9-411C-ABE2-2BDA333412FD}" sourceName="Week Days">
  <pivotTables>
    <pivotTable tabId="11" name="PivotTable7"/>
  </pivotTables>
  <data>
    <tabular pivotCacheId="1777746265">
      <items count="8">
        <i x="1" s="1"/>
        <i x="2" s="1"/>
        <i x="3" s="1"/>
        <i x="4" s="1"/>
        <i x="5" s="1"/>
        <i x="6" s="1"/>
        <i x="0"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25E0C3E1-2164-457C-8B49-612F80B6A7FC}" cache="Slicer_Season" caption="Season" rowHeight="241300"/>
  <slicer name="Month 1" xr10:uid="{5300D42E-9EE2-4D86-9472-186A6244E459}"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7CDC1E78-6895-4670-9761-9C6B09A67F04}" cache="Slicer_Column1" caption="Column1" rowHeight="241300"/>
  <slicer name="Weather situation" xr10:uid="{D8C2E1F9-B8EA-41BB-807A-211AC5F65C31}" cache="Slicer_Weather_situation" caption="Weather situ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Days" xr10:uid="{448A0BE2-9FB0-439E-95E1-37648CD0646E}" cache="Slicer_Week_Days" caption="Week Days"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Entry Date)" xr10:uid="{0A3F1033-F2BA-4AF7-A284-53FF46068DDA}" cache="Slicer_Days__Entry_Date" caption="Days (Entry Date)" rowHeight="241300"/>
  <slicer name="Months (Entry Date)" xr10:uid="{8EF82568-B1DC-4789-9E0F-2F88FE86124C}" cache="Slicer_Months__Entry_Date" caption="Months (Entry 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B24A0E-C9B1-4B4C-9365-24DC09955215}" name="Append1" displayName="Append1" ref="A1:U1001" tableType="queryTable" totalsRowShown="0" headerRowDxfId="0" dataDxfId="22">
  <sortState xmlns:xlrd2="http://schemas.microsoft.com/office/spreadsheetml/2017/richdata2" ref="A2:U1001">
    <sortCondition ref="A1:A1001"/>
  </sortState>
  <tableColumns count="21">
    <tableColumn id="1" xr3:uid="{71828D76-5374-4CEB-BCEF-F2C68DEE922E}" uniqueName="1" name="Instant" queryTableFieldId="1" dataDxfId="21"/>
    <tableColumn id="2" xr3:uid="{EDB0322C-47B1-435C-AA97-46A0304C3232}" uniqueName="2" name="Entry Date" queryTableFieldId="2" dataDxfId="20"/>
    <tableColumn id="3" xr3:uid="{728B87BD-880F-4D39-902D-8F69E180CEFF}" uniqueName="3" name="Season" queryTableFieldId="3" dataDxfId="19"/>
    <tableColumn id="4" xr3:uid="{836FF51F-EEE2-44A4-975E-2AD1937E2EE5}" uniqueName="4" name="Year" queryTableFieldId="4" dataDxfId="18"/>
    <tableColumn id="5" xr3:uid="{7FBCB2A0-E2CA-4DDA-A3D7-5055DFE26B9E}" uniqueName="5" name="Month" queryTableFieldId="5" dataDxfId="17"/>
    <tableColumn id="6" xr3:uid="{6AE0463C-7C51-49FA-BF54-3FCB8ED938F5}" uniqueName="6" name="Hour" queryTableFieldId="6" dataDxfId="16"/>
    <tableColumn id="7" xr3:uid="{79DF6BFC-8C91-40DD-B907-6EED5E91BE3C}" uniqueName="7" name="Holiday" queryTableFieldId="7" dataDxfId="15"/>
    <tableColumn id="25" xr3:uid="{369F89F7-1116-4A7F-BBDD-3DC1471F6C5E}" uniqueName="25" name="Weekend" queryTableFieldId="28" dataDxfId="14">
      <calculatedColumnFormula array="1">IF(G2=TRUE,"Weekend", IF(G2=FALSE,"Weekday", NA))</calculatedColumnFormula>
    </tableColumn>
    <tableColumn id="8" xr3:uid="{5B1D3D31-62EB-4AC8-9D1A-E26815225C42}" uniqueName="8" name="Week Days" queryTableFieldId="8" dataDxfId="13"/>
    <tableColumn id="9" xr3:uid="{784FCC96-2167-4961-9ED3-F276C2CDB679}" uniqueName="9" name="Weather situation" queryTableFieldId="9" dataDxfId="12"/>
    <tableColumn id="10" xr3:uid="{C247AA48-25B2-49B5-8CB3-1E1BAB815A5B}" uniqueName="10" name="Normalized Temperature" queryTableFieldId="10" dataDxfId="11"/>
    <tableColumn id="17" xr3:uid="{0D896524-B235-4598-8858-CD1D4708FE23}" uniqueName="17" name="Actual Temperature" queryTableFieldId="19" dataDxfId="10">
      <calculatedColumnFormula>K2 * 41</calculatedColumnFormula>
    </tableColumn>
    <tableColumn id="11" xr3:uid="{3A4BAB79-7516-4BA2-B3E2-07F0C82B17CD}" uniqueName="11" name="Atmospheric Temperature" queryTableFieldId="11" dataDxfId="9"/>
    <tableColumn id="12" xr3:uid="{CD766738-0968-4896-B18F-A8E5DF2A34C4}" uniqueName="12" name="Humidity" queryTableFieldId="12" dataDxfId="8"/>
    <tableColumn id="19" xr3:uid="{4AEA2B11-0146-4961-A48D-E102F0B71B5B}" uniqueName="19" name="Actual Humidity" queryTableFieldId="21" dataDxfId="7">
      <calculatedColumnFormula>N2 * 100/100</calculatedColumnFormula>
    </tableColumn>
    <tableColumn id="21" xr3:uid="{F7FD1E54-20C8-466B-9836-C10D2045F3ED}" uniqueName="21" name="Humidity condition" queryTableFieldId="25" dataDxfId="6">
      <calculatedColumnFormula>IF(N2*100&lt;10,"Less Humid",IF(N2*100&lt;=30,"Normal Humid",IF(N2*100&lt;=60,"High Humid",IF(N2*100&lt;=100,"Very Hghly humidity"))))</calculatedColumnFormula>
    </tableColumn>
    <tableColumn id="13" xr3:uid="{3AD2EA4E-5842-425F-BE2C-8BEE6B30275E}" uniqueName="13" name="Wind Speed" queryTableFieldId="13" dataDxfId="5"/>
    <tableColumn id="20" xr3:uid="{FC703931-7AB3-4C67-A35A-77EBE13FD306}" uniqueName="20" name="Actual Windspeed " queryTableFieldId="22" dataDxfId="4">
      <calculatedColumnFormula>Q2 * 110</calculatedColumnFormula>
    </tableColumn>
    <tableColumn id="14" xr3:uid="{42D1B9DC-A602-4ACF-9190-9FF12645CFF1}" uniqueName="14" name="Casual" queryTableFieldId="14" dataDxfId="3"/>
    <tableColumn id="15" xr3:uid="{D80111D6-B0A5-4BF0-B71F-FEC8C8D141C5}" uniqueName="15" name="Registered" queryTableFieldId="15" dataDxfId="2"/>
    <tableColumn id="16" xr3:uid="{7CA27C4D-B22F-4C6E-9D6E-F5F24133AB46}" uniqueName="16" name="Count" queryTableFieldId="16" dataDxfId="1"/>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C383-8E0F-4DB6-94F2-9A9CEE020051}">
  <dimension ref="A1:U1001"/>
  <sheetViews>
    <sheetView tabSelected="1" zoomScaleNormal="100" workbookViewId="0">
      <selection activeCell="H12" sqref="H12"/>
    </sheetView>
  </sheetViews>
  <sheetFormatPr defaultColWidth="9.85546875" defaultRowHeight="15" x14ac:dyDescent="0.25"/>
  <cols>
    <col min="1" max="1" width="7.140625" bestFit="1" customWidth="1"/>
    <col min="2" max="2" width="10.140625" bestFit="1" customWidth="1"/>
    <col min="3" max="3" width="7.28515625" bestFit="1" customWidth="1"/>
    <col min="4" max="4" width="5" bestFit="1" customWidth="1"/>
    <col min="5" max="5" width="7" bestFit="1" customWidth="1"/>
    <col min="6" max="6" width="5.5703125" bestFit="1" customWidth="1"/>
    <col min="7" max="7" width="7.7109375" bestFit="1" customWidth="1"/>
    <col min="8" max="8" width="9.7109375" bestFit="1" customWidth="1"/>
    <col min="9" max="9" width="11.42578125" bestFit="1" customWidth="1"/>
    <col min="10" max="10" width="17.42578125" bestFit="1" customWidth="1"/>
    <col min="11" max="11" width="23.7109375" bestFit="1" customWidth="1"/>
    <col min="12" max="12" width="18.85546875" bestFit="1" customWidth="1"/>
    <col min="13" max="13" width="24.7109375" bestFit="1" customWidth="1"/>
    <col min="14" max="14" width="9.140625" bestFit="1" customWidth="1"/>
    <col min="15" max="15" width="15.28515625" bestFit="1" customWidth="1"/>
    <col min="16" max="16" width="19.28515625" bestFit="1" customWidth="1"/>
    <col min="17" max="17" width="11.85546875" bestFit="1" customWidth="1"/>
    <col min="18" max="18" width="18" style="8" bestFit="1" customWidth="1"/>
    <col min="19" max="19" width="6.7109375" bestFit="1" customWidth="1"/>
    <col min="20" max="20" width="10.5703125" bestFit="1" customWidth="1"/>
    <col min="21" max="21" width="6.28515625" bestFit="1" customWidth="1"/>
  </cols>
  <sheetData>
    <row r="1" spans="1:21" s="20" customFormat="1" x14ac:dyDescent="0.25">
      <c r="A1" s="18" t="s">
        <v>0</v>
      </c>
      <c r="B1" s="18" t="s">
        <v>1</v>
      </c>
      <c r="C1" s="18" t="s">
        <v>2</v>
      </c>
      <c r="D1" s="18" t="s">
        <v>3</v>
      </c>
      <c r="E1" s="18" t="s">
        <v>4</v>
      </c>
      <c r="F1" s="18" t="s">
        <v>5</v>
      </c>
      <c r="G1" s="18" t="s">
        <v>6</v>
      </c>
      <c r="H1" s="18" t="s">
        <v>38</v>
      </c>
      <c r="I1" s="18" t="s">
        <v>7</v>
      </c>
      <c r="J1" s="18" t="s">
        <v>8</v>
      </c>
      <c r="K1" s="18" t="s">
        <v>15</v>
      </c>
      <c r="L1" s="18" t="s">
        <v>16</v>
      </c>
      <c r="M1" s="18" t="s">
        <v>9</v>
      </c>
      <c r="N1" s="18" t="s">
        <v>10</v>
      </c>
      <c r="O1" s="18" t="s">
        <v>17</v>
      </c>
      <c r="P1" s="18" t="s">
        <v>19</v>
      </c>
      <c r="Q1" s="18" t="s">
        <v>11</v>
      </c>
      <c r="R1" s="19" t="s">
        <v>18</v>
      </c>
      <c r="S1" s="18" t="s">
        <v>12</v>
      </c>
      <c r="T1" s="18" t="s">
        <v>13</v>
      </c>
      <c r="U1" s="18" t="s">
        <v>14</v>
      </c>
    </row>
    <row r="2" spans="1:21" ht="15.75" x14ac:dyDescent="0.3">
      <c r="A2" s="2">
        <v>1</v>
      </c>
      <c r="B2" s="3">
        <v>40544</v>
      </c>
      <c r="C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 s="2" t="str">
        <f>TEXT(Append1[[#This Row],[Entry Date]],"YYYY")</f>
        <v>2011</v>
      </c>
      <c r="E2" s="1" t="str">
        <f>TEXT(Append1[[#This Row],[Entry Date]],"MMM")</f>
        <v>Jan</v>
      </c>
      <c r="F2" s="4">
        <v>0</v>
      </c>
      <c r="G2" s="2" t="b">
        <v>0</v>
      </c>
      <c r="H2" t="str" cm="1">
        <f t="array" ref="H2">IF(G2=TRUE,"Weekend", IF(G2=FALSE,"Weekday", NA))</f>
        <v>Weekday</v>
      </c>
      <c r="I2" s="2" t="str">
        <f>TEXT(Append1[[#This Row],[Entry Date]],"DDDDD")</f>
        <v>Saturday</v>
      </c>
      <c r="J2" s="2" t="str">
        <f>IF(L2&lt;10,"Extreme Cold",IF(L2&lt;=20,"Cold",IF(L2&lt;=25,"Normal",IF(L2&lt;=35,"Hot",IF(L2&lt;=45,"Extreme Hot")))))</f>
        <v>Extreme Cold</v>
      </c>
      <c r="K2" s="2">
        <v>0.24</v>
      </c>
      <c r="L2" s="5">
        <f t="shared" ref="L2:L65" si="0">K2 * 41</f>
        <v>9.84</v>
      </c>
      <c r="M2" s="2">
        <v>0.28789999999999999</v>
      </c>
      <c r="N2" s="2">
        <v>0.81</v>
      </c>
      <c r="O2" s="9">
        <v>0.81</v>
      </c>
      <c r="P2" s="17" t="str">
        <f t="shared" ref="P2:P65" si="1">IF(N2*100&lt;10,"Less Humid",IF(N2*100&lt;=30,"Normal Humid",IF(N2*100&lt;=60,"High Humid",IF(N2*100&lt;=100,"Very Hghly humidity"))))</f>
        <v>Very Hghly humidity</v>
      </c>
      <c r="Q2" s="2">
        <v>0</v>
      </c>
      <c r="R2" s="6">
        <f t="shared" ref="R2:R65" si="2">Q2 * 110</f>
        <v>0</v>
      </c>
      <c r="S2" s="2">
        <v>3</v>
      </c>
      <c r="T2" s="2">
        <v>13</v>
      </c>
      <c r="U2" s="2">
        <f>SUM(Append1[[#This Row],[Casual]],Append1[[#This Row],[Registered]])</f>
        <v>16</v>
      </c>
    </row>
    <row r="3" spans="1:21" x14ac:dyDescent="0.25">
      <c r="A3" s="2">
        <v>2</v>
      </c>
      <c r="B3" s="3">
        <v>40544</v>
      </c>
      <c r="C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 s="2" t="str">
        <f>TEXT(Append1[[#This Row],[Entry Date]],"YYYY")</f>
        <v>2011</v>
      </c>
      <c r="E3" s="2" t="str">
        <f>TEXT(Append1[[#This Row],[Entry Date]],"MMM")</f>
        <v>Jan</v>
      </c>
      <c r="F3" s="4">
        <v>4.1666666666666699E-2</v>
      </c>
      <c r="G3" s="2" t="b">
        <v>0</v>
      </c>
      <c r="H3" t="str" cm="1">
        <f t="array" ref="H3">IF(G3=TRUE,"Weekend", IF(G3=FALSE,"Weekday", NA))</f>
        <v>Weekday</v>
      </c>
      <c r="I3" s="2" t="str">
        <f>TEXT(Append1[[#This Row],[Entry Date]],"DDDDD")</f>
        <v>Saturday</v>
      </c>
      <c r="J3" s="2" t="str">
        <f t="shared" ref="J3:J66" si="3">IF(L3&lt;10,"Extreme Cold",IF(L3&lt;=20,"Cold",IF(L3&lt;=25,"Normal",IF(L3&lt;=35,"Hot",IF(L3&lt;=45,"Extreme Hot")))))</f>
        <v>Extreme Cold</v>
      </c>
      <c r="K3" s="2">
        <v>0.22</v>
      </c>
      <c r="L3" s="2">
        <f t="shared" si="0"/>
        <v>9.02</v>
      </c>
      <c r="M3" s="2">
        <v>0.2727</v>
      </c>
      <c r="N3" s="2">
        <v>0.8</v>
      </c>
      <c r="O3" s="10">
        <f t="shared" ref="O3:O65" si="4">N3 * 100/100</f>
        <v>0.8</v>
      </c>
      <c r="P3" s="17" t="str">
        <f t="shared" si="1"/>
        <v>Very Hghly humidity</v>
      </c>
      <c r="Q3" s="2">
        <v>0</v>
      </c>
      <c r="R3" s="7">
        <f t="shared" si="2"/>
        <v>0</v>
      </c>
      <c r="S3" s="2">
        <v>8</v>
      </c>
      <c r="T3" s="2">
        <v>32</v>
      </c>
      <c r="U3" s="2">
        <f>SUM(Append1[[#This Row],[Casual]],Append1[[#This Row],[Registered]])</f>
        <v>40</v>
      </c>
    </row>
    <row r="4" spans="1:21" x14ac:dyDescent="0.25">
      <c r="A4" s="2">
        <v>3</v>
      </c>
      <c r="B4" s="3">
        <v>40544</v>
      </c>
      <c r="C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 s="2" t="str">
        <f>TEXT(Append1[[#This Row],[Entry Date]],"YYYY")</f>
        <v>2011</v>
      </c>
      <c r="E4" s="2" t="str">
        <f>TEXT(Append1[[#This Row],[Entry Date]],"MMM")</f>
        <v>Jan</v>
      </c>
      <c r="F4" s="4">
        <v>8.3333333333333301E-2</v>
      </c>
      <c r="G4" s="2" t="b">
        <v>0</v>
      </c>
      <c r="H4" t="str" cm="1">
        <f t="array" ref="H4">IF(G4=TRUE,"Weekend", IF(G4=FALSE,"Weekday", NA))</f>
        <v>Weekday</v>
      </c>
      <c r="I4" s="2" t="str">
        <f>TEXT(Append1[[#This Row],[Entry Date]],"DDDDD")</f>
        <v>Saturday</v>
      </c>
      <c r="J4" s="2" t="str">
        <f t="shared" si="3"/>
        <v>Extreme Cold</v>
      </c>
      <c r="K4" s="2">
        <v>0.22</v>
      </c>
      <c r="L4" s="2">
        <f t="shared" si="0"/>
        <v>9.02</v>
      </c>
      <c r="M4" s="2">
        <v>0.2727</v>
      </c>
      <c r="N4" s="2">
        <v>0.8</v>
      </c>
      <c r="O4" s="10">
        <f t="shared" si="4"/>
        <v>0.8</v>
      </c>
      <c r="P4" s="17" t="str">
        <f t="shared" si="1"/>
        <v>Very Hghly humidity</v>
      </c>
      <c r="Q4" s="2">
        <v>0</v>
      </c>
      <c r="R4" s="7">
        <f t="shared" si="2"/>
        <v>0</v>
      </c>
      <c r="S4" s="2">
        <v>5</v>
      </c>
      <c r="T4" s="2">
        <v>27</v>
      </c>
      <c r="U4" s="2">
        <f>SUM(Append1[[#This Row],[Casual]],Append1[[#This Row],[Registered]])</f>
        <v>32</v>
      </c>
    </row>
    <row r="5" spans="1:21" x14ac:dyDescent="0.25">
      <c r="A5" s="2">
        <v>4</v>
      </c>
      <c r="B5" s="3">
        <v>40544</v>
      </c>
      <c r="C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 s="2" t="str">
        <f>TEXT(Append1[[#This Row],[Entry Date]],"YYYY")</f>
        <v>2011</v>
      </c>
      <c r="E5" s="2" t="str">
        <f>TEXT(Append1[[#This Row],[Entry Date]],"MMM")</f>
        <v>Jan</v>
      </c>
      <c r="F5" s="4">
        <v>0.125</v>
      </c>
      <c r="G5" s="2" t="b">
        <v>0</v>
      </c>
      <c r="H5" t="str" cm="1">
        <f t="array" ref="H5">IF(G5=TRUE,"Weekend", IF(G5=FALSE,"Weekday", NA))</f>
        <v>Weekday</v>
      </c>
      <c r="I5" s="2" t="str">
        <f>TEXT(Append1[[#This Row],[Entry Date]],"DDDDD")</f>
        <v>Saturday</v>
      </c>
      <c r="J5" s="2" t="str">
        <f t="shared" si="3"/>
        <v>Extreme Cold</v>
      </c>
      <c r="K5" s="2">
        <v>0.24</v>
      </c>
      <c r="L5" s="2">
        <f t="shared" si="0"/>
        <v>9.84</v>
      </c>
      <c r="M5" s="2">
        <v>0.28789999999999999</v>
      </c>
      <c r="N5" s="2">
        <v>0.75</v>
      </c>
      <c r="O5" s="10">
        <f t="shared" si="4"/>
        <v>0.75</v>
      </c>
      <c r="P5" s="17" t="str">
        <f t="shared" si="1"/>
        <v>Very Hghly humidity</v>
      </c>
      <c r="Q5" s="2">
        <v>0</v>
      </c>
      <c r="R5" s="7">
        <f t="shared" si="2"/>
        <v>0</v>
      </c>
      <c r="S5" s="2">
        <v>3</v>
      </c>
      <c r="T5" s="2">
        <v>10</v>
      </c>
      <c r="U5" s="2">
        <f>SUM(Append1[[#This Row],[Casual]],Append1[[#This Row],[Registered]])</f>
        <v>13</v>
      </c>
    </row>
    <row r="6" spans="1:21" x14ac:dyDescent="0.25">
      <c r="A6" s="2">
        <v>5</v>
      </c>
      <c r="B6" s="3">
        <v>40544</v>
      </c>
      <c r="C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 s="2" t="str">
        <f>TEXT(Append1[[#This Row],[Entry Date]],"YYYY")</f>
        <v>2011</v>
      </c>
      <c r="E6" s="2" t="str">
        <f>TEXT(Append1[[#This Row],[Entry Date]],"MMM")</f>
        <v>Jan</v>
      </c>
      <c r="F6" s="4">
        <v>0.16666666666666699</v>
      </c>
      <c r="G6" s="2" t="b">
        <v>0</v>
      </c>
      <c r="H6" t="str" cm="1">
        <f t="array" ref="H6">IF(G6=TRUE,"Weekend", IF(G6=FALSE,"Weekday", NA))</f>
        <v>Weekday</v>
      </c>
      <c r="I6" s="2" t="str">
        <f>TEXT(Append1[[#This Row],[Entry Date]],"DDDDD")</f>
        <v>Saturday</v>
      </c>
      <c r="J6" s="2" t="str">
        <f t="shared" si="3"/>
        <v>Extreme Cold</v>
      </c>
      <c r="K6" s="2">
        <v>0.24</v>
      </c>
      <c r="L6" s="2">
        <f t="shared" si="0"/>
        <v>9.84</v>
      </c>
      <c r="M6" s="2">
        <v>0.28789999999999999</v>
      </c>
      <c r="N6" s="2">
        <v>0.75</v>
      </c>
      <c r="O6" s="10">
        <f t="shared" si="4"/>
        <v>0.75</v>
      </c>
      <c r="P6" s="17" t="str">
        <f t="shared" si="1"/>
        <v>Very Hghly humidity</v>
      </c>
      <c r="Q6" s="2">
        <v>0</v>
      </c>
      <c r="R6" s="7">
        <f t="shared" si="2"/>
        <v>0</v>
      </c>
      <c r="S6" s="2">
        <v>0</v>
      </c>
      <c r="T6" s="2">
        <v>1</v>
      </c>
      <c r="U6" s="2">
        <f>SUM(Append1[[#This Row],[Casual]],Append1[[#This Row],[Registered]])</f>
        <v>1</v>
      </c>
    </row>
    <row r="7" spans="1:21" x14ac:dyDescent="0.25">
      <c r="A7" s="2">
        <v>6</v>
      </c>
      <c r="B7" s="3">
        <v>40544</v>
      </c>
      <c r="C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 s="2" t="str">
        <f>TEXT(Append1[[#This Row],[Entry Date]],"YYYY")</f>
        <v>2011</v>
      </c>
      <c r="E7" s="2" t="str">
        <f>TEXT(Append1[[#This Row],[Entry Date]],"MMM")</f>
        <v>Jan</v>
      </c>
      <c r="F7" s="4">
        <v>0.20833333333333301</v>
      </c>
      <c r="G7" s="2" t="b">
        <v>0</v>
      </c>
      <c r="H7" t="str" cm="1">
        <f t="array" ref="H7">IF(G7=TRUE,"Weekend", IF(G7=FALSE,"Weekday", NA))</f>
        <v>Weekday</v>
      </c>
      <c r="I7" s="2" t="str">
        <f>TEXT(Append1[[#This Row],[Entry Date]],"DDDDD")</f>
        <v>Saturday</v>
      </c>
      <c r="J7" s="2" t="str">
        <f t="shared" si="3"/>
        <v>Extreme Cold</v>
      </c>
      <c r="K7" s="2">
        <v>0.24</v>
      </c>
      <c r="L7" s="2">
        <f t="shared" si="0"/>
        <v>9.84</v>
      </c>
      <c r="M7" s="2">
        <v>0.2576</v>
      </c>
      <c r="N7" s="2">
        <v>0.75</v>
      </c>
      <c r="O7" s="10">
        <f t="shared" si="4"/>
        <v>0.75</v>
      </c>
      <c r="P7" s="17" t="str">
        <f t="shared" si="1"/>
        <v>Very Hghly humidity</v>
      </c>
      <c r="Q7" s="2">
        <v>8.9599999999999999E-2</v>
      </c>
      <c r="R7" s="7">
        <f>Q7 * 110</f>
        <v>9.8559999999999999</v>
      </c>
      <c r="S7" s="2">
        <v>0</v>
      </c>
      <c r="T7" s="2">
        <v>1</v>
      </c>
      <c r="U7" s="2">
        <f>SUM(Append1[[#This Row],[Casual]],Append1[[#This Row],[Registered]])</f>
        <v>1</v>
      </c>
    </row>
    <row r="8" spans="1:21" x14ac:dyDescent="0.25">
      <c r="A8" s="2">
        <v>7</v>
      </c>
      <c r="B8" s="3">
        <v>40544</v>
      </c>
      <c r="C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 s="2" t="str">
        <f>TEXT(Append1[[#This Row],[Entry Date]],"YYYY")</f>
        <v>2011</v>
      </c>
      <c r="E8" s="2" t="str">
        <f>TEXT(Append1[[#This Row],[Entry Date]],"MMM")</f>
        <v>Jan</v>
      </c>
      <c r="F8" s="4">
        <v>0.25</v>
      </c>
      <c r="G8" s="2" t="b">
        <v>0</v>
      </c>
      <c r="H8" t="str" cm="1">
        <f t="array" ref="H8">IF(G8=TRUE,"Weekend", IF(G8=FALSE,"Weekday", NA))</f>
        <v>Weekday</v>
      </c>
      <c r="I8" s="2" t="str">
        <f>TEXT(Append1[[#This Row],[Entry Date]],"DDDDD")</f>
        <v>Saturday</v>
      </c>
      <c r="J8" s="2" t="str">
        <f t="shared" si="3"/>
        <v>Extreme Cold</v>
      </c>
      <c r="K8" s="2">
        <v>0.22</v>
      </c>
      <c r="L8" s="2">
        <f t="shared" si="0"/>
        <v>9.02</v>
      </c>
      <c r="M8" s="2">
        <v>0.2727</v>
      </c>
      <c r="N8" s="2">
        <v>0.8</v>
      </c>
      <c r="O8" s="10">
        <f t="shared" si="4"/>
        <v>0.8</v>
      </c>
      <c r="P8" s="17" t="str">
        <f t="shared" si="1"/>
        <v>Very Hghly humidity</v>
      </c>
      <c r="Q8" s="2">
        <v>0</v>
      </c>
      <c r="R8" s="7">
        <f t="shared" si="2"/>
        <v>0</v>
      </c>
      <c r="S8" s="2">
        <v>2</v>
      </c>
      <c r="T8" s="2">
        <v>0</v>
      </c>
      <c r="U8" s="2">
        <f>SUM(Append1[[#This Row],[Casual]],Append1[[#This Row],[Registered]])</f>
        <v>2</v>
      </c>
    </row>
    <row r="9" spans="1:21" x14ac:dyDescent="0.25">
      <c r="A9" s="2">
        <v>8</v>
      </c>
      <c r="B9" s="3">
        <v>40544</v>
      </c>
      <c r="C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 s="2" t="str">
        <f>TEXT(Append1[[#This Row],[Entry Date]],"YYYY")</f>
        <v>2011</v>
      </c>
      <c r="E9" s="2" t="str">
        <f>TEXT(Append1[[#This Row],[Entry Date]],"MMM")</f>
        <v>Jan</v>
      </c>
      <c r="F9" s="4">
        <v>0.29166666666666702</v>
      </c>
      <c r="G9" s="2" t="b">
        <v>0</v>
      </c>
      <c r="H9" t="str" cm="1">
        <f t="array" ref="H9">IF(G9=TRUE,"Weekend", IF(G9=FALSE,"Weekday", NA))</f>
        <v>Weekday</v>
      </c>
      <c r="I9" s="2" t="str">
        <f>TEXT(Append1[[#This Row],[Entry Date]],"DDDDD")</f>
        <v>Saturday</v>
      </c>
      <c r="J9" s="2" t="str">
        <f t="shared" si="3"/>
        <v>Extreme Cold</v>
      </c>
      <c r="K9" s="2">
        <v>0.2</v>
      </c>
      <c r="L9" s="2">
        <f t="shared" si="0"/>
        <v>8.2000000000000011</v>
      </c>
      <c r="M9" s="2">
        <v>0.2576</v>
      </c>
      <c r="N9" s="2">
        <v>0.86</v>
      </c>
      <c r="O9" s="10">
        <f t="shared" si="4"/>
        <v>0.86</v>
      </c>
      <c r="P9" s="17" t="str">
        <f t="shared" si="1"/>
        <v>Very Hghly humidity</v>
      </c>
      <c r="Q9" s="2">
        <v>0</v>
      </c>
      <c r="R9" s="7">
        <f t="shared" si="2"/>
        <v>0</v>
      </c>
      <c r="S9" s="2">
        <v>1</v>
      </c>
      <c r="T9" s="2">
        <v>2</v>
      </c>
      <c r="U9" s="2">
        <f>SUM(Append1[[#This Row],[Casual]],Append1[[#This Row],[Registered]])</f>
        <v>3</v>
      </c>
    </row>
    <row r="10" spans="1:21" x14ac:dyDescent="0.25">
      <c r="A10" s="2">
        <v>9</v>
      </c>
      <c r="B10" s="3">
        <v>40544</v>
      </c>
      <c r="C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 s="2" t="str">
        <f>TEXT(Append1[[#This Row],[Entry Date]],"YYYY")</f>
        <v>2011</v>
      </c>
      <c r="E10" s="2" t="str">
        <f>TEXT(Append1[[#This Row],[Entry Date]],"MMM")</f>
        <v>Jan</v>
      </c>
      <c r="F10" s="4">
        <v>0.33333333333333298</v>
      </c>
      <c r="G10" s="2" t="b">
        <v>0</v>
      </c>
      <c r="H10" t="str" cm="1">
        <f t="array" ref="H10">IF(G10=TRUE,"Weekend", IF(G10=FALSE,"Weekday", NA))</f>
        <v>Weekday</v>
      </c>
      <c r="I10" s="2" t="str">
        <f>TEXT(Append1[[#This Row],[Entry Date]],"DDDDD")</f>
        <v>Saturday</v>
      </c>
      <c r="J10" s="2" t="str">
        <f t="shared" si="3"/>
        <v>Extreme Cold</v>
      </c>
      <c r="K10" s="2">
        <v>0.24</v>
      </c>
      <c r="L10" s="2">
        <f t="shared" si="0"/>
        <v>9.84</v>
      </c>
      <c r="M10" s="2">
        <f>M100</f>
        <v>0.18179999999999999</v>
      </c>
      <c r="N10" s="2">
        <v>0.75</v>
      </c>
      <c r="O10" s="10">
        <f t="shared" si="4"/>
        <v>0.75</v>
      </c>
      <c r="P10" s="17" t="str">
        <f t="shared" si="1"/>
        <v>Very Hghly humidity</v>
      </c>
      <c r="Q10" s="2">
        <v>0</v>
      </c>
      <c r="R10" s="7">
        <f t="shared" si="2"/>
        <v>0</v>
      </c>
      <c r="S10" s="2">
        <v>1</v>
      </c>
      <c r="T10" s="2">
        <v>7</v>
      </c>
      <c r="U10" s="2">
        <f>SUM(Append1[[#This Row],[Casual]],Append1[[#This Row],[Registered]])</f>
        <v>8</v>
      </c>
    </row>
    <row r="11" spans="1:21" x14ac:dyDescent="0.25">
      <c r="A11" s="2">
        <v>10</v>
      </c>
      <c r="B11" s="3">
        <v>40544</v>
      </c>
      <c r="C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 s="2" t="str">
        <f>TEXT(Append1[[#This Row],[Entry Date]],"YYYY")</f>
        <v>2011</v>
      </c>
      <c r="E11" s="2" t="str">
        <f>TEXT(Append1[[#This Row],[Entry Date]],"MMM")</f>
        <v>Jan</v>
      </c>
      <c r="F11" s="4">
        <v>0.375</v>
      </c>
      <c r="G11" s="2" t="b">
        <v>0</v>
      </c>
      <c r="H11" t="str" cm="1">
        <f t="array" ref="H11">IF(G11=TRUE,"Weekend", IF(G11=FALSE,"Weekday", NA))</f>
        <v>Weekday</v>
      </c>
      <c r="I11" s="2" t="str">
        <f>TEXT(Append1[[#This Row],[Entry Date]],"DDDDD")</f>
        <v>Saturday</v>
      </c>
      <c r="J11" s="2" t="str">
        <f t="shared" si="3"/>
        <v>Cold</v>
      </c>
      <c r="K11" s="2">
        <v>0.32</v>
      </c>
      <c r="L11" s="2">
        <f t="shared" si="0"/>
        <v>13.120000000000001</v>
      </c>
      <c r="M11" s="2">
        <v>0.34849999999999998</v>
      </c>
      <c r="N11" s="2">
        <v>0.76</v>
      </c>
      <c r="O11" s="10">
        <f t="shared" si="4"/>
        <v>0.76</v>
      </c>
      <c r="P11" s="17" t="str">
        <f t="shared" si="1"/>
        <v>Very Hghly humidity</v>
      </c>
      <c r="Q11" s="2">
        <v>0</v>
      </c>
      <c r="R11" s="7">
        <f t="shared" si="2"/>
        <v>0</v>
      </c>
      <c r="S11" s="2">
        <v>8</v>
      </c>
      <c r="T11" s="2">
        <v>6</v>
      </c>
      <c r="U11" s="2">
        <f>SUM(Append1[[#This Row],[Casual]],Append1[[#This Row],[Registered]])</f>
        <v>14</v>
      </c>
    </row>
    <row r="12" spans="1:21" x14ac:dyDescent="0.25">
      <c r="A12" s="2">
        <v>11</v>
      </c>
      <c r="B12" s="3">
        <v>40544</v>
      </c>
      <c r="C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 s="2" t="str">
        <f>TEXT(Append1[[#This Row],[Entry Date]],"YYYY")</f>
        <v>2011</v>
      </c>
      <c r="E12" s="2" t="str">
        <f>TEXT(Append1[[#This Row],[Entry Date]],"MMM")</f>
        <v>Jan</v>
      </c>
      <c r="F12" s="4">
        <v>0.41666666666666702</v>
      </c>
      <c r="G12" s="2" t="b">
        <v>0</v>
      </c>
      <c r="H12" t="str" cm="1">
        <f t="array" ref="H12">IF(G12=TRUE,"Weekend", IF(G12=FALSE,"Weekday", NA))</f>
        <v>Weekday</v>
      </c>
      <c r="I12" s="2" t="str">
        <f>TEXT(Append1[[#This Row],[Entry Date]],"DDDDD")</f>
        <v>Saturday</v>
      </c>
      <c r="J12" s="2" t="str">
        <f t="shared" si="3"/>
        <v>Cold</v>
      </c>
      <c r="K12" s="2">
        <v>0.38</v>
      </c>
      <c r="L12" s="2">
        <f t="shared" si="0"/>
        <v>15.58</v>
      </c>
      <c r="M12" s="2">
        <v>0.39389999999999997</v>
      </c>
      <c r="N12" s="2">
        <v>0.76</v>
      </c>
      <c r="O12" s="10">
        <f t="shared" si="4"/>
        <v>0.76</v>
      </c>
      <c r="P12" s="17" t="str">
        <f t="shared" si="1"/>
        <v>Very Hghly humidity</v>
      </c>
      <c r="Q12" s="2">
        <v>0.25369999999999998</v>
      </c>
      <c r="R12" s="7">
        <f t="shared" si="2"/>
        <v>27.906999999999996</v>
      </c>
      <c r="S12" s="2">
        <v>12</v>
      </c>
      <c r="T12" s="2">
        <v>24</v>
      </c>
      <c r="U12" s="2">
        <f>SUM(Append1[[#This Row],[Casual]],Append1[[#This Row],[Registered]])</f>
        <v>36</v>
      </c>
    </row>
    <row r="13" spans="1:21" x14ac:dyDescent="0.25">
      <c r="A13" s="2">
        <v>12</v>
      </c>
      <c r="B13" s="3">
        <v>40544</v>
      </c>
      <c r="C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 s="2" t="str">
        <f>TEXT(Append1[[#This Row],[Entry Date]],"YYYY")</f>
        <v>2011</v>
      </c>
      <c r="E13" s="2" t="str">
        <f>TEXT(Append1[[#This Row],[Entry Date]],"MMM")</f>
        <v>Jan</v>
      </c>
      <c r="F13" s="4">
        <v>0.45833333333333298</v>
      </c>
      <c r="G13" s="2" t="b">
        <v>0</v>
      </c>
      <c r="H13" t="str" cm="1">
        <f t="array" ref="H13">IF(G13=TRUE,"Weekend", IF(G13=FALSE,"Weekday", NA))</f>
        <v>Weekday</v>
      </c>
      <c r="I13" s="2" t="str">
        <f>TEXT(Append1[[#This Row],[Entry Date]],"DDDDD")</f>
        <v>Saturday</v>
      </c>
      <c r="J13" s="2" t="str">
        <f t="shared" si="3"/>
        <v>Cold</v>
      </c>
      <c r="K13" s="2">
        <v>0.36</v>
      </c>
      <c r="L13" s="2">
        <f t="shared" si="0"/>
        <v>14.76</v>
      </c>
      <c r="M13" s="2">
        <v>0.33329999999999999</v>
      </c>
      <c r="N13" s="2">
        <v>0.81</v>
      </c>
      <c r="O13" s="10">
        <f t="shared" si="4"/>
        <v>0.81</v>
      </c>
      <c r="P13" s="17" t="str">
        <f t="shared" si="1"/>
        <v>Very Hghly humidity</v>
      </c>
      <c r="Q13" s="2">
        <v>0.28360000000000002</v>
      </c>
      <c r="R13" s="7">
        <f t="shared" si="2"/>
        <v>31.196000000000002</v>
      </c>
      <c r="S13" s="2">
        <v>26</v>
      </c>
      <c r="T13" s="2">
        <v>30</v>
      </c>
      <c r="U13" s="2">
        <f>SUM(Append1[[#This Row],[Casual]],Append1[[#This Row],[Registered]])</f>
        <v>56</v>
      </c>
    </row>
    <row r="14" spans="1:21" x14ac:dyDescent="0.25">
      <c r="A14" s="2">
        <v>13</v>
      </c>
      <c r="B14" s="3">
        <v>40544</v>
      </c>
      <c r="C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 s="2" t="str">
        <f>TEXT(Append1[[#This Row],[Entry Date]],"YYYY")</f>
        <v>2011</v>
      </c>
      <c r="E14" s="2" t="str">
        <f>TEXT(Append1[[#This Row],[Entry Date]],"MMM")</f>
        <v>Jan</v>
      </c>
      <c r="F14" s="4">
        <v>0.5</v>
      </c>
      <c r="G14" s="2" t="b">
        <v>0</v>
      </c>
      <c r="H14" t="str" cm="1">
        <f t="array" ref="H14">IF(G14=TRUE,"Weekend", IF(G14=FALSE,"Weekday", NA))</f>
        <v>Weekday</v>
      </c>
      <c r="I14" s="2" t="str">
        <f>TEXT(Append1[[#This Row],[Entry Date]],"DDDDD")</f>
        <v>Saturday</v>
      </c>
      <c r="J14" s="2" t="str">
        <f t="shared" si="3"/>
        <v>Cold</v>
      </c>
      <c r="K14" s="2">
        <v>0.42</v>
      </c>
      <c r="L14" s="2">
        <f t="shared" si="0"/>
        <v>17.22</v>
      </c>
      <c r="M14" s="2">
        <v>0.42420000000000002</v>
      </c>
      <c r="N14" s="2">
        <v>0.77</v>
      </c>
      <c r="O14" s="10">
        <f t="shared" si="4"/>
        <v>0.77</v>
      </c>
      <c r="P14" s="17" t="str">
        <f t="shared" si="1"/>
        <v>Very Hghly humidity</v>
      </c>
      <c r="Q14" s="2">
        <v>0.28360000000000002</v>
      </c>
      <c r="R14" s="7">
        <f t="shared" si="2"/>
        <v>31.196000000000002</v>
      </c>
      <c r="S14" s="2">
        <v>29</v>
      </c>
      <c r="T14" s="2">
        <v>55</v>
      </c>
      <c r="U14" s="2">
        <f>SUM(Append1[[#This Row],[Casual]],Append1[[#This Row],[Registered]])</f>
        <v>84</v>
      </c>
    </row>
    <row r="15" spans="1:21" x14ac:dyDescent="0.25">
      <c r="A15" s="2">
        <v>14</v>
      </c>
      <c r="B15" s="3">
        <v>40544</v>
      </c>
      <c r="C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 s="2" t="str">
        <f>TEXT(Append1[[#This Row],[Entry Date]],"YYYY")</f>
        <v>2011</v>
      </c>
      <c r="E15" s="2" t="str">
        <f>TEXT(Append1[[#This Row],[Entry Date]],"MMM")</f>
        <v>Jan</v>
      </c>
      <c r="F15" s="4">
        <v>0.54166666666666696</v>
      </c>
      <c r="G15" s="2" t="b">
        <v>0</v>
      </c>
      <c r="H15" t="str" cm="1">
        <f t="array" ref="H15">IF(G15=TRUE,"Weekend", IF(G15=FALSE,"Weekday", NA))</f>
        <v>Weekday</v>
      </c>
      <c r="I15" s="2" t="str">
        <f>TEXT(Append1[[#This Row],[Entry Date]],"DDDDD")</f>
        <v>Saturday</v>
      </c>
      <c r="J15" s="2" t="str">
        <f t="shared" si="3"/>
        <v>Cold</v>
      </c>
      <c r="K15" s="2">
        <v>0.46</v>
      </c>
      <c r="L15" s="2">
        <f t="shared" si="0"/>
        <v>18.86</v>
      </c>
      <c r="M15" s="2">
        <v>0.45450000000000002</v>
      </c>
      <c r="N15" s="2">
        <v>0.72</v>
      </c>
      <c r="O15" s="10">
        <f t="shared" si="4"/>
        <v>0.72</v>
      </c>
      <c r="P15" s="17" t="str">
        <f t="shared" si="1"/>
        <v>Very Hghly humidity</v>
      </c>
      <c r="Q15" s="2">
        <v>0.29849999999999999</v>
      </c>
      <c r="R15" s="7">
        <f t="shared" si="2"/>
        <v>32.835000000000001</v>
      </c>
      <c r="S15" s="2">
        <v>47</v>
      </c>
      <c r="T15" s="2">
        <v>47</v>
      </c>
      <c r="U15" s="2">
        <f>SUM(Append1[[#This Row],[Casual]],Append1[[#This Row],[Registered]])</f>
        <v>94</v>
      </c>
    </row>
    <row r="16" spans="1:21" x14ac:dyDescent="0.25">
      <c r="A16" s="2">
        <v>15</v>
      </c>
      <c r="B16" s="3">
        <v>40544</v>
      </c>
      <c r="C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 s="2" t="str">
        <f>TEXT(Append1[[#This Row],[Entry Date]],"YYYY")</f>
        <v>2011</v>
      </c>
      <c r="E16" s="2" t="str">
        <f>TEXT(Append1[[#This Row],[Entry Date]],"MMM")</f>
        <v>Jan</v>
      </c>
      <c r="F16" s="4">
        <v>0.58333333333333304</v>
      </c>
      <c r="G16" s="2" t="b">
        <v>0</v>
      </c>
      <c r="H16" t="str" cm="1">
        <f t="array" ref="H16">IF(G16=TRUE,"Weekend", IF(G16=FALSE,"Weekday", NA))</f>
        <v>Weekday</v>
      </c>
      <c r="I16" s="2" t="str">
        <f>TEXT(Append1[[#This Row],[Entry Date]],"DDDDD")</f>
        <v>Saturday</v>
      </c>
      <c r="J16" s="2" t="str">
        <f t="shared" si="3"/>
        <v>Cold</v>
      </c>
      <c r="K16" s="2">
        <v>0.46</v>
      </c>
      <c r="L16" s="2">
        <f t="shared" si="0"/>
        <v>18.86</v>
      </c>
      <c r="M16" s="2">
        <v>0.45450000000000002</v>
      </c>
      <c r="N16" s="2">
        <v>0.72</v>
      </c>
      <c r="O16" s="10">
        <f t="shared" si="4"/>
        <v>0.72</v>
      </c>
      <c r="P16" s="17" t="str">
        <f t="shared" si="1"/>
        <v>Very Hghly humidity</v>
      </c>
      <c r="Q16" s="2">
        <v>0.28360000000000002</v>
      </c>
      <c r="R16" s="7">
        <f t="shared" si="2"/>
        <v>31.196000000000002</v>
      </c>
      <c r="S16" s="2">
        <v>35</v>
      </c>
      <c r="T16" s="2">
        <v>71</v>
      </c>
      <c r="U16" s="2">
        <f>SUM(Append1[[#This Row],[Casual]],Append1[[#This Row],[Registered]])</f>
        <v>106</v>
      </c>
    </row>
    <row r="17" spans="1:21" x14ac:dyDescent="0.25">
      <c r="A17" s="2">
        <v>16</v>
      </c>
      <c r="B17" s="3">
        <v>40544</v>
      </c>
      <c r="C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 s="2" t="str">
        <f>TEXT(Append1[[#This Row],[Entry Date]],"YYYY")</f>
        <v>2011</v>
      </c>
      <c r="E17" s="2" t="str">
        <f>TEXT(Append1[[#This Row],[Entry Date]],"MMM")</f>
        <v>Jan</v>
      </c>
      <c r="F17" s="4">
        <v>0.625</v>
      </c>
      <c r="G17" s="2" t="b">
        <v>0</v>
      </c>
      <c r="H17" t="str" cm="1">
        <f t="array" ref="H17">IF(G17=TRUE,"Weekend", IF(G17=FALSE,"Weekday", NA))</f>
        <v>Weekday</v>
      </c>
      <c r="I17" s="2" t="str">
        <f>TEXT(Append1[[#This Row],[Entry Date]],"DDDDD")</f>
        <v>Saturday</v>
      </c>
      <c r="J17" s="2" t="str">
        <f t="shared" si="3"/>
        <v>Cold</v>
      </c>
      <c r="K17" s="2">
        <v>0.44</v>
      </c>
      <c r="L17" s="2">
        <f t="shared" si="0"/>
        <v>18.04</v>
      </c>
      <c r="M17" s="2">
        <v>0.43940000000000001</v>
      </c>
      <c r="N17" s="2">
        <v>0.77</v>
      </c>
      <c r="O17" s="10">
        <f t="shared" si="4"/>
        <v>0.77</v>
      </c>
      <c r="P17" s="17" t="str">
        <f t="shared" si="1"/>
        <v>Very Hghly humidity</v>
      </c>
      <c r="Q17" s="2">
        <v>0.29849999999999999</v>
      </c>
      <c r="R17" s="7">
        <f t="shared" si="2"/>
        <v>32.835000000000001</v>
      </c>
      <c r="S17" s="2">
        <v>40</v>
      </c>
      <c r="T17" s="2">
        <v>70</v>
      </c>
      <c r="U17" s="2">
        <f>SUM(Append1[[#This Row],[Casual]],Append1[[#This Row],[Registered]])</f>
        <v>110</v>
      </c>
    </row>
    <row r="18" spans="1:21" x14ac:dyDescent="0.25">
      <c r="A18" s="2">
        <v>17</v>
      </c>
      <c r="B18" s="3">
        <v>40544</v>
      </c>
      <c r="C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 s="2" t="str">
        <f>TEXT(Append1[[#This Row],[Entry Date]],"YYYY")</f>
        <v>2011</v>
      </c>
      <c r="E18" s="2" t="str">
        <f>TEXT(Append1[[#This Row],[Entry Date]],"MMM")</f>
        <v>Jan</v>
      </c>
      <c r="F18" s="4">
        <v>0.66666666666666696</v>
      </c>
      <c r="G18" s="2" t="b">
        <v>0</v>
      </c>
      <c r="H18" t="str" cm="1">
        <f t="array" ref="H18">IF(G18=TRUE,"Weekend", IF(G18=FALSE,"Weekday", NA))</f>
        <v>Weekday</v>
      </c>
      <c r="I18" s="2" t="str">
        <f>TEXT(Append1[[#This Row],[Entry Date]],"DDDDD")</f>
        <v>Saturday</v>
      </c>
      <c r="J18" s="2" t="str">
        <f t="shared" si="3"/>
        <v>Cold</v>
      </c>
      <c r="K18" s="2">
        <v>0.42</v>
      </c>
      <c r="L18" s="2">
        <f t="shared" si="0"/>
        <v>17.22</v>
      </c>
      <c r="M18" s="2">
        <v>0.42420000000000002</v>
      </c>
      <c r="N18" s="2">
        <v>0.82</v>
      </c>
      <c r="O18" s="10">
        <f t="shared" si="4"/>
        <v>0.82</v>
      </c>
      <c r="P18" s="17" t="str">
        <f t="shared" si="1"/>
        <v>Very Hghly humidity</v>
      </c>
      <c r="Q18" s="2">
        <v>0.29849999999999999</v>
      </c>
      <c r="R18" s="7">
        <f t="shared" si="2"/>
        <v>32.835000000000001</v>
      </c>
      <c r="S18" s="2">
        <v>41</v>
      </c>
      <c r="T18" s="2">
        <v>52</v>
      </c>
      <c r="U18" s="2">
        <f>SUM(Append1[[#This Row],[Casual]],Append1[[#This Row],[Registered]])</f>
        <v>93</v>
      </c>
    </row>
    <row r="19" spans="1:21" x14ac:dyDescent="0.25">
      <c r="A19" s="2">
        <v>18</v>
      </c>
      <c r="B19" s="3">
        <v>40544</v>
      </c>
      <c r="C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 s="2" t="str">
        <f>TEXT(Append1[[#This Row],[Entry Date]],"YYYY")</f>
        <v>2011</v>
      </c>
      <c r="E19" s="2" t="str">
        <f>TEXT(Append1[[#This Row],[Entry Date]],"MMM")</f>
        <v>Jan</v>
      </c>
      <c r="F19" s="4">
        <v>0.70833333333333304</v>
      </c>
      <c r="G19" s="2" t="b">
        <v>0</v>
      </c>
      <c r="H19" t="str" cm="1">
        <f t="array" ref="H19">IF(G19=TRUE,"Weekend", IF(G19=FALSE,"Weekday", NA))</f>
        <v>Weekday</v>
      </c>
      <c r="I19" s="2" t="str">
        <f>TEXT(Append1[[#This Row],[Entry Date]],"DDDDD")</f>
        <v>Saturday</v>
      </c>
      <c r="J19" s="2" t="str">
        <f t="shared" si="3"/>
        <v>Cold</v>
      </c>
      <c r="K19" s="2">
        <v>0.44</v>
      </c>
      <c r="L19" s="2">
        <f t="shared" si="0"/>
        <v>18.04</v>
      </c>
      <c r="M19" s="2">
        <f>M110</f>
        <v>0.2273</v>
      </c>
      <c r="N19" s="2">
        <v>0.82</v>
      </c>
      <c r="O19" s="10">
        <f t="shared" si="4"/>
        <v>0.82</v>
      </c>
      <c r="P19" s="17" t="str">
        <f t="shared" si="1"/>
        <v>Very Hghly humidity</v>
      </c>
      <c r="Q19" s="2">
        <v>0.28360000000000002</v>
      </c>
      <c r="R19" s="7">
        <f t="shared" si="2"/>
        <v>31.196000000000002</v>
      </c>
      <c r="S19" s="2">
        <v>15</v>
      </c>
      <c r="T19" s="2">
        <v>52</v>
      </c>
      <c r="U19" s="2">
        <f>SUM(Append1[[#This Row],[Casual]],Append1[[#This Row],[Registered]])</f>
        <v>67</v>
      </c>
    </row>
    <row r="20" spans="1:21" x14ac:dyDescent="0.25">
      <c r="A20" s="2">
        <v>19</v>
      </c>
      <c r="B20" s="3">
        <v>40544</v>
      </c>
      <c r="C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 s="2" t="str">
        <f>TEXT(Append1[[#This Row],[Entry Date]],"YYYY")</f>
        <v>2011</v>
      </c>
      <c r="E20" s="2" t="str">
        <f>TEXT(Append1[[#This Row],[Entry Date]],"MMM")</f>
        <v>Jan</v>
      </c>
      <c r="F20" s="4">
        <v>0.75</v>
      </c>
      <c r="G20" s="2" t="b">
        <v>0</v>
      </c>
      <c r="H20" t="str" cm="1">
        <f t="array" ref="H20">IF(G20=TRUE,"Weekend", IF(G20=FALSE,"Weekday", NA))</f>
        <v>Weekday</v>
      </c>
      <c r="I20" s="2" t="str">
        <f>TEXT(Append1[[#This Row],[Entry Date]],"DDDDD")</f>
        <v>Saturday</v>
      </c>
      <c r="J20" s="2" t="str">
        <f t="shared" si="3"/>
        <v>Cold</v>
      </c>
      <c r="K20" s="2">
        <v>0.42</v>
      </c>
      <c r="L20" s="2">
        <f t="shared" si="0"/>
        <v>17.22</v>
      </c>
      <c r="M20" s="2">
        <v>0.42420000000000002</v>
      </c>
      <c r="N20" s="2">
        <v>0.88</v>
      </c>
      <c r="O20" s="10">
        <f t="shared" si="4"/>
        <v>0.88</v>
      </c>
      <c r="P20" s="17" t="str">
        <f t="shared" si="1"/>
        <v>Very Hghly humidity</v>
      </c>
      <c r="Q20" s="2">
        <v>0.25369999999999998</v>
      </c>
      <c r="R20" s="7">
        <f t="shared" si="2"/>
        <v>27.906999999999996</v>
      </c>
      <c r="S20" s="2">
        <v>9</v>
      </c>
      <c r="T20" s="2">
        <v>26</v>
      </c>
      <c r="U20" s="2">
        <f>SUM(Append1[[#This Row],[Casual]],Append1[[#This Row],[Registered]])</f>
        <v>35</v>
      </c>
    </row>
    <row r="21" spans="1:21" x14ac:dyDescent="0.25">
      <c r="A21" s="2">
        <v>20</v>
      </c>
      <c r="B21" s="3">
        <v>40544</v>
      </c>
      <c r="C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 s="2" t="str">
        <f>TEXT(Append1[[#This Row],[Entry Date]],"YYYY")</f>
        <v>2011</v>
      </c>
      <c r="E21" s="2" t="str">
        <f>TEXT(Append1[[#This Row],[Entry Date]],"MMM")</f>
        <v>Jan</v>
      </c>
      <c r="F21" s="4">
        <v>0.79166666666666696</v>
      </c>
      <c r="G21" s="2" t="b">
        <v>0</v>
      </c>
      <c r="H21" t="str" cm="1">
        <f t="array" ref="H21">IF(G21=TRUE,"Weekend", IF(G21=FALSE,"Weekday", NA))</f>
        <v>Weekday</v>
      </c>
      <c r="I21" s="2" t="str">
        <f>TEXT(Append1[[#This Row],[Entry Date]],"DDDDD")</f>
        <v>Saturday</v>
      </c>
      <c r="J21" s="2" t="str">
        <f t="shared" si="3"/>
        <v>Cold</v>
      </c>
      <c r="K21" s="2">
        <v>0.42</v>
      </c>
      <c r="L21" s="2">
        <f t="shared" si="0"/>
        <v>17.22</v>
      </c>
      <c r="M21" s="2">
        <v>0.42420000000000002</v>
      </c>
      <c r="N21" s="2">
        <v>0.88</v>
      </c>
      <c r="O21" s="10">
        <f t="shared" si="4"/>
        <v>0.88</v>
      </c>
      <c r="P21" s="17" t="str">
        <f t="shared" si="1"/>
        <v>Very Hghly humidity</v>
      </c>
      <c r="Q21" s="2">
        <v>0.25369999999999998</v>
      </c>
      <c r="R21" s="7">
        <f t="shared" si="2"/>
        <v>27.906999999999996</v>
      </c>
      <c r="S21" s="2">
        <v>6</v>
      </c>
      <c r="T21" s="2">
        <v>31</v>
      </c>
      <c r="U21" s="2">
        <f>SUM(Append1[[#This Row],[Casual]],Append1[[#This Row],[Registered]])</f>
        <v>37</v>
      </c>
    </row>
    <row r="22" spans="1:21" x14ac:dyDescent="0.25">
      <c r="A22" s="2">
        <v>21</v>
      </c>
      <c r="B22" s="3">
        <v>40544</v>
      </c>
      <c r="C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 s="2" t="str">
        <f>TEXT(Append1[[#This Row],[Entry Date]],"YYYY")</f>
        <v>2011</v>
      </c>
      <c r="E22" s="2" t="str">
        <f>TEXT(Append1[[#This Row],[Entry Date]],"MMM")</f>
        <v>Jan</v>
      </c>
      <c r="F22" s="4">
        <v>0.83333333333333304</v>
      </c>
      <c r="G22" s="2" t="b">
        <v>0</v>
      </c>
      <c r="H22" t="str" cm="1">
        <f t="array" ref="H22">IF(G22=TRUE,"Weekend", IF(G22=FALSE,"Weekday", NA))</f>
        <v>Weekday</v>
      </c>
      <c r="I22" s="2" t="str">
        <f>TEXT(Append1[[#This Row],[Entry Date]],"DDDDD")</f>
        <v>Saturday</v>
      </c>
      <c r="J22" s="2" t="str">
        <f t="shared" si="3"/>
        <v>Cold</v>
      </c>
      <c r="K22" s="2">
        <v>0.4</v>
      </c>
      <c r="L22" s="2">
        <f t="shared" si="0"/>
        <v>16.400000000000002</v>
      </c>
      <c r="M22" s="2">
        <v>0.40910000000000002</v>
      </c>
      <c r="N22" s="2">
        <v>0.87</v>
      </c>
      <c r="O22" s="10">
        <f t="shared" si="4"/>
        <v>0.87</v>
      </c>
      <c r="P22" s="17" t="str">
        <f t="shared" si="1"/>
        <v>Very Hghly humidity</v>
      </c>
      <c r="Q22" s="2">
        <v>0.25369999999999998</v>
      </c>
      <c r="R22" s="7">
        <f t="shared" si="2"/>
        <v>27.906999999999996</v>
      </c>
      <c r="S22" s="2">
        <v>11</v>
      </c>
      <c r="T22" s="2">
        <v>25</v>
      </c>
      <c r="U22" s="2">
        <f>SUM(Append1[[#This Row],[Casual]],Append1[[#This Row],[Registered]])</f>
        <v>36</v>
      </c>
    </row>
    <row r="23" spans="1:21" x14ac:dyDescent="0.25">
      <c r="A23" s="2">
        <v>22</v>
      </c>
      <c r="B23" s="3">
        <v>40544</v>
      </c>
      <c r="C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 s="2" t="str">
        <f>TEXT(Append1[[#This Row],[Entry Date]],"YYYY")</f>
        <v>2011</v>
      </c>
      <c r="E23" s="2" t="str">
        <f>TEXT(Append1[[#This Row],[Entry Date]],"MMM")</f>
        <v>Jan</v>
      </c>
      <c r="F23" s="4">
        <v>0.875</v>
      </c>
      <c r="G23" s="2" t="b">
        <v>0</v>
      </c>
      <c r="H23" t="str" cm="1">
        <f t="array" ref="H23">IF(G23=TRUE,"Weekend", IF(G23=FALSE,"Weekday", NA))</f>
        <v>Weekday</v>
      </c>
      <c r="I23" s="2" t="str">
        <f>TEXT(Append1[[#This Row],[Entry Date]],"DDDDD")</f>
        <v>Saturday</v>
      </c>
      <c r="J23" s="2" t="str">
        <f t="shared" si="3"/>
        <v>Cold</v>
      </c>
      <c r="K23" s="2">
        <v>0.4</v>
      </c>
      <c r="L23" s="2">
        <f t="shared" si="0"/>
        <v>16.400000000000002</v>
      </c>
      <c r="M23" s="2">
        <v>0.40910000000000002</v>
      </c>
      <c r="N23" s="2">
        <v>0.87</v>
      </c>
      <c r="O23" s="10">
        <f t="shared" si="4"/>
        <v>0.87</v>
      </c>
      <c r="P23" s="17" t="str">
        <f t="shared" si="1"/>
        <v>Very Hghly humidity</v>
      </c>
      <c r="Q23" s="2">
        <v>0.19400000000000001</v>
      </c>
      <c r="R23" s="7">
        <f t="shared" si="2"/>
        <v>21.34</v>
      </c>
      <c r="S23" s="2">
        <v>3</v>
      </c>
      <c r="T23" s="2">
        <v>31</v>
      </c>
      <c r="U23" s="2">
        <f>SUM(Append1[[#This Row],[Casual]],Append1[[#This Row],[Registered]])</f>
        <v>34</v>
      </c>
    </row>
    <row r="24" spans="1:21" x14ac:dyDescent="0.25">
      <c r="A24" s="2">
        <v>23</v>
      </c>
      <c r="B24" s="3">
        <v>40544</v>
      </c>
      <c r="C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 s="2" t="str">
        <f>TEXT(Append1[[#This Row],[Entry Date]],"YYYY")</f>
        <v>2011</v>
      </c>
      <c r="E24" s="2" t="str">
        <f>TEXT(Append1[[#This Row],[Entry Date]],"MMM")</f>
        <v>Jan</v>
      </c>
      <c r="F24" s="4">
        <v>0.91666666666666696</v>
      </c>
      <c r="G24" s="2" t="b">
        <v>0</v>
      </c>
      <c r="H24" t="str" cm="1">
        <f t="array" ref="H24">IF(G24=TRUE,"Weekend", IF(G24=FALSE,"Weekday", NA))</f>
        <v>Weekday</v>
      </c>
      <c r="I24" s="2" t="str">
        <f>TEXT(Append1[[#This Row],[Entry Date]],"DDDDD")</f>
        <v>Saturday</v>
      </c>
      <c r="J24" s="2" t="str">
        <f t="shared" si="3"/>
        <v>Cold</v>
      </c>
      <c r="K24" s="2">
        <v>0.4</v>
      </c>
      <c r="L24" s="2">
        <f t="shared" si="0"/>
        <v>16.400000000000002</v>
      </c>
      <c r="M24" s="2">
        <v>0.40910000000000002</v>
      </c>
      <c r="N24" s="2">
        <v>0.94</v>
      </c>
      <c r="O24" s="10">
        <f t="shared" si="4"/>
        <v>0.94</v>
      </c>
      <c r="P24" s="17" t="str">
        <f t="shared" si="1"/>
        <v>Very Hghly humidity</v>
      </c>
      <c r="Q24" s="2">
        <v>0.22389999999999999</v>
      </c>
      <c r="R24" s="7">
        <f t="shared" si="2"/>
        <v>24.628999999999998</v>
      </c>
      <c r="S24" s="2">
        <v>11</v>
      </c>
      <c r="T24" s="2">
        <v>17</v>
      </c>
      <c r="U24" s="2">
        <f>SUM(Append1[[#This Row],[Casual]],Append1[[#This Row],[Registered]])</f>
        <v>28</v>
      </c>
    </row>
    <row r="25" spans="1:21" x14ac:dyDescent="0.25">
      <c r="A25" s="2">
        <v>24</v>
      </c>
      <c r="B25" s="3">
        <v>40544</v>
      </c>
      <c r="C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 s="2" t="str">
        <f>TEXT(Append1[[#This Row],[Entry Date]],"YYYY")</f>
        <v>2011</v>
      </c>
      <c r="E25" s="2" t="str">
        <f>TEXT(Append1[[#This Row],[Entry Date]],"MMM")</f>
        <v>Jan</v>
      </c>
      <c r="F25" s="4">
        <v>0.95833333333333304</v>
      </c>
      <c r="G25" s="2" t="b">
        <v>0</v>
      </c>
      <c r="H25" t="str" cm="1">
        <f t="array" ref="H25">IF(G25=TRUE,"Weekend", IF(G25=FALSE,"Weekday", NA))</f>
        <v>Weekday</v>
      </c>
      <c r="I25" s="2" t="str">
        <f>TEXT(Append1[[#This Row],[Entry Date]],"DDDDD")</f>
        <v>Saturday</v>
      </c>
      <c r="J25" s="2" t="str">
        <f t="shared" si="3"/>
        <v>Cold</v>
      </c>
      <c r="K25" s="2">
        <v>0.46</v>
      </c>
      <c r="L25" s="2">
        <f t="shared" si="0"/>
        <v>18.86</v>
      </c>
      <c r="M25" s="1">
        <f>M116</f>
        <v>0.2576</v>
      </c>
      <c r="N25" s="2">
        <v>0.88</v>
      </c>
      <c r="O25" s="10">
        <f t="shared" si="4"/>
        <v>0.88</v>
      </c>
      <c r="P25" s="17" t="str">
        <f t="shared" si="1"/>
        <v>Very Hghly humidity</v>
      </c>
      <c r="Q25" s="2">
        <v>0.29849999999999999</v>
      </c>
      <c r="R25" s="7">
        <f t="shared" si="2"/>
        <v>32.835000000000001</v>
      </c>
      <c r="S25" s="2">
        <v>15</v>
      </c>
      <c r="T25" s="2">
        <v>24</v>
      </c>
      <c r="U25" s="2">
        <f>SUM(Append1[[#This Row],[Casual]],Append1[[#This Row],[Registered]])</f>
        <v>39</v>
      </c>
    </row>
    <row r="26" spans="1:21" x14ac:dyDescent="0.25">
      <c r="A26" s="2">
        <v>25</v>
      </c>
      <c r="B26" s="3">
        <v>40545</v>
      </c>
      <c r="C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 s="2" t="str">
        <f>TEXT(Append1[[#This Row],[Entry Date]],"YYYY")</f>
        <v>2011</v>
      </c>
      <c r="E26" s="2" t="str">
        <f>TEXT(Append1[[#This Row],[Entry Date]],"MMM")</f>
        <v>Jan</v>
      </c>
      <c r="F26" s="4">
        <v>1</v>
      </c>
      <c r="G26" s="2" t="b">
        <v>0</v>
      </c>
      <c r="H26" t="str" cm="1">
        <f t="array" ref="H26">IF(G26=TRUE,"Weekend", IF(G26=FALSE,"Weekday", NA))</f>
        <v>Weekday</v>
      </c>
      <c r="I26" s="2" t="str">
        <f>TEXT(Append1[[#This Row],[Entry Date]],"DDDDD")</f>
        <v>Sunday</v>
      </c>
      <c r="J26" s="2" t="str">
        <f t="shared" si="3"/>
        <v>Cold</v>
      </c>
      <c r="K26" s="2">
        <v>0.46</v>
      </c>
      <c r="L26" s="2">
        <f t="shared" si="0"/>
        <v>18.86</v>
      </c>
      <c r="M26" s="2">
        <v>0.45450000000000002</v>
      </c>
      <c r="N26" s="2">
        <v>0.88</v>
      </c>
      <c r="O26" s="10">
        <f t="shared" si="4"/>
        <v>0.88</v>
      </c>
      <c r="P26" s="17" t="str">
        <f t="shared" si="1"/>
        <v>Very Hghly humidity</v>
      </c>
      <c r="Q26" s="2">
        <v>0.29849999999999999</v>
      </c>
      <c r="R26" s="7">
        <f t="shared" si="2"/>
        <v>32.835000000000001</v>
      </c>
      <c r="S26" s="2">
        <v>4</v>
      </c>
      <c r="T26" s="2">
        <v>13</v>
      </c>
      <c r="U26" s="2">
        <f>SUM(Append1[[#This Row],[Casual]],Append1[[#This Row],[Registered]])</f>
        <v>17</v>
      </c>
    </row>
    <row r="27" spans="1:21" x14ac:dyDescent="0.25">
      <c r="A27" s="2">
        <v>26</v>
      </c>
      <c r="B27" s="3">
        <v>40545</v>
      </c>
      <c r="C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 s="2" t="str">
        <f>TEXT(Append1[[#This Row],[Entry Date]],"YYYY")</f>
        <v>2011</v>
      </c>
      <c r="E27" s="2" t="str">
        <f>TEXT(Append1[[#This Row],[Entry Date]],"MMM")</f>
        <v>Jan</v>
      </c>
      <c r="F27" s="4">
        <v>1.0416666666666701</v>
      </c>
      <c r="G27" s="2" t="b">
        <v>0</v>
      </c>
      <c r="H27" t="str" cm="1">
        <f t="array" ref="H27">IF(G27=TRUE,"Weekend", IF(G27=FALSE,"Weekday", NA))</f>
        <v>Weekday</v>
      </c>
      <c r="I27" s="2" t="str">
        <f>TEXT(Append1[[#This Row],[Entry Date]],"DDDDD")</f>
        <v>Sunday</v>
      </c>
      <c r="J27" s="2" t="str">
        <f t="shared" si="3"/>
        <v>Cold</v>
      </c>
      <c r="K27" s="2">
        <v>0.44</v>
      </c>
      <c r="L27" s="2">
        <f t="shared" si="0"/>
        <v>18.04</v>
      </c>
      <c r="M27" s="2">
        <v>0.43940000000000001</v>
      </c>
      <c r="N27" s="2">
        <v>0.94</v>
      </c>
      <c r="O27" s="10">
        <f t="shared" si="4"/>
        <v>0.94</v>
      </c>
      <c r="P27" s="17" t="str">
        <f t="shared" si="1"/>
        <v>Very Hghly humidity</v>
      </c>
      <c r="Q27" s="2">
        <v>0.25369999999999998</v>
      </c>
      <c r="R27" s="7">
        <f t="shared" si="2"/>
        <v>27.906999999999996</v>
      </c>
      <c r="S27" s="2">
        <v>1</v>
      </c>
      <c r="T27" s="2">
        <v>16</v>
      </c>
      <c r="U27" s="2">
        <f>SUM(Append1[[#This Row],[Casual]],Append1[[#This Row],[Registered]])</f>
        <v>17</v>
      </c>
    </row>
    <row r="28" spans="1:21" x14ac:dyDescent="0.25">
      <c r="A28" s="2">
        <v>27</v>
      </c>
      <c r="B28" s="3">
        <v>40545</v>
      </c>
      <c r="C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 s="2" t="str">
        <f>TEXT(Append1[[#This Row],[Entry Date]],"YYYY")</f>
        <v>2011</v>
      </c>
      <c r="E28" s="2" t="str">
        <f>TEXT(Append1[[#This Row],[Entry Date]],"MMM")</f>
        <v>Jan</v>
      </c>
      <c r="F28" s="4">
        <v>1.0833333333333299</v>
      </c>
      <c r="G28" s="2" t="b">
        <v>0</v>
      </c>
      <c r="H28" t="str" cm="1">
        <f t="array" ref="H28">IF(G28=TRUE,"Weekend", IF(G28=FALSE,"Weekday", NA))</f>
        <v>Weekday</v>
      </c>
      <c r="I28" s="2" t="str">
        <f>TEXT(Append1[[#This Row],[Entry Date]],"DDDDD")</f>
        <v>Sunday</v>
      </c>
      <c r="J28" s="2" t="str">
        <f t="shared" si="3"/>
        <v>Cold</v>
      </c>
      <c r="K28" s="2">
        <v>0.42</v>
      </c>
      <c r="L28" s="2">
        <f t="shared" si="0"/>
        <v>17.22</v>
      </c>
      <c r="M28" s="2">
        <v>0.42420000000000002</v>
      </c>
      <c r="N28" s="2">
        <v>1</v>
      </c>
      <c r="O28" s="10">
        <f t="shared" si="4"/>
        <v>1</v>
      </c>
      <c r="P28" s="17" t="str">
        <f t="shared" si="1"/>
        <v>Very Hghly humidity</v>
      </c>
      <c r="Q28" s="2">
        <v>0.28360000000000002</v>
      </c>
      <c r="R28" s="7">
        <f t="shared" si="2"/>
        <v>31.196000000000002</v>
      </c>
      <c r="S28" s="2">
        <v>1</v>
      </c>
      <c r="T28" s="2">
        <v>8</v>
      </c>
      <c r="U28" s="2">
        <f>SUM(Append1[[#This Row],[Casual]],Append1[[#This Row],[Registered]])</f>
        <v>9</v>
      </c>
    </row>
    <row r="29" spans="1:21" x14ac:dyDescent="0.25">
      <c r="A29" s="2">
        <v>28</v>
      </c>
      <c r="B29" s="3">
        <v>40545</v>
      </c>
      <c r="C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 s="2" t="str">
        <f>TEXT(Append1[[#This Row],[Entry Date]],"YYYY")</f>
        <v>2011</v>
      </c>
      <c r="E29" s="2" t="str">
        <f>TEXT(Append1[[#This Row],[Entry Date]],"MMM")</f>
        <v>Jan</v>
      </c>
      <c r="F29" s="4">
        <v>1.125</v>
      </c>
      <c r="G29" s="2" t="b">
        <v>0</v>
      </c>
      <c r="H29" t="str" cm="1">
        <f t="array" ref="H29">IF(G29=TRUE,"Weekend", IF(G29=FALSE,"Weekday", NA))</f>
        <v>Weekday</v>
      </c>
      <c r="I29" s="2" t="str">
        <f>TEXT(Append1[[#This Row],[Entry Date]],"DDDDD")</f>
        <v>Sunday</v>
      </c>
      <c r="J29" s="2" t="str">
        <f t="shared" si="3"/>
        <v>Cold</v>
      </c>
      <c r="K29" s="2">
        <v>0.46</v>
      </c>
      <c r="L29" s="2">
        <f t="shared" si="0"/>
        <v>18.86</v>
      </c>
      <c r="M29" s="2">
        <v>0.45450000000000002</v>
      </c>
      <c r="N29" s="2">
        <v>0.94</v>
      </c>
      <c r="O29" s="10">
        <f t="shared" si="4"/>
        <v>0.94</v>
      </c>
      <c r="P29" s="17" t="str">
        <f t="shared" si="1"/>
        <v>Very Hghly humidity</v>
      </c>
      <c r="Q29" s="2">
        <v>0.19400000000000001</v>
      </c>
      <c r="R29" s="7">
        <f t="shared" si="2"/>
        <v>21.34</v>
      </c>
      <c r="S29" s="2">
        <v>2</v>
      </c>
      <c r="T29" s="2">
        <v>4</v>
      </c>
      <c r="U29" s="2">
        <f>SUM(Append1[[#This Row],[Casual]],Append1[[#This Row],[Registered]])</f>
        <v>6</v>
      </c>
    </row>
    <row r="30" spans="1:21" x14ac:dyDescent="0.25">
      <c r="A30" s="2">
        <v>29</v>
      </c>
      <c r="B30" s="3">
        <v>40545</v>
      </c>
      <c r="C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 s="2" t="str">
        <f>TEXT(Append1[[#This Row],[Entry Date]],"YYYY")</f>
        <v>2011</v>
      </c>
      <c r="E30" s="2" t="str">
        <f>TEXT(Append1[[#This Row],[Entry Date]],"MMM")</f>
        <v>Jan</v>
      </c>
      <c r="F30" s="4">
        <v>1.1666666666666701</v>
      </c>
      <c r="G30" s="2" t="b">
        <v>0</v>
      </c>
      <c r="H30" t="str" cm="1">
        <f t="array" ref="H30">IF(G30=TRUE,"Weekend", IF(G30=FALSE,"Weekday", NA))</f>
        <v>Weekday</v>
      </c>
      <c r="I30" s="2" t="str">
        <f>TEXT(Append1[[#This Row],[Entry Date]],"DDDDD")</f>
        <v>Sunday</v>
      </c>
      <c r="J30" s="2" t="str">
        <f t="shared" si="3"/>
        <v>Cold</v>
      </c>
      <c r="K30" s="2">
        <v>0.46</v>
      </c>
      <c r="L30" s="2">
        <f t="shared" si="0"/>
        <v>18.86</v>
      </c>
      <c r="M30" s="2">
        <f>M121</f>
        <v>0.18179999999999999</v>
      </c>
      <c r="N30" s="2">
        <v>0.94</v>
      </c>
      <c r="O30" s="10">
        <f t="shared" si="4"/>
        <v>0.94</v>
      </c>
      <c r="P30" s="17" t="str">
        <f t="shared" si="1"/>
        <v>Very Hghly humidity</v>
      </c>
      <c r="Q30" s="2">
        <v>0.19400000000000001</v>
      </c>
      <c r="R30" s="7">
        <f t="shared" si="2"/>
        <v>21.34</v>
      </c>
      <c r="S30" s="2">
        <v>2</v>
      </c>
      <c r="T30" s="2">
        <v>1</v>
      </c>
      <c r="U30" s="2">
        <f>SUM(Append1[[#This Row],[Casual]],Append1[[#This Row],[Registered]])</f>
        <v>3</v>
      </c>
    </row>
    <row r="31" spans="1:21" x14ac:dyDescent="0.25">
      <c r="A31" s="2">
        <v>30</v>
      </c>
      <c r="B31" s="3">
        <v>40545</v>
      </c>
      <c r="C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 s="2" t="str">
        <f>TEXT(Append1[[#This Row],[Entry Date]],"YYYY")</f>
        <v>2011</v>
      </c>
      <c r="E31" s="2" t="str">
        <f>TEXT(Append1[[#This Row],[Entry Date]],"MMM")</f>
        <v>Jan</v>
      </c>
      <c r="F31" s="4">
        <v>1.2083333333333299</v>
      </c>
      <c r="G31" s="2" t="b">
        <v>0</v>
      </c>
      <c r="H31" t="str" cm="1">
        <f t="array" ref="H31">IF(G31=TRUE,"Weekend", IF(G31=FALSE,"Weekday", NA))</f>
        <v>Weekday</v>
      </c>
      <c r="I31" s="2" t="str">
        <f>TEXT(Append1[[#This Row],[Entry Date]],"DDDDD")</f>
        <v>Sunday</v>
      </c>
      <c r="J31" s="2" t="str">
        <f t="shared" si="3"/>
        <v>Cold</v>
      </c>
      <c r="K31" s="2">
        <v>0.42</v>
      </c>
      <c r="L31" s="2">
        <f t="shared" si="0"/>
        <v>17.22</v>
      </c>
      <c r="M31" s="2">
        <v>0.42420000000000002</v>
      </c>
      <c r="N31" s="2">
        <v>0.77</v>
      </c>
      <c r="O31" s="10">
        <f t="shared" si="4"/>
        <v>0.77</v>
      </c>
      <c r="P31" s="17" t="str">
        <f t="shared" si="1"/>
        <v>Very Hghly humidity</v>
      </c>
      <c r="Q31" s="2">
        <v>0.29849999999999999</v>
      </c>
      <c r="R31" s="7">
        <f t="shared" si="2"/>
        <v>32.835000000000001</v>
      </c>
      <c r="S31" s="2">
        <v>0</v>
      </c>
      <c r="T31" s="2">
        <v>2</v>
      </c>
      <c r="U31" s="2">
        <f>SUM(Append1[[#This Row],[Casual]],Append1[[#This Row],[Registered]])</f>
        <v>2</v>
      </c>
    </row>
    <row r="32" spans="1:21" x14ac:dyDescent="0.25">
      <c r="A32" s="2">
        <v>31</v>
      </c>
      <c r="B32" s="3">
        <v>40545</v>
      </c>
      <c r="C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 s="2" t="str">
        <f>TEXT(Append1[[#This Row],[Entry Date]],"YYYY")</f>
        <v>2011</v>
      </c>
      <c r="E32" s="2" t="str">
        <f>TEXT(Append1[[#This Row],[Entry Date]],"MMM")</f>
        <v>Jan</v>
      </c>
      <c r="F32" s="4">
        <v>1.25</v>
      </c>
      <c r="G32" s="2" t="b">
        <v>0</v>
      </c>
      <c r="H32" t="str" cm="1">
        <f t="array" ref="H32">IF(G32=TRUE,"Weekend", IF(G32=FALSE,"Weekday", NA))</f>
        <v>Weekday</v>
      </c>
      <c r="I32" s="2" t="str">
        <f>TEXT(Append1[[#This Row],[Entry Date]],"DDDDD")</f>
        <v>Sunday</v>
      </c>
      <c r="J32" s="2" t="str">
        <f t="shared" si="3"/>
        <v>Cold</v>
      </c>
      <c r="K32" s="2">
        <v>0.4</v>
      </c>
      <c r="L32" s="2">
        <f t="shared" si="0"/>
        <v>16.400000000000002</v>
      </c>
      <c r="M32" s="2">
        <v>0.40910000000000002</v>
      </c>
      <c r="N32" s="2">
        <v>0.76</v>
      </c>
      <c r="O32" s="10">
        <f t="shared" si="4"/>
        <v>0.76</v>
      </c>
      <c r="P32" s="17" t="str">
        <f t="shared" si="1"/>
        <v>Very Hghly humidity</v>
      </c>
      <c r="Q32" s="2">
        <v>0.19400000000000001</v>
      </c>
      <c r="R32" s="7">
        <f t="shared" si="2"/>
        <v>21.34</v>
      </c>
      <c r="S32" s="2">
        <v>0</v>
      </c>
      <c r="T32" s="2">
        <v>1</v>
      </c>
      <c r="U32" s="2">
        <f>SUM(Append1[[#This Row],[Casual]],Append1[[#This Row],[Registered]])</f>
        <v>1</v>
      </c>
    </row>
    <row r="33" spans="1:21" x14ac:dyDescent="0.25">
      <c r="A33" s="2">
        <v>32</v>
      </c>
      <c r="B33" s="3">
        <v>40545</v>
      </c>
      <c r="C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 s="2" t="str">
        <f>TEXT(Append1[[#This Row],[Entry Date]],"YYYY")</f>
        <v>2011</v>
      </c>
      <c r="E33" s="2" t="str">
        <f>TEXT(Append1[[#This Row],[Entry Date]],"MMM")</f>
        <v>Jan</v>
      </c>
      <c r="F33" s="4">
        <v>1.2916666666666701</v>
      </c>
      <c r="G33" s="2" t="b">
        <v>0</v>
      </c>
      <c r="H33" t="str" cm="1">
        <f t="array" ref="H33">IF(G33=TRUE,"Weekend", IF(G33=FALSE,"Weekday", NA))</f>
        <v>Weekday</v>
      </c>
      <c r="I33" s="2" t="str">
        <f>TEXT(Append1[[#This Row],[Entry Date]],"DDDDD")</f>
        <v>Sunday</v>
      </c>
      <c r="J33" s="2" t="str">
        <f t="shared" si="3"/>
        <v>Cold</v>
      </c>
      <c r="K33" s="2">
        <v>0.4</v>
      </c>
      <c r="L33" s="2">
        <f t="shared" si="0"/>
        <v>16.400000000000002</v>
      </c>
      <c r="M33" s="2">
        <v>0.40910000000000002</v>
      </c>
      <c r="N33" s="2">
        <v>0.71</v>
      </c>
      <c r="O33" s="10">
        <f t="shared" si="4"/>
        <v>0.71</v>
      </c>
      <c r="P33" s="17" t="str">
        <f t="shared" si="1"/>
        <v>Very Hghly humidity</v>
      </c>
      <c r="Q33" s="2">
        <v>0.22389999999999999</v>
      </c>
      <c r="R33" s="7">
        <f t="shared" si="2"/>
        <v>24.628999999999998</v>
      </c>
      <c r="S33" s="2">
        <v>0</v>
      </c>
      <c r="T33" s="2">
        <v>8</v>
      </c>
      <c r="U33" s="2">
        <f>SUM(Append1[[#This Row],[Casual]],Append1[[#This Row],[Registered]])</f>
        <v>8</v>
      </c>
    </row>
    <row r="34" spans="1:21" x14ac:dyDescent="0.25">
      <c r="A34" s="2">
        <v>33</v>
      </c>
      <c r="B34" s="3">
        <v>40545</v>
      </c>
      <c r="C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 s="2" t="str">
        <f>TEXT(Append1[[#This Row],[Entry Date]],"YYYY")</f>
        <v>2011</v>
      </c>
      <c r="E34" s="2" t="str">
        <f>TEXT(Append1[[#This Row],[Entry Date]],"MMM")</f>
        <v>Jan</v>
      </c>
      <c r="F34" s="4">
        <v>1.3333333333333299</v>
      </c>
      <c r="G34" s="2" t="b">
        <v>0</v>
      </c>
      <c r="H34" t="str" cm="1">
        <f t="array" ref="H34">IF(G34=TRUE,"Weekend", IF(G34=FALSE,"Weekday", NA))</f>
        <v>Weekday</v>
      </c>
      <c r="I34" s="2" t="str">
        <f>TEXT(Append1[[#This Row],[Entry Date]],"DDDDD")</f>
        <v>Sunday</v>
      </c>
      <c r="J34" s="2" t="str">
        <f t="shared" si="3"/>
        <v>Cold</v>
      </c>
      <c r="K34" s="2">
        <v>0.38</v>
      </c>
      <c r="L34" s="2">
        <f t="shared" si="0"/>
        <v>15.58</v>
      </c>
      <c r="M34" s="2">
        <f>M125</f>
        <v>0.2424</v>
      </c>
      <c r="N34" s="2">
        <v>0.76</v>
      </c>
      <c r="O34" s="10">
        <f t="shared" si="4"/>
        <v>0.76</v>
      </c>
      <c r="P34" s="17" t="str">
        <f t="shared" si="1"/>
        <v>Very Hghly humidity</v>
      </c>
      <c r="Q34" s="2">
        <v>0.22389999999999999</v>
      </c>
      <c r="R34" s="7">
        <f t="shared" si="2"/>
        <v>24.628999999999998</v>
      </c>
      <c r="S34" s="2">
        <v>1</v>
      </c>
      <c r="T34" s="2">
        <v>19</v>
      </c>
      <c r="U34" s="2">
        <f>SUM(Append1[[#This Row],[Casual]],Append1[[#This Row],[Registered]])</f>
        <v>20</v>
      </c>
    </row>
    <row r="35" spans="1:21" x14ac:dyDescent="0.25">
      <c r="A35" s="2">
        <v>34</v>
      </c>
      <c r="B35" s="3">
        <v>40545</v>
      </c>
      <c r="C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 s="2" t="str">
        <f>TEXT(Append1[[#This Row],[Entry Date]],"YYYY")</f>
        <v>2011</v>
      </c>
      <c r="E35" s="2" t="str">
        <f>TEXT(Append1[[#This Row],[Entry Date]],"MMM")</f>
        <v>Jan</v>
      </c>
      <c r="F35" s="4">
        <v>1.375</v>
      </c>
      <c r="G35" s="2" t="b">
        <v>0</v>
      </c>
      <c r="H35" t="str" cm="1">
        <f t="array" ref="H35">IF(G35=TRUE,"Weekend", IF(G35=FALSE,"Weekday", NA))</f>
        <v>Weekday</v>
      </c>
      <c r="I35" s="2" t="str">
        <f>TEXT(Append1[[#This Row],[Entry Date]],"DDDDD")</f>
        <v>Sunday</v>
      </c>
      <c r="J35" s="2" t="str">
        <f t="shared" si="3"/>
        <v>Cold</v>
      </c>
      <c r="K35" s="2">
        <v>0.36</v>
      </c>
      <c r="L35" s="2">
        <f t="shared" si="0"/>
        <v>14.76</v>
      </c>
      <c r="M35" s="2">
        <v>0.34849999999999998</v>
      </c>
      <c r="N35" s="2">
        <v>0.81</v>
      </c>
      <c r="O35" s="10">
        <f t="shared" si="4"/>
        <v>0.81</v>
      </c>
      <c r="P35" s="17" t="str">
        <f t="shared" si="1"/>
        <v>Very Hghly humidity</v>
      </c>
      <c r="Q35" s="2">
        <v>0.22389999999999999</v>
      </c>
      <c r="R35" s="7">
        <f t="shared" si="2"/>
        <v>24.628999999999998</v>
      </c>
      <c r="S35" s="2">
        <v>7</v>
      </c>
      <c r="T35" s="2">
        <v>46</v>
      </c>
      <c r="U35" s="2">
        <f>SUM(Append1[[#This Row],[Casual]],Append1[[#This Row],[Registered]])</f>
        <v>53</v>
      </c>
    </row>
    <row r="36" spans="1:21" x14ac:dyDescent="0.25">
      <c r="A36" s="2">
        <v>35</v>
      </c>
      <c r="B36" s="3">
        <v>40545</v>
      </c>
      <c r="C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 s="2" t="str">
        <f>TEXT(Append1[[#This Row],[Entry Date]],"YYYY")</f>
        <v>2011</v>
      </c>
      <c r="E36" s="2" t="str">
        <f>TEXT(Append1[[#This Row],[Entry Date]],"MMM")</f>
        <v>Jan</v>
      </c>
      <c r="F36" s="4">
        <v>1.4166666666666701</v>
      </c>
      <c r="G36" s="2" t="b">
        <v>0</v>
      </c>
      <c r="H36" t="str" cm="1">
        <f t="array" ref="H36">IF(G36=TRUE,"Weekend", IF(G36=FALSE,"Weekday", NA))</f>
        <v>Weekday</v>
      </c>
      <c r="I36" s="2" t="str">
        <f>TEXT(Append1[[#This Row],[Entry Date]],"DDDDD")</f>
        <v>Sunday</v>
      </c>
      <c r="J36" s="2" t="str">
        <f t="shared" si="3"/>
        <v>Cold</v>
      </c>
      <c r="K36" s="2">
        <v>0.36</v>
      </c>
      <c r="L36" s="2">
        <f t="shared" si="0"/>
        <v>14.76</v>
      </c>
      <c r="M36" s="2">
        <v>0.33329999999999999</v>
      </c>
      <c r="N36" s="2">
        <v>0.71</v>
      </c>
      <c r="O36" s="10">
        <f t="shared" si="4"/>
        <v>0.71</v>
      </c>
      <c r="P36" s="17" t="str">
        <f t="shared" si="1"/>
        <v>Very Hghly humidity</v>
      </c>
      <c r="Q36" s="2">
        <v>0.25369999999999998</v>
      </c>
      <c r="R36" s="7">
        <f t="shared" si="2"/>
        <v>27.906999999999996</v>
      </c>
      <c r="S36" s="2">
        <v>16</v>
      </c>
      <c r="T36" s="2">
        <v>54</v>
      </c>
      <c r="U36" s="2">
        <f>SUM(Append1[[#This Row],[Casual]],Append1[[#This Row],[Registered]])</f>
        <v>70</v>
      </c>
    </row>
    <row r="37" spans="1:21" x14ac:dyDescent="0.25">
      <c r="A37" s="2">
        <v>36</v>
      </c>
      <c r="B37" s="3">
        <v>40545</v>
      </c>
      <c r="C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 s="2" t="str">
        <f>TEXT(Append1[[#This Row],[Entry Date]],"YYYY")</f>
        <v>2011</v>
      </c>
      <c r="E37" s="2" t="str">
        <f>TEXT(Append1[[#This Row],[Entry Date]],"MMM")</f>
        <v>Jan</v>
      </c>
      <c r="F37" s="4">
        <v>1.4583333333333299</v>
      </c>
      <c r="G37" s="2" t="b">
        <v>0</v>
      </c>
      <c r="H37" t="str" cm="1">
        <f t="array" ref="H37">IF(G37=TRUE,"Weekend", IF(G37=FALSE,"Weekday", NA))</f>
        <v>Weekday</v>
      </c>
      <c r="I37" s="2" t="str">
        <f>TEXT(Append1[[#This Row],[Entry Date]],"DDDDD")</f>
        <v>Sunday</v>
      </c>
      <c r="J37" s="2" t="str">
        <f t="shared" si="3"/>
        <v>Cold</v>
      </c>
      <c r="K37" s="2">
        <v>0.36</v>
      </c>
      <c r="L37" s="2">
        <f t="shared" si="0"/>
        <v>14.76</v>
      </c>
      <c r="M37" s="2">
        <v>0.33329999999999999</v>
      </c>
      <c r="N37" s="2">
        <v>0.66</v>
      </c>
      <c r="O37" s="10">
        <f t="shared" si="4"/>
        <v>0.66</v>
      </c>
      <c r="P37" s="17" t="str">
        <f t="shared" si="1"/>
        <v>Very Hghly humidity</v>
      </c>
      <c r="Q37" s="2">
        <v>0.29849999999999999</v>
      </c>
      <c r="R37" s="7">
        <f t="shared" si="2"/>
        <v>32.835000000000001</v>
      </c>
      <c r="S37" s="2">
        <v>20</v>
      </c>
      <c r="T37" s="2">
        <v>73</v>
      </c>
      <c r="U37" s="2">
        <f>SUM(Append1[[#This Row],[Casual]],Append1[[#This Row],[Registered]])</f>
        <v>93</v>
      </c>
    </row>
    <row r="38" spans="1:21" x14ac:dyDescent="0.25">
      <c r="A38" s="2">
        <v>37</v>
      </c>
      <c r="B38" s="3">
        <v>40545</v>
      </c>
      <c r="C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 s="2" t="str">
        <f>TEXT(Append1[[#This Row],[Entry Date]],"YYYY")</f>
        <v>2011</v>
      </c>
      <c r="E38" s="2" t="str">
        <f>TEXT(Append1[[#This Row],[Entry Date]],"MMM")</f>
        <v>Jan</v>
      </c>
      <c r="F38" s="4">
        <v>1.5</v>
      </c>
      <c r="G38" s="2" t="b">
        <v>0</v>
      </c>
      <c r="H38" t="str" cm="1">
        <f t="array" ref="H38">IF(G38=TRUE,"Weekend", IF(G38=FALSE,"Weekday", NA))</f>
        <v>Weekday</v>
      </c>
      <c r="I38" s="2" t="str">
        <f>TEXT(Append1[[#This Row],[Entry Date]],"DDDDD")</f>
        <v>Sunday</v>
      </c>
      <c r="J38" s="2" t="str">
        <f t="shared" si="3"/>
        <v>Cold</v>
      </c>
      <c r="K38" s="2">
        <v>0.36</v>
      </c>
      <c r="L38" s="2">
        <f t="shared" si="0"/>
        <v>14.76</v>
      </c>
      <c r="M38" s="2">
        <v>0.34849999999999998</v>
      </c>
      <c r="N38" s="2">
        <v>0.66</v>
      </c>
      <c r="O38" s="10">
        <f t="shared" si="4"/>
        <v>0.66</v>
      </c>
      <c r="P38" s="17" t="str">
        <f t="shared" si="1"/>
        <v>Very Hghly humidity</v>
      </c>
      <c r="Q38" s="2">
        <v>0.1343</v>
      </c>
      <c r="R38" s="7">
        <f t="shared" si="2"/>
        <v>14.773</v>
      </c>
      <c r="S38" s="2">
        <v>11</v>
      </c>
      <c r="T38" s="2">
        <v>64</v>
      </c>
      <c r="U38" s="2">
        <f>SUM(Append1[[#This Row],[Casual]],Append1[[#This Row],[Registered]])</f>
        <v>75</v>
      </c>
    </row>
    <row r="39" spans="1:21" x14ac:dyDescent="0.25">
      <c r="A39" s="2">
        <v>38</v>
      </c>
      <c r="B39" s="3">
        <v>40545</v>
      </c>
      <c r="C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 s="2" t="str">
        <f>TEXT(Append1[[#This Row],[Entry Date]],"YYYY")</f>
        <v>2011</v>
      </c>
      <c r="E39" s="2" t="str">
        <f>TEXT(Append1[[#This Row],[Entry Date]],"MMM")</f>
        <v>Jan</v>
      </c>
      <c r="F39" s="4">
        <v>1.5416666666666701</v>
      </c>
      <c r="G39" s="2" t="b">
        <v>0</v>
      </c>
      <c r="H39" t="str" cm="1">
        <f t="array" ref="H39">IF(G39=TRUE,"Weekend", IF(G39=FALSE,"Weekday", NA))</f>
        <v>Weekday</v>
      </c>
      <c r="I39" s="2" t="str">
        <f>TEXT(Append1[[#This Row],[Entry Date]],"DDDDD")</f>
        <v>Sunday</v>
      </c>
      <c r="J39" s="2" t="str">
        <f t="shared" si="3"/>
        <v>Cold</v>
      </c>
      <c r="K39" s="2">
        <v>0.36</v>
      </c>
      <c r="L39" s="2">
        <f t="shared" si="0"/>
        <v>14.76</v>
      </c>
      <c r="M39" s="2">
        <f>M130</f>
        <v>0.2727</v>
      </c>
      <c r="N39" s="2">
        <v>0.76</v>
      </c>
      <c r="O39" s="10">
        <f t="shared" si="4"/>
        <v>0.76</v>
      </c>
      <c r="P39" s="17" t="str">
        <f t="shared" si="1"/>
        <v>Very Hghly humidity</v>
      </c>
      <c r="Q39" s="2">
        <v>0.19400000000000001</v>
      </c>
      <c r="R39" s="7">
        <f t="shared" si="2"/>
        <v>21.34</v>
      </c>
      <c r="S39" s="2">
        <v>4</v>
      </c>
      <c r="T39" s="2">
        <v>55</v>
      </c>
      <c r="U39" s="2">
        <f>SUM(Append1[[#This Row],[Casual]],Append1[[#This Row],[Registered]])</f>
        <v>59</v>
      </c>
    </row>
    <row r="40" spans="1:21" x14ac:dyDescent="0.25">
      <c r="A40" s="2">
        <v>39</v>
      </c>
      <c r="B40" s="3">
        <v>40545</v>
      </c>
      <c r="C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 s="2" t="str">
        <f>TEXT(Append1[[#This Row],[Entry Date]],"YYYY")</f>
        <v>2011</v>
      </c>
      <c r="E40" s="2" t="str">
        <f>TEXT(Append1[[#This Row],[Entry Date]],"MMM")</f>
        <v>Jan</v>
      </c>
      <c r="F40" s="4">
        <v>1.5833333333333299</v>
      </c>
      <c r="G40" s="2" t="b">
        <v>0</v>
      </c>
      <c r="H40" t="str" cm="1">
        <f t="array" ref="H40">IF(G40=TRUE,"Weekend", IF(G40=FALSE,"Weekday", NA))</f>
        <v>Weekday</v>
      </c>
      <c r="I40" s="2" t="str">
        <f>TEXT(Append1[[#This Row],[Entry Date]],"DDDDD")</f>
        <v>Sunday</v>
      </c>
      <c r="J40" s="2" t="str">
        <f t="shared" si="3"/>
        <v>Cold</v>
      </c>
      <c r="K40" s="2">
        <v>0.34</v>
      </c>
      <c r="L40" s="2">
        <f t="shared" si="0"/>
        <v>13.940000000000001</v>
      </c>
      <c r="M40" s="2">
        <v>0.33329999999999999</v>
      </c>
      <c r="N40" s="2">
        <v>0.81</v>
      </c>
      <c r="O40" s="10">
        <f t="shared" si="4"/>
        <v>0.81</v>
      </c>
      <c r="P40" s="17" t="str">
        <f t="shared" si="1"/>
        <v>Very Hghly humidity</v>
      </c>
      <c r="Q40" s="2">
        <v>0.16420000000000001</v>
      </c>
      <c r="R40" s="7">
        <f t="shared" si="2"/>
        <v>18.062000000000001</v>
      </c>
      <c r="S40" s="2">
        <v>19</v>
      </c>
      <c r="T40" s="2">
        <v>55</v>
      </c>
      <c r="U40" s="2">
        <f>SUM(Append1[[#This Row],[Casual]],Append1[[#This Row],[Registered]])</f>
        <v>74</v>
      </c>
    </row>
    <row r="41" spans="1:21" x14ac:dyDescent="0.25">
      <c r="A41" s="2">
        <v>40</v>
      </c>
      <c r="B41" s="3">
        <v>40545</v>
      </c>
      <c r="C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 s="2" t="str">
        <f>TEXT(Append1[[#This Row],[Entry Date]],"YYYY")</f>
        <v>2011</v>
      </c>
      <c r="E41" s="2" t="str">
        <f>TEXT(Append1[[#This Row],[Entry Date]],"MMM")</f>
        <v>Jan</v>
      </c>
      <c r="F41" s="4">
        <v>1.625</v>
      </c>
      <c r="G41" s="2" t="b">
        <v>0</v>
      </c>
      <c r="H41" t="str" cm="1">
        <f t="array" ref="H41">IF(G41=TRUE,"Weekend", IF(G41=FALSE,"Weekday", NA))</f>
        <v>Weekday</v>
      </c>
      <c r="I41" s="2" t="str">
        <f>TEXT(Append1[[#This Row],[Entry Date]],"DDDDD")</f>
        <v>Sunday</v>
      </c>
      <c r="J41" s="2" t="str">
        <f t="shared" si="3"/>
        <v>Cold</v>
      </c>
      <c r="K41" s="2">
        <v>0.34</v>
      </c>
      <c r="L41" s="2">
        <f t="shared" si="0"/>
        <v>13.940000000000001</v>
      </c>
      <c r="M41" s="2">
        <v>0.33329999999999999</v>
      </c>
      <c r="N41" s="2">
        <v>0.71</v>
      </c>
      <c r="O41" s="10">
        <f t="shared" si="4"/>
        <v>0.71</v>
      </c>
      <c r="P41" s="17" t="str">
        <f t="shared" si="1"/>
        <v>Very Hghly humidity</v>
      </c>
      <c r="Q41" s="2">
        <v>0.16420000000000001</v>
      </c>
      <c r="R41" s="7">
        <f t="shared" si="2"/>
        <v>18.062000000000001</v>
      </c>
      <c r="S41" s="2">
        <v>9</v>
      </c>
      <c r="T41" s="2">
        <v>67</v>
      </c>
      <c r="U41" s="2">
        <f>SUM(Append1[[#This Row],[Casual]],Append1[[#This Row],[Registered]])</f>
        <v>76</v>
      </c>
    </row>
    <row r="42" spans="1:21" x14ac:dyDescent="0.25">
      <c r="A42" s="2">
        <v>41</v>
      </c>
      <c r="B42" s="3">
        <v>40545</v>
      </c>
      <c r="C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 s="2" t="str">
        <f>TEXT(Append1[[#This Row],[Entry Date]],"YYYY")</f>
        <v>2011</v>
      </c>
      <c r="E42" s="2" t="str">
        <f>TEXT(Append1[[#This Row],[Entry Date]],"MMM")</f>
        <v>Jan</v>
      </c>
      <c r="F42" s="4">
        <v>1.6666666666666701</v>
      </c>
      <c r="G42" s="2" t="b">
        <v>0</v>
      </c>
      <c r="H42" t="str" cm="1">
        <f t="array" ref="H42">IF(G42=TRUE,"Weekend", IF(G42=FALSE,"Weekday", NA))</f>
        <v>Weekday</v>
      </c>
      <c r="I42" s="2" t="str">
        <f>TEXT(Append1[[#This Row],[Entry Date]],"DDDDD")</f>
        <v>Sunday</v>
      </c>
      <c r="J42" s="2" t="str">
        <f t="shared" si="3"/>
        <v>Cold</v>
      </c>
      <c r="K42" s="2">
        <v>0.34</v>
      </c>
      <c r="L42" s="2">
        <f t="shared" si="0"/>
        <v>13.940000000000001</v>
      </c>
      <c r="M42" s="2">
        <v>0.33329999999999999</v>
      </c>
      <c r="N42" s="2">
        <v>0.56999999999999995</v>
      </c>
      <c r="O42" s="10">
        <f t="shared" si="4"/>
        <v>0.56999999999999995</v>
      </c>
      <c r="P42" s="17" t="str">
        <f t="shared" si="1"/>
        <v>High Humid</v>
      </c>
      <c r="Q42" s="2">
        <v>0.19400000000000001</v>
      </c>
      <c r="R42" s="7">
        <f t="shared" si="2"/>
        <v>21.34</v>
      </c>
      <c r="S42" s="2">
        <v>7</v>
      </c>
      <c r="T42" s="2">
        <v>58</v>
      </c>
      <c r="U42" s="2">
        <f>SUM(Append1[[#This Row],[Casual]],Append1[[#This Row],[Registered]])</f>
        <v>65</v>
      </c>
    </row>
    <row r="43" spans="1:21" x14ac:dyDescent="0.25">
      <c r="A43" s="2">
        <v>42</v>
      </c>
      <c r="B43" s="3">
        <v>40545</v>
      </c>
      <c r="C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 s="2" t="str">
        <f>TEXT(Append1[[#This Row],[Entry Date]],"YYYY")</f>
        <v>2011</v>
      </c>
      <c r="E43" s="2" t="str">
        <f>TEXT(Append1[[#This Row],[Entry Date]],"MMM")</f>
        <v>Jan</v>
      </c>
      <c r="F43" s="4">
        <v>1.7083333333333299</v>
      </c>
      <c r="G43" s="2" t="b">
        <v>0</v>
      </c>
      <c r="H43" t="str" cm="1">
        <f t="array" ref="H43">IF(G43=TRUE,"Weekend", IF(G43=FALSE,"Weekday", NA))</f>
        <v>Weekday</v>
      </c>
      <c r="I43" s="2" t="str">
        <f>TEXT(Append1[[#This Row],[Entry Date]],"DDDDD")</f>
        <v>Sunday</v>
      </c>
      <c r="J43" s="2" t="str">
        <f t="shared" si="3"/>
        <v>Cold</v>
      </c>
      <c r="K43" s="2">
        <v>0.36</v>
      </c>
      <c r="L43" s="2">
        <f t="shared" si="0"/>
        <v>14.76</v>
      </c>
      <c r="M43" s="2">
        <v>0.33329999999999999</v>
      </c>
      <c r="N43" s="2">
        <v>0.46</v>
      </c>
      <c r="O43" s="10">
        <f t="shared" si="4"/>
        <v>0.46</v>
      </c>
      <c r="P43" s="17" t="str">
        <f t="shared" si="1"/>
        <v>High Humid</v>
      </c>
      <c r="Q43" s="2">
        <v>0.32840000000000003</v>
      </c>
      <c r="R43" s="7">
        <f t="shared" si="2"/>
        <v>36.124000000000002</v>
      </c>
      <c r="S43" s="2">
        <v>10</v>
      </c>
      <c r="T43" s="2">
        <v>43</v>
      </c>
      <c r="U43" s="2">
        <f>SUM(Append1[[#This Row],[Casual]],Append1[[#This Row],[Registered]])</f>
        <v>53</v>
      </c>
    </row>
    <row r="44" spans="1:21" x14ac:dyDescent="0.25">
      <c r="A44" s="2">
        <v>43</v>
      </c>
      <c r="B44" s="3">
        <v>40545</v>
      </c>
      <c r="C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 s="2" t="str">
        <f>TEXT(Append1[[#This Row],[Entry Date]],"YYYY")</f>
        <v>2011</v>
      </c>
      <c r="E44" s="2" t="str">
        <f>TEXT(Append1[[#This Row],[Entry Date]],"MMM")</f>
        <v>Jan</v>
      </c>
      <c r="F44" s="4">
        <v>1.75</v>
      </c>
      <c r="G44" s="2" t="b">
        <v>0</v>
      </c>
      <c r="H44" t="str" cm="1">
        <f t="array" ref="H44">IF(G44=TRUE,"Weekend", IF(G44=FALSE,"Weekday", NA))</f>
        <v>Weekday</v>
      </c>
      <c r="I44" s="2" t="str">
        <f>TEXT(Append1[[#This Row],[Entry Date]],"DDDDD")</f>
        <v>Sunday</v>
      </c>
      <c r="J44" s="2" t="str">
        <f t="shared" si="3"/>
        <v>Cold</v>
      </c>
      <c r="K44" s="2">
        <v>0.32</v>
      </c>
      <c r="L44" s="2">
        <f t="shared" si="0"/>
        <v>13.120000000000001</v>
      </c>
      <c r="M44" s="2">
        <v>0.28789999999999999</v>
      </c>
      <c r="N44" s="2">
        <v>0.42</v>
      </c>
      <c r="O44" s="10">
        <f t="shared" si="4"/>
        <v>0.42</v>
      </c>
      <c r="P44" s="17" t="str">
        <f t="shared" si="1"/>
        <v>High Humid</v>
      </c>
      <c r="Q44" s="2">
        <v>0.44779999999999998</v>
      </c>
      <c r="R44" s="7">
        <f t="shared" si="2"/>
        <v>49.257999999999996</v>
      </c>
      <c r="S44" s="2">
        <v>1</v>
      </c>
      <c r="T44" s="2">
        <v>29</v>
      </c>
      <c r="U44" s="2">
        <f>SUM(Append1[[#This Row],[Casual]],Append1[[#This Row],[Registered]])</f>
        <v>30</v>
      </c>
    </row>
    <row r="45" spans="1:21" x14ac:dyDescent="0.25">
      <c r="A45" s="2">
        <v>44</v>
      </c>
      <c r="B45" s="3">
        <v>40545</v>
      </c>
      <c r="C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 s="2" t="str">
        <f>TEXT(Append1[[#This Row],[Entry Date]],"YYYY")</f>
        <v>2011</v>
      </c>
      <c r="E45" s="2" t="str">
        <f>TEXT(Append1[[#This Row],[Entry Date]],"MMM")</f>
        <v>Jan</v>
      </c>
      <c r="F45" s="4">
        <v>1.7916666666666701</v>
      </c>
      <c r="G45" s="2" t="b">
        <v>0</v>
      </c>
      <c r="H45" t="str" cm="1">
        <f t="array" ref="H45">IF(G45=TRUE,"Weekend", IF(G45=FALSE,"Weekday", NA))</f>
        <v>Weekday</v>
      </c>
      <c r="I45" s="2" t="str">
        <f>TEXT(Append1[[#This Row],[Entry Date]],"DDDDD")</f>
        <v>Sunday</v>
      </c>
      <c r="J45" s="2" t="str">
        <f t="shared" si="3"/>
        <v>Cold</v>
      </c>
      <c r="K45" s="2">
        <v>0.3</v>
      </c>
      <c r="L45" s="2">
        <f t="shared" si="0"/>
        <v>12.299999999999999</v>
      </c>
      <c r="M45" s="2">
        <f>M136</f>
        <v>0.21210000000000001</v>
      </c>
      <c r="N45" s="2">
        <v>0.39</v>
      </c>
      <c r="O45" s="10">
        <f t="shared" si="4"/>
        <v>0.39</v>
      </c>
      <c r="P45" s="17" t="str">
        <f t="shared" si="1"/>
        <v>High Humid</v>
      </c>
      <c r="Q45" s="2">
        <v>0.35820000000000002</v>
      </c>
      <c r="R45" s="7">
        <f t="shared" si="2"/>
        <v>39.402000000000001</v>
      </c>
      <c r="S45" s="2">
        <v>5</v>
      </c>
      <c r="T45" s="2">
        <v>17</v>
      </c>
      <c r="U45" s="2">
        <f>SUM(Append1[[#This Row],[Casual]],Append1[[#This Row],[Registered]])</f>
        <v>22</v>
      </c>
    </row>
    <row r="46" spans="1:21" x14ac:dyDescent="0.25">
      <c r="A46" s="2">
        <v>45</v>
      </c>
      <c r="B46" s="3">
        <v>40545</v>
      </c>
      <c r="C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 s="2" t="str">
        <f>TEXT(Append1[[#This Row],[Entry Date]],"YYYY")</f>
        <v>2011</v>
      </c>
      <c r="E46" s="2" t="str">
        <f>TEXT(Append1[[#This Row],[Entry Date]],"MMM")</f>
        <v>Jan</v>
      </c>
      <c r="F46" s="4">
        <v>1.8333333333333299</v>
      </c>
      <c r="G46" s="2" t="b">
        <v>0</v>
      </c>
      <c r="H46" t="str" cm="1">
        <f t="array" ref="H46">IF(G46=TRUE,"Weekend", IF(G46=FALSE,"Weekday", NA))</f>
        <v>Weekday</v>
      </c>
      <c r="I46" s="2" t="str">
        <f>TEXT(Append1[[#This Row],[Entry Date]],"DDDDD")</f>
        <v>Sunday</v>
      </c>
      <c r="J46" s="2" t="str">
        <f t="shared" si="3"/>
        <v>Cold</v>
      </c>
      <c r="K46" s="2">
        <v>0.26</v>
      </c>
      <c r="L46" s="2">
        <f t="shared" si="0"/>
        <v>10.66</v>
      </c>
      <c r="M46" s="2">
        <v>0.2273</v>
      </c>
      <c r="N46" s="2">
        <v>0.44</v>
      </c>
      <c r="O46" s="10">
        <f t="shared" si="4"/>
        <v>0.44</v>
      </c>
      <c r="P46" s="17" t="str">
        <f t="shared" si="1"/>
        <v>High Humid</v>
      </c>
      <c r="Q46" s="2">
        <v>0.32840000000000003</v>
      </c>
      <c r="R46" s="7">
        <f t="shared" si="2"/>
        <v>36.124000000000002</v>
      </c>
      <c r="S46" s="2">
        <v>11</v>
      </c>
      <c r="T46" s="2">
        <v>20</v>
      </c>
      <c r="U46" s="2">
        <f>SUM(Append1[[#This Row],[Casual]],Append1[[#This Row],[Registered]])</f>
        <v>31</v>
      </c>
    </row>
    <row r="47" spans="1:21" x14ac:dyDescent="0.25">
      <c r="A47" s="2">
        <v>46</v>
      </c>
      <c r="B47" s="3">
        <v>40545</v>
      </c>
      <c r="C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 s="2" t="str">
        <f>TEXT(Append1[[#This Row],[Entry Date]],"YYYY")</f>
        <v>2011</v>
      </c>
      <c r="E47" s="2" t="str">
        <f>TEXT(Append1[[#This Row],[Entry Date]],"MMM")</f>
        <v>Jan</v>
      </c>
      <c r="F47" s="4">
        <v>1.875</v>
      </c>
      <c r="G47" s="2" t="b">
        <v>0</v>
      </c>
      <c r="H47" t="str" cm="1">
        <f t="array" ref="H47">IF(G47=TRUE,"Weekend", IF(G47=FALSE,"Weekday", NA))</f>
        <v>Weekday</v>
      </c>
      <c r="I47" s="2" t="str">
        <f>TEXT(Append1[[#This Row],[Entry Date]],"DDDDD")</f>
        <v>Sunday</v>
      </c>
      <c r="J47" s="2" t="str">
        <f t="shared" si="3"/>
        <v>Extreme Cold</v>
      </c>
      <c r="K47" s="2">
        <v>0.24</v>
      </c>
      <c r="L47" s="2">
        <f t="shared" si="0"/>
        <v>9.84</v>
      </c>
      <c r="M47" s="2">
        <v>0.21210000000000001</v>
      </c>
      <c r="N47" s="2">
        <v>0.44</v>
      </c>
      <c r="O47" s="10">
        <f t="shared" si="4"/>
        <v>0.44</v>
      </c>
      <c r="P47" s="17" t="str">
        <f t="shared" si="1"/>
        <v>High Humid</v>
      </c>
      <c r="Q47" s="2">
        <v>0.29849999999999999</v>
      </c>
      <c r="R47" s="7">
        <f t="shared" si="2"/>
        <v>32.835000000000001</v>
      </c>
      <c r="S47" s="2">
        <v>0</v>
      </c>
      <c r="T47" s="2">
        <v>9</v>
      </c>
      <c r="U47" s="2">
        <f>SUM(Append1[[#This Row],[Casual]],Append1[[#This Row],[Registered]])</f>
        <v>9</v>
      </c>
    </row>
    <row r="48" spans="1:21" x14ac:dyDescent="0.25">
      <c r="A48" s="2">
        <v>47</v>
      </c>
      <c r="B48" s="3">
        <v>40545</v>
      </c>
      <c r="C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 s="2" t="str">
        <f>TEXT(Append1[[#This Row],[Entry Date]],"YYYY")</f>
        <v>2011</v>
      </c>
      <c r="E48" s="2" t="str">
        <f>TEXT(Append1[[#This Row],[Entry Date]],"MMM")</f>
        <v>Jan</v>
      </c>
      <c r="F48" s="4">
        <v>1.9166666666666701</v>
      </c>
      <c r="G48" s="2" t="b">
        <v>0</v>
      </c>
      <c r="H48" t="str" cm="1">
        <f t="array" ref="H48">IF(G48=TRUE,"Weekend", IF(G48=FALSE,"Weekday", NA))</f>
        <v>Weekday</v>
      </c>
      <c r="I48" s="2" t="str">
        <f>TEXT(Append1[[#This Row],[Entry Date]],"DDDDD")</f>
        <v>Sunday</v>
      </c>
      <c r="J48" s="2" t="str">
        <f t="shared" si="3"/>
        <v>Extreme Cold</v>
      </c>
      <c r="K48" s="2">
        <v>0.22</v>
      </c>
      <c r="L48" s="2">
        <f t="shared" si="0"/>
        <v>9.02</v>
      </c>
      <c r="M48" s="2">
        <v>0.2273</v>
      </c>
      <c r="N48" s="2">
        <v>0.47</v>
      </c>
      <c r="O48" s="10">
        <f t="shared" si="4"/>
        <v>0.47</v>
      </c>
      <c r="P48" s="17" t="str">
        <f t="shared" si="1"/>
        <v>High Humid</v>
      </c>
      <c r="Q48" s="2">
        <v>0.16420000000000001</v>
      </c>
      <c r="R48" s="7">
        <f t="shared" si="2"/>
        <v>18.062000000000001</v>
      </c>
      <c r="S48" s="2">
        <v>0</v>
      </c>
      <c r="T48" s="2">
        <v>8</v>
      </c>
      <c r="U48" s="2">
        <f>SUM(Append1[[#This Row],[Casual]],Append1[[#This Row],[Registered]])</f>
        <v>8</v>
      </c>
    </row>
    <row r="49" spans="1:21" x14ac:dyDescent="0.25">
      <c r="A49" s="2">
        <v>48</v>
      </c>
      <c r="B49" s="3">
        <v>40546</v>
      </c>
      <c r="C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 s="2" t="str">
        <f>TEXT(Append1[[#This Row],[Entry Date]],"YYYY")</f>
        <v>2011</v>
      </c>
      <c r="E49" s="2" t="str">
        <f>TEXT(Append1[[#This Row],[Entry Date]],"MMM")</f>
        <v>Jan</v>
      </c>
      <c r="F49" s="4">
        <v>1.9583333333333299</v>
      </c>
      <c r="G49" s="2" t="b">
        <v>0</v>
      </c>
      <c r="H49" t="str" cm="1">
        <f t="array" ref="H49">IF(G49=TRUE,"Weekend", IF(G49=FALSE,"Weekday", NA))</f>
        <v>Weekday</v>
      </c>
      <c r="I49" s="2" t="str">
        <f>TEXT(Append1[[#This Row],[Entry Date]],"DDDDD")</f>
        <v>Monday</v>
      </c>
      <c r="J49" s="2" t="str">
        <f t="shared" si="3"/>
        <v>Extreme Cold</v>
      </c>
      <c r="K49" s="2">
        <v>0.22</v>
      </c>
      <c r="L49" s="2">
        <f t="shared" si="0"/>
        <v>9.02</v>
      </c>
      <c r="M49" s="2">
        <v>0.19700000000000001</v>
      </c>
      <c r="N49" s="2">
        <v>0.44</v>
      </c>
      <c r="O49" s="10">
        <f t="shared" si="4"/>
        <v>0.44</v>
      </c>
      <c r="P49" s="17" t="str">
        <f t="shared" si="1"/>
        <v>High Humid</v>
      </c>
      <c r="Q49" s="2">
        <v>0.35820000000000002</v>
      </c>
      <c r="R49" s="7">
        <f t="shared" si="2"/>
        <v>39.402000000000001</v>
      </c>
      <c r="S49" s="2">
        <v>0</v>
      </c>
      <c r="T49" s="2">
        <v>5</v>
      </c>
      <c r="U49" s="2">
        <f>SUM(Append1[[#This Row],[Casual]],Append1[[#This Row],[Registered]])</f>
        <v>5</v>
      </c>
    </row>
    <row r="50" spans="1:21" x14ac:dyDescent="0.25">
      <c r="A50" s="2">
        <v>49</v>
      </c>
      <c r="B50" s="3">
        <v>40546</v>
      </c>
      <c r="C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 s="2" t="str">
        <f>TEXT(Append1[[#This Row],[Entry Date]],"YYYY")</f>
        <v>2011</v>
      </c>
      <c r="E50" s="2" t="str">
        <f>TEXT(Append1[[#This Row],[Entry Date]],"MMM")</f>
        <v>Jan</v>
      </c>
      <c r="F50" s="4">
        <v>2</v>
      </c>
      <c r="G50" s="2" t="b">
        <v>0</v>
      </c>
      <c r="H50" t="str" cm="1">
        <f t="array" ref="H50">IF(G50=TRUE,"Weekend", IF(G50=FALSE,"Weekday", NA))</f>
        <v>Weekday</v>
      </c>
      <c r="I50" s="2" t="str">
        <f>TEXT(Append1[[#This Row],[Entry Date]],"DDDDD")</f>
        <v>Monday</v>
      </c>
      <c r="J50" s="2" t="str">
        <f t="shared" si="3"/>
        <v>Extreme Cold</v>
      </c>
      <c r="K50" s="2">
        <v>0.2</v>
      </c>
      <c r="L50" s="2">
        <f t="shared" si="0"/>
        <v>8.2000000000000011</v>
      </c>
      <c r="M50" s="2">
        <f>M141</f>
        <v>0.19700000000000001</v>
      </c>
      <c r="N50" s="2">
        <v>0.44</v>
      </c>
      <c r="O50" s="10">
        <f t="shared" si="4"/>
        <v>0.44</v>
      </c>
      <c r="P50" s="17" t="str">
        <f t="shared" si="1"/>
        <v>High Humid</v>
      </c>
      <c r="Q50" s="2">
        <v>0.41789999999999999</v>
      </c>
      <c r="R50" s="7">
        <f t="shared" si="2"/>
        <v>45.969000000000001</v>
      </c>
      <c r="S50" s="2">
        <v>0</v>
      </c>
      <c r="T50" s="2">
        <v>2</v>
      </c>
      <c r="U50" s="2">
        <f>SUM(Append1[[#This Row],[Casual]],Append1[[#This Row],[Registered]])</f>
        <v>2</v>
      </c>
    </row>
    <row r="51" spans="1:21" x14ac:dyDescent="0.25">
      <c r="A51" s="2">
        <v>50</v>
      </c>
      <c r="B51" s="3">
        <v>40546</v>
      </c>
      <c r="C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 s="2" t="str">
        <f>TEXT(Append1[[#This Row],[Entry Date]],"YYYY")</f>
        <v>2011</v>
      </c>
      <c r="E51" s="2" t="str">
        <f>TEXT(Append1[[#This Row],[Entry Date]],"MMM")</f>
        <v>Jan</v>
      </c>
      <c r="F51" s="4">
        <v>2.0416666666666701</v>
      </c>
      <c r="G51" s="2" t="b">
        <v>0</v>
      </c>
      <c r="H51" t="str" cm="1">
        <f t="array" ref="H51">IF(G51=TRUE,"Weekend", IF(G51=FALSE,"Weekday", NA))</f>
        <v>Weekday</v>
      </c>
      <c r="I51" s="2" t="str">
        <f>TEXT(Append1[[#This Row],[Entry Date]],"DDDDD")</f>
        <v>Monday</v>
      </c>
      <c r="J51" s="2" t="str">
        <f t="shared" si="3"/>
        <v>Extreme Cold</v>
      </c>
      <c r="K51" s="2">
        <v>0.16</v>
      </c>
      <c r="L51" s="2">
        <f t="shared" si="0"/>
        <v>6.5600000000000005</v>
      </c>
      <c r="M51" s="2">
        <v>0.13639999999999999</v>
      </c>
      <c r="N51" s="2">
        <v>0.47</v>
      </c>
      <c r="O51" s="10">
        <f t="shared" si="4"/>
        <v>0.47</v>
      </c>
      <c r="P51" s="17" t="str">
        <f t="shared" si="1"/>
        <v>High Humid</v>
      </c>
      <c r="Q51" s="2">
        <v>0.3881</v>
      </c>
      <c r="R51" s="7">
        <f t="shared" si="2"/>
        <v>42.691000000000003</v>
      </c>
      <c r="S51" s="2">
        <v>0</v>
      </c>
      <c r="T51" s="2">
        <v>1</v>
      </c>
      <c r="U51" s="2">
        <f>SUM(Append1[[#This Row],[Casual]],Append1[[#This Row],[Registered]])</f>
        <v>1</v>
      </c>
    </row>
    <row r="52" spans="1:21" x14ac:dyDescent="0.25">
      <c r="A52" s="2">
        <v>51</v>
      </c>
      <c r="B52" s="3">
        <v>40546</v>
      </c>
      <c r="C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 s="2" t="str">
        <f>TEXT(Append1[[#This Row],[Entry Date]],"YYYY")</f>
        <v>2011</v>
      </c>
      <c r="E52" s="2" t="str">
        <f>TEXT(Append1[[#This Row],[Entry Date]],"MMM")</f>
        <v>Jan</v>
      </c>
      <c r="F52" s="4">
        <v>2.0833333333333299</v>
      </c>
      <c r="G52" s="2" t="b">
        <v>0</v>
      </c>
      <c r="H52" t="str" cm="1">
        <f t="array" ref="H52">IF(G52=TRUE,"Weekend", IF(G52=FALSE,"Weekday", NA))</f>
        <v>Weekday</v>
      </c>
      <c r="I52" s="2" t="str">
        <f>TEXT(Append1[[#This Row],[Entry Date]],"DDDDD")</f>
        <v>Monday</v>
      </c>
      <c r="J52" s="2" t="str">
        <f t="shared" si="3"/>
        <v>Extreme Cold</v>
      </c>
      <c r="K52" s="2">
        <v>0.16</v>
      </c>
      <c r="L52" s="2">
        <f t="shared" si="0"/>
        <v>6.5600000000000005</v>
      </c>
      <c r="M52" s="2">
        <v>0.13639999999999999</v>
      </c>
      <c r="N52" s="2">
        <v>0.47</v>
      </c>
      <c r="O52" s="10">
        <f t="shared" si="4"/>
        <v>0.47</v>
      </c>
      <c r="P52" s="17" t="str">
        <f t="shared" si="1"/>
        <v>High Humid</v>
      </c>
      <c r="Q52" s="2">
        <v>0.28360000000000002</v>
      </c>
      <c r="R52" s="7">
        <f t="shared" si="2"/>
        <v>31.196000000000002</v>
      </c>
      <c r="S52" s="2">
        <v>0</v>
      </c>
      <c r="T52" s="2">
        <v>3</v>
      </c>
      <c r="U52" s="2">
        <f>SUM(Append1[[#This Row],[Casual]],Append1[[#This Row],[Registered]])</f>
        <v>3</v>
      </c>
    </row>
    <row r="53" spans="1:21" x14ac:dyDescent="0.25">
      <c r="A53" s="2">
        <v>52</v>
      </c>
      <c r="B53" s="3">
        <v>40546</v>
      </c>
      <c r="C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 s="2" t="str">
        <f>TEXT(Append1[[#This Row],[Entry Date]],"YYYY")</f>
        <v>2011</v>
      </c>
      <c r="E53" s="2" t="str">
        <f>TEXT(Append1[[#This Row],[Entry Date]],"MMM")</f>
        <v>Jan</v>
      </c>
      <c r="F53" s="4">
        <v>2.125</v>
      </c>
      <c r="G53" s="2" t="b">
        <v>0</v>
      </c>
      <c r="H53" t="str" cm="1">
        <f t="array" ref="H53">IF(G53=TRUE,"Weekend", IF(G53=FALSE,"Weekday", NA))</f>
        <v>Weekday</v>
      </c>
      <c r="I53" s="2" t="str">
        <f>TEXT(Append1[[#This Row],[Entry Date]],"DDDDD")</f>
        <v>Monday</v>
      </c>
      <c r="J53" s="2" t="str">
        <f t="shared" si="3"/>
        <v>Extreme Cold</v>
      </c>
      <c r="K53" s="2">
        <v>0.14000000000000001</v>
      </c>
      <c r="L53" s="2">
        <f t="shared" si="0"/>
        <v>5.74</v>
      </c>
      <c r="M53" s="2">
        <v>0.1061</v>
      </c>
      <c r="N53" s="2">
        <v>0.5</v>
      </c>
      <c r="O53" s="10">
        <f t="shared" si="4"/>
        <v>0.5</v>
      </c>
      <c r="P53" s="17" t="str">
        <f t="shared" si="1"/>
        <v>High Humid</v>
      </c>
      <c r="Q53" s="2">
        <v>0.3881</v>
      </c>
      <c r="R53" s="7">
        <f t="shared" si="2"/>
        <v>42.691000000000003</v>
      </c>
      <c r="S53" s="2">
        <v>0</v>
      </c>
      <c r="T53" s="2">
        <v>30</v>
      </c>
      <c r="U53" s="2">
        <f>SUM(Append1[[#This Row],[Casual]],Append1[[#This Row],[Registered]])</f>
        <v>30</v>
      </c>
    </row>
    <row r="54" spans="1:21" x14ac:dyDescent="0.25">
      <c r="A54" s="2">
        <v>53</v>
      </c>
      <c r="B54" s="3">
        <v>40546</v>
      </c>
      <c r="C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 s="2" t="str">
        <f>TEXT(Append1[[#This Row],[Entry Date]],"YYYY")</f>
        <v>2011</v>
      </c>
      <c r="E54" s="2" t="str">
        <f>TEXT(Append1[[#This Row],[Entry Date]],"MMM")</f>
        <v>Jan</v>
      </c>
      <c r="F54" s="4">
        <v>2.1666666666666701</v>
      </c>
      <c r="G54" s="2" t="b">
        <v>0</v>
      </c>
      <c r="H54" t="str" cm="1">
        <f t="array" ref="H54">IF(G54=TRUE,"Weekend", IF(G54=FALSE,"Weekday", NA))</f>
        <v>Weekday</v>
      </c>
      <c r="I54" s="2" t="str">
        <f>TEXT(Append1[[#This Row],[Entry Date]],"DDDDD")</f>
        <v>Monday</v>
      </c>
      <c r="J54" s="2" t="str">
        <f t="shared" si="3"/>
        <v>Extreme Cold</v>
      </c>
      <c r="K54" s="2">
        <v>0.14000000000000001</v>
      </c>
      <c r="L54" s="2">
        <f t="shared" si="0"/>
        <v>5.74</v>
      </c>
      <c r="M54" s="2">
        <v>0.13639999999999999</v>
      </c>
      <c r="N54" s="2">
        <v>0.5</v>
      </c>
      <c r="O54" s="10">
        <f t="shared" si="4"/>
        <v>0.5</v>
      </c>
      <c r="P54" s="17" t="str">
        <f t="shared" si="1"/>
        <v>High Humid</v>
      </c>
      <c r="Q54" s="2">
        <v>0.19400000000000001</v>
      </c>
      <c r="R54" s="7">
        <f t="shared" si="2"/>
        <v>21.34</v>
      </c>
      <c r="S54" s="2">
        <v>1</v>
      </c>
      <c r="T54" s="2">
        <v>63</v>
      </c>
      <c r="U54" s="2">
        <f>SUM(Append1[[#This Row],[Casual]],Append1[[#This Row],[Registered]])</f>
        <v>64</v>
      </c>
    </row>
    <row r="55" spans="1:21" x14ac:dyDescent="0.25">
      <c r="A55" s="2">
        <v>54</v>
      </c>
      <c r="B55" s="3">
        <v>40546</v>
      </c>
      <c r="C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 s="2" t="str">
        <f>TEXT(Append1[[#This Row],[Entry Date]],"YYYY")</f>
        <v>2011</v>
      </c>
      <c r="E55" s="2" t="str">
        <f>TEXT(Append1[[#This Row],[Entry Date]],"MMM")</f>
        <v>Jan</v>
      </c>
      <c r="F55" s="4">
        <v>2.2083333333333299</v>
      </c>
      <c r="G55" s="2" t="b">
        <v>0</v>
      </c>
      <c r="H55" t="str" cm="1">
        <f t="array" ref="H55">IF(G55=TRUE,"Weekend", IF(G55=FALSE,"Weekday", NA))</f>
        <v>Weekday</v>
      </c>
      <c r="I55" s="2" t="str">
        <f>TEXT(Append1[[#This Row],[Entry Date]],"DDDDD")</f>
        <v>Monday</v>
      </c>
      <c r="J55" s="2" t="str">
        <f t="shared" si="3"/>
        <v>Extreme Cold</v>
      </c>
      <c r="K55" s="2">
        <v>0.14000000000000001</v>
      </c>
      <c r="L55" s="2">
        <f t="shared" si="0"/>
        <v>5.74</v>
      </c>
      <c r="M55" s="2">
        <v>0.1212</v>
      </c>
      <c r="N55" s="2">
        <v>0.5</v>
      </c>
      <c r="O55" s="10">
        <f t="shared" si="4"/>
        <v>0.5</v>
      </c>
      <c r="P55" s="17" t="str">
        <f t="shared" si="1"/>
        <v>High Humid</v>
      </c>
      <c r="Q55" s="2">
        <v>0.28360000000000002</v>
      </c>
      <c r="R55" s="7">
        <f t="shared" si="2"/>
        <v>31.196000000000002</v>
      </c>
      <c r="S55" s="2">
        <v>1</v>
      </c>
      <c r="T55" s="2">
        <v>153</v>
      </c>
      <c r="U55" s="2">
        <f>SUM(Append1[[#This Row],[Casual]],Append1[[#This Row],[Registered]])</f>
        <v>154</v>
      </c>
    </row>
    <row r="56" spans="1:21" x14ac:dyDescent="0.25">
      <c r="A56" s="2">
        <v>55</v>
      </c>
      <c r="B56" s="3">
        <v>40546</v>
      </c>
      <c r="C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 s="2" t="str">
        <f>TEXT(Append1[[#This Row],[Entry Date]],"YYYY")</f>
        <v>2011</v>
      </c>
      <c r="E56" s="2" t="str">
        <f>TEXT(Append1[[#This Row],[Entry Date]],"MMM")</f>
        <v>Jan</v>
      </c>
      <c r="F56" s="4">
        <v>2.25</v>
      </c>
      <c r="G56" s="2" t="b">
        <v>0</v>
      </c>
      <c r="H56" t="str" cm="1">
        <f t="array" ref="H56">IF(G56=TRUE,"Weekend", IF(G56=FALSE,"Weekday", NA))</f>
        <v>Weekday</v>
      </c>
      <c r="I56" s="2" t="str">
        <f>TEXT(Append1[[#This Row],[Entry Date]],"DDDDD")</f>
        <v>Monday</v>
      </c>
      <c r="J56" s="2" t="str">
        <f t="shared" si="3"/>
        <v>Extreme Cold</v>
      </c>
      <c r="K56" s="2">
        <v>0.16</v>
      </c>
      <c r="L56" s="2">
        <f t="shared" si="0"/>
        <v>6.5600000000000005</v>
      </c>
      <c r="M56" s="2">
        <v>0.13639999999999999</v>
      </c>
      <c r="N56" s="2">
        <v>0.43</v>
      </c>
      <c r="O56" s="10">
        <f t="shared" si="4"/>
        <v>0.43</v>
      </c>
      <c r="P56" s="17" t="str">
        <f t="shared" si="1"/>
        <v>High Humid</v>
      </c>
      <c r="Q56" s="2">
        <v>0.3881</v>
      </c>
      <c r="R56" s="7">
        <f t="shared" si="2"/>
        <v>42.691000000000003</v>
      </c>
      <c r="S56" s="2">
        <v>7</v>
      </c>
      <c r="T56" s="2">
        <v>81</v>
      </c>
      <c r="U56" s="2">
        <f>SUM(Append1[[#This Row],[Casual]],Append1[[#This Row],[Registered]])</f>
        <v>88</v>
      </c>
    </row>
    <row r="57" spans="1:21" x14ac:dyDescent="0.25">
      <c r="A57" s="2">
        <v>56</v>
      </c>
      <c r="B57" s="3">
        <v>40546</v>
      </c>
      <c r="C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 s="2" t="str">
        <f>TEXT(Append1[[#This Row],[Entry Date]],"YYYY")</f>
        <v>2011</v>
      </c>
      <c r="E57" s="2" t="str">
        <f>TEXT(Append1[[#This Row],[Entry Date]],"MMM")</f>
        <v>Jan</v>
      </c>
      <c r="F57" s="4">
        <v>2.2916666666666701</v>
      </c>
      <c r="G57" s="2" t="b">
        <v>0</v>
      </c>
      <c r="H57" t="str" cm="1">
        <f t="array" ref="H57">IF(G57=TRUE,"Weekend", IF(G57=FALSE,"Weekday", NA))</f>
        <v>Weekday</v>
      </c>
      <c r="I57" s="2" t="str">
        <f>TEXT(Append1[[#This Row],[Entry Date]],"DDDDD")</f>
        <v>Monday</v>
      </c>
      <c r="J57" s="2" t="str">
        <f t="shared" si="3"/>
        <v>Extreme Cold</v>
      </c>
      <c r="K57" s="2">
        <v>0.18</v>
      </c>
      <c r="L57" s="2">
        <f t="shared" si="0"/>
        <v>7.38</v>
      </c>
      <c r="M57" s="2">
        <v>0.16669999999999999</v>
      </c>
      <c r="N57" s="2">
        <v>0.43</v>
      </c>
      <c r="O57" s="10">
        <f t="shared" si="4"/>
        <v>0.43</v>
      </c>
      <c r="P57" s="17" t="str">
        <f t="shared" si="1"/>
        <v>High Humid</v>
      </c>
      <c r="Q57" s="2">
        <v>0.25369999999999998</v>
      </c>
      <c r="R57" s="7">
        <f t="shared" si="2"/>
        <v>27.906999999999996</v>
      </c>
      <c r="S57" s="2">
        <v>11</v>
      </c>
      <c r="T57" s="2">
        <v>33</v>
      </c>
      <c r="U57" s="2">
        <f>SUM(Append1[[#This Row],[Casual]],Append1[[#This Row],[Registered]])</f>
        <v>44</v>
      </c>
    </row>
    <row r="58" spans="1:21" x14ac:dyDescent="0.25">
      <c r="A58" s="2">
        <v>57</v>
      </c>
      <c r="B58" s="3">
        <v>40546</v>
      </c>
      <c r="C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 s="2" t="str">
        <f>TEXT(Append1[[#This Row],[Entry Date]],"YYYY")</f>
        <v>2011</v>
      </c>
      <c r="E58" s="2" t="str">
        <f>TEXT(Append1[[#This Row],[Entry Date]],"MMM")</f>
        <v>Jan</v>
      </c>
      <c r="F58" s="4">
        <v>2.3333333333333299</v>
      </c>
      <c r="G58" s="2" t="b">
        <v>0</v>
      </c>
      <c r="H58" t="str" cm="1">
        <f t="array" ref="H58">IF(G58=TRUE,"Weekend", IF(G58=FALSE,"Weekday", NA))</f>
        <v>Weekday</v>
      </c>
      <c r="I58" s="2" t="str">
        <f>TEXT(Append1[[#This Row],[Entry Date]],"DDDDD")</f>
        <v>Monday</v>
      </c>
      <c r="J58" s="2" t="str">
        <f t="shared" si="3"/>
        <v>Extreme Cold</v>
      </c>
      <c r="K58" s="2">
        <v>0.2</v>
      </c>
      <c r="L58" s="2">
        <f t="shared" si="0"/>
        <v>8.2000000000000011</v>
      </c>
      <c r="M58" s="2">
        <v>0.18179999999999999</v>
      </c>
      <c r="N58" s="2">
        <v>0.4</v>
      </c>
      <c r="O58" s="10">
        <f t="shared" si="4"/>
        <v>0.4</v>
      </c>
      <c r="P58" s="17" t="str">
        <f t="shared" si="1"/>
        <v>High Humid</v>
      </c>
      <c r="Q58" s="2">
        <v>0.32840000000000003</v>
      </c>
      <c r="R58" s="7">
        <f t="shared" si="2"/>
        <v>36.124000000000002</v>
      </c>
      <c r="S58" s="2">
        <v>10</v>
      </c>
      <c r="T58" s="2">
        <v>41</v>
      </c>
      <c r="U58" s="2">
        <f>SUM(Append1[[#This Row],[Casual]],Append1[[#This Row],[Registered]])</f>
        <v>51</v>
      </c>
    </row>
    <row r="59" spans="1:21" x14ac:dyDescent="0.25">
      <c r="A59" s="2">
        <v>58</v>
      </c>
      <c r="B59" s="3">
        <v>40546</v>
      </c>
      <c r="C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 s="2" t="str">
        <f>TEXT(Append1[[#This Row],[Entry Date]],"YYYY")</f>
        <v>2011</v>
      </c>
      <c r="E59" s="2" t="str">
        <f>TEXT(Append1[[#This Row],[Entry Date]],"MMM")</f>
        <v>Jan</v>
      </c>
      <c r="F59" s="4">
        <v>2.375</v>
      </c>
      <c r="G59" s="2" t="b">
        <v>0</v>
      </c>
      <c r="H59" t="str" cm="1">
        <f t="array" ref="H59">IF(G59=TRUE,"Weekend", IF(G59=FALSE,"Weekday", NA))</f>
        <v>Weekday</v>
      </c>
      <c r="I59" s="2" t="str">
        <f>TEXT(Append1[[#This Row],[Entry Date]],"DDDDD")</f>
        <v>Monday</v>
      </c>
      <c r="J59" s="2" t="str">
        <f t="shared" si="3"/>
        <v>Extreme Cold</v>
      </c>
      <c r="K59" s="2">
        <v>0.22</v>
      </c>
      <c r="L59" s="2">
        <f t="shared" si="0"/>
        <v>9.02</v>
      </c>
      <c r="M59" s="2">
        <v>0.21210000000000001</v>
      </c>
      <c r="N59" s="2">
        <v>0.35</v>
      </c>
      <c r="O59" s="10">
        <f t="shared" si="4"/>
        <v>0.35</v>
      </c>
      <c r="P59" s="17" t="str">
        <f t="shared" si="1"/>
        <v>High Humid</v>
      </c>
      <c r="Q59" s="2">
        <v>0.29849999999999999</v>
      </c>
      <c r="R59" s="7">
        <f t="shared" si="2"/>
        <v>32.835000000000001</v>
      </c>
      <c r="S59" s="2">
        <v>13</v>
      </c>
      <c r="T59" s="2">
        <v>48</v>
      </c>
      <c r="U59" s="2">
        <f>SUM(Append1[[#This Row],[Casual]],Append1[[#This Row],[Registered]])</f>
        <v>61</v>
      </c>
    </row>
    <row r="60" spans="1:21" x14ac:dyDescent="0.25">
      <c r="A60" s="2">
        <v>59</v>
      </c>
      <c r="B60" s="3">
        <v>40546</v>
      </c>
      <c r="C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 s="2" t="str">
        <f>TEXT(Append1[[#This Row],[Entry Date]],"YYYY")</f>
        <v>2011</v>
      </c>
      <c r="E60" s="2" t="str">
        <f>TEXT(Append1[[#This Row],[Entry Date]],"MMM")</f>
        <v>Jan</v>
      </c>
      <c r="F60" s="4">
        <v>2.4166666666666701</v>
      </c>
      <c r="G60" s="2" t="b">
        <v>0</v>
      </c>
      <c r="H60" t="str" cm="1">
        <f t="array" ref="H60">IF(G60=TRUE,"Weekend", IF(G60=FALSE,"Weekday", NA))</f>
        <v>Weekday</v>
      </c>
      <c r="I60" s="2" t="str">
        <f>TEXT(Append1[[#This Row],[Entry Date]],"DDDDD")</f>
        <v>Monday</v>
      </c>
      <c r="J60" s="2" t="str">
        <f t="shared" si="3"/>
        <v>Extreme Cold</v>
      </c>
      <c r="K60" s="2">
        <v>0.24</v>
      </c>
      <c r="L60" s="2">
        <f t="shared" si="0"/>
        <v>9.84</v>
      </c>
      <c r="M60" s="2">
        <v>0.21210000000000001</v>
      </c>
      <c r="N60" s="2">
        <v>0.35</v>
      </c>
      <c r="O60" s="10">
        <f t="shared" si="4"/>
        <v>0.35</v>
      </c>
      <c r="P60" s="17" t="str">
        <f t="shared" si="1"/>
        <v>High Humid</v>
      </c>
      <c r="Q60" s="2">
        <v>0.28360000000000002</v>
      </c>
      <c r="R60" s="7">
        <f t="shared" si="2"/>
        <v>31.196000000000002</v>
      </c>
      <c r="S60" s="2">
        <v>8</v>
      </c>
      <c r="T60" s="2">
        <v>53</v>
      </c>
      <c r="U60" s="2">
        <f>SUM(Append1[[#This Row],[Casual]],Append1[[#This Row],[Registered]])</f>
        <v>61</v>
      </c>
    </row>
    <row r="61" spans="1:21" x14ac:dyDescent="0.25">
      <c r="A61" s="2">
        <v>60</v>
      </c>
      <c r="B61" s="3">
        <v>40546</v>
      </c>
      <c r="C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 s="2" t="str">
        <f>TEXT(Append1[[#This Row],[Entry Date]],"YYYY")</f>
        <v>2011</v>
      </c>
      <c r="E61" s="2" t="str">
        <f>TEXT(Append1[[#This Row],[Entry Date]],"MMM")</f>
        <v>Jan</v>
      </c>
      <c r="F61" s="4">
        <v>2.4583333333333299</v>
      </c>
      <c r="G61" s="2" t="b">
        <v>0</v>
      </c>
      <c r="H61" t="str" cm="1">
        <f t="array" ref="H61">IF(G61=TRUE,"Weekend", IF(G61=FALSE,"Weekday", NA))</f>
        <v>Weekday</v>
      </c>
      <c r="I61" s="2" t="str">
        <f>TEXT(Append1[[#This Row],[Entry Date]],"DDDDD")</f>
        <v>Monday</v>
      </c>
      <c r="J61" s="2" t="str">
        <f t="shared" si="3"/>
        <v>Cold</v>
      </c>
      <c r="K61" s="2">
        <v>0.26</v>
      </c>
      <c r="L61" s="2">
        <f t="shared" si="0"/>
        <v>10.66</v>
      </c>
      <c r="M61" s="2">
        <f>M152</f>
        <v>0.18179999999999999</v>
      </c>
      <c r="N61" s="2">
        <v>0.3</v>
      </c>
      <c r="O61" s="10">
        <f t="shared" si="4"/>
        <v>0.3</v>
      </c>
      <c r="P61" s="17" t="str">
        <f t="shared" si="1"/>
        <v>Normal Humid</v>
      </c>
      <c r="Q61" s="2">
        <v>0.28360000000000002</v>
      </c>
      <c r="R61" s="7">
        <f t="shared" si="2"/>
        <v>31.196000000000002</v>
      </c>
      <c r="S61" s="2">
        <v>11</v>
      </c>
      <c r="T61" s="2">
        <v>66</v>
      </c>
      <c r="U61" s="2">
        <f>SUM(Append1[[#This Row],[Casual]],Append1[[#This Row],[Registered]])</f>
        <v>77</v>
      </c>
    </row>
    <row r="62" spans="1:21" x14ac:dyDescent="0.25">
      <c r="A62" s="2">
        <v>61</v>
      </c>
      <c r="B62" s="3">
        <v>40546</v>
      </c>
      <c r="C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 s="2" t="str">
        <f>TEXT(Append1[[#This Row],[Entry Date]],"YYYY")</f>
        <v>2011</v>
      </c>
      <c r="E62" s="2" t="str">
        <f>TEXT(Append1[[#This Row],[Entry Date]],"MMM")</f>
        <v>Jan</v>
      </c>
      <c r="F62" s="4">
        <v>2.5</v>
      </c>
      <c r="G62" s="2" t="b">
        <v>0</v>
      </c>
      <c r="H62" t="str" cm="1">
        <f t="array" ref="H62">IF(G62=TRUE,"Weekend", IF(G62=FALSE,"Weekday", NA))</f>
        <v>Weekday</v>
      </c>
      <c r="I62" s="2" t="str">
        <f>TEXT(Append1[[#This Row],[Entry Date]],"DDDDD")</f>
        <v>Monday</v>
      </c>
      <c r="J62" s="2" t="str">
        <f t="shared" si="3"/>
        <v>Cold</v>
      </c>
      <c r="K62" s="2">
        <v>0.26</v>
      </c>
      <c r="L62" s="2">
        <f t="shared" si="0"/>
        <v>10.66</v>
      </c>
      <c r="M62" s="2">
        <v>0.2424</v>
      </c>
      <c r="N62" s="2">
        <v>0.3</v>
      </c>
      <c r="O62" s="10">
        <f t="shared" si="4"/>
        <v>0.3</v>
      </c>
      <c r="P62" s="17" t="str">
        <f t="shared" si="1"/>
        <v>Normal Humid</v>
      </c>
      <c r="Q62" s="2">
        <v>0.25369999999999998</v>
      </c>
      <c r="R62" s="7">
        <f t="shared" si="2"/>
        <v>27.906999999999996</v>
      </c>
      <c r="S62" s="2">
        <v>14</v>
      </c>
      <c r="T62" s="2">
        <v>58</v>
      </c>
      <c r="U62" s="2">
        <f>SUM(Append1[[#This Row],[Casual]],Append1[[#This Row],[Registered]])</f>
        <v>72</v>
      </c>
    </row>
    <row r="63" spans="1:21" x14ac:dyDescent="0.25">
      <c r="A63" s="2">
        <v>62</v>
      </c>
      <c r="B63" s="3">
        <v>40546</v>
      </c>
      <c r="C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 s="2" t="str">
        <f>TEXT(Append1[[#This Row],[Entry Date]],"YYYY")</f>
        <v>2011</v>
      </c>
      <c r="E63" s="2" t="str">
        <f>TEXT(Append1[[#This Row],[Entry Date]],"MMM")</f>
        <v>Jan</v>
      </c>
      <c r="F63" s="4">
        <v>2.5416666666666701</v>
      </c>
      <c r="G63" s="2" t="b">
        <v>0</v>
      </c>
      <c r="H63" t="str" cm="1">
        <f t="array" ref="H63">IF(G63=TRUE,"Weekend", IF(G63=FALSE,"Weekday", NA))</f>
        <v>Weekday</v>
      </c>
      <c r="I63" s="2" t="str">
        <f>TEXT(Append1[[#This Row],[Entry Date]],"DDDDD")</f>
        <v>Monday</v>
      </c>
      <c r="J63" s="2" t="str">
        <f t="shared" si="3"/>
        <v>Cold</v>
      </c>
      <c r="K63" s="2">
        <v>0.26</v>
      </c>
      <c r="L63" s="2">
        <f t="shared" si="0"/>
        <v>10.66</v>
      </c>
      <c r="M63" s="2">
        <v>0.2424</v>
      </c>
      <c r="N63" s="2">
        <v>0.3</v>
      </c>
      <c r="O63" s="10">
        <f t="shared" si="4"/>
        <v>0.3</v>
      </c>
      <c r="P63" s="17" t="str">
        <f t="shared" si="1"/>
        <v>Normal Humid</v>
      </c>
      <c r="Q63" s="2">
        <v>0.25369999999999998</v>
      </c>
      <c r="R63" s="7">
        <f t="shared" si="2"/>
        <v>27.906999999999996</v>
      </c>
      <c r="S63" s="2">
        <v>9</v>
      </c>
      <c r="T63" s="2">
        <v>67</v>
      </c>
      <c r="U63" s="2">
        <f>SUM(Append1[[#This Row],[Casual]],Append1[[#This Row],[Registered]])</f>
        <v>76</v>
      </c>
    </row>
    <row r="64" spans="1:21" x14ac:dyDescent="0.25">
      <c r="A64" s="2">
        <v>63</v>
      </c>
      <c r="B64" s="3">
        <v>40546</v>
      </c>
      <c r="C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 s="2" t="str">
        <f>TEXT(Append1[[#This Row],[Entry Date]],"YYYY")</f>
        <v>2011</v>
      </c>
      <c r="E64" s="2" t="str">
        <f>TEXT(Append1[[#This Row],[Entry Date]],"MMM")</f>
        <v>Jan</v>
      </c>
      <c r="F64" s="4">
        <v>2.5833333333333299</v>
      </c>
      <c r="G64" s="2" t="b">
        <v>0</v>
      </c>
      <c r="H64" t="str" cm="1">
        <f t="array" ref="H64">IF(G64=TRUE,"Weekend", IF(G64=FALSE,"Weekday", NA))</f>
        <v>Weekday</v>
      </c>
      <c r="I64" s="2" t="str">
        <f>TEXT(Append1[[#This Row],[Entry Date]],"DDDDD")</f>
        <v>Monday</v>
      </c>
      <c r="J64" s="2" t="str">
        <f t="shared" si="3"/>
        <v>Extreme Cold</v>
      </c>
      <c r="K64" s="2">
        <v>0.24</v>
      </c>
      <c r="L64" s="2">
        <f t="shared" si="0"/>
        <v>9.84</v>
      </c>
      <c r="M64" s="2">
        <v>0.2273</v>
      </c>
      <c r="N64" s="2">
        <v>0.3</v>
      </c>
      <c r="O64" s="10">
        <f t="shared" si="4"/>
        <v>0.3</v>
      </c>
      <c r="P64" s="17" t="str">
        <f t="shared" si="1"/>
        <v>Normal Humid</v>
      </c>
      <c r="Q64" s="2">
        <v>0.22389999999999999</v>
      </c>
      <c r="R64" s="7">
        <f t="shared" si="2"/>
        <v>24.628999999999998</v>
      </c>
      <c r="S64" s="2">
        <v>11</v>
      </c>
      <c r="T64" s="2">
        <v>146</v>
      </c>
      <c r="U64" s="2">
        <f>SUM(Append1[[#This Row],[Casual]],Append1[[#This Row],[Registered]])</f>
        <v>157</v>
      </c>
    </row>
    <row r="65" spans="1:21" x14ac:dyDescent="0.25">
      <c r="A65" s="2">
        <v>64</v>
      </c>
      <c r="B65" s="3">
        <v>40546</v>
      </c>
      <c r="C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 s="2" t="str">
        <f>TEXT(Append1[[#This Row],[Entry Date]],"YYYY")</f>
        <v>2011</v>
      </c>
      <c r="E65" s="2" t="str">
        <f>TEXT(Append1[[#This Row],[Entry Date]],"MMM")</f>
        <v>Jan</v>
      </c>
      <c r="F65" s="4">
        <v>2.625</v>
      </c>
      <c r="G65" s="2" t="b">
        <v>0</v>
      </c>
      <c r="H65" t="str" cm="1">
        <f t="array" ref="H65">IF(G65=TRUE,"Weekend", IF(G65=FALSE,"Weekday", NA))</f>
        <v>Weekday</v>
      </c>
      <c r="I65" s="2" t="str">
        <f>TEXT(Append1[[#This Row],[Entry Date]],"DDDDD")</f>
        <v>Monday</v>
      </c>
      <c r="J65" s="2" t="str">
        <f t="shared" si="3"/>
        <v>Extreme Cold</v>
      </c>
      <c r="K65" s="2">
        <v>0.24</v>
      </c>
      <c r="L65" s="2">
        <f t="shared" si="0"/>
        <v>9.84</v>
      </c>
      <c r="M65" s="2">
        <v>0.2576</v>
      </c>
      <c r="N65" s="2">
        <v>0.32</v>
      </c>
      <c r="O65" s="10">
        <f t="shared" si="4"/>
        <v>0.32</v>
      </c>
      <c r="P65" s="17" t="str">
        <f t="shared" si="1"/>
        <v>High Humid</v>
      </c>
      <c r="Q65" s="2">
        <v>0.1045</v>
      </c>
      <c r="R65" s="7">
        <f t="shared" si="2"/>
        <v>11.494999999999999</v>
      </c>
      <c r="S65" s="2">
        <v>9</v>
      </c>
      <c r="T65" s="2">
        <v>148</v>
      </c>
      <c r="U65" s="2">
        <f>SUM(Append1[[#This Row],[Casual]],Append1[[#This Row],[Registered]])</f>
        <v>157</v>
      </c>
    </row>
    <row r="66" spans="1:21" x14ac:dyDescent="0.25">
      <c r="A66" s="2">
        <v>65</v>
      </c>
      <c r="B66" s="3">
        <v>40546</v>
      </c>
      <c r="C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 s="2" t="str">
        <f>TEXT(Append1[[#This Row],[Entry Date]],"YYYY")</f>
        <v>2011</v>
      </c>
      <c r="E66" s="2" t="str">
        <f>TEXT(Append1[[#This Row],[Entry Date]],"MMM")</f>
        <v>Jan</v>
      </c>
      <c r="F66" s="4">
        <v>2.6666666666666701</v>
      </c>
      <c r="G66" s="2" t="b">
        <v>0</v>
      </c>
      <c r="H66" t="str" cm="1">
        <f t="array" ref="H66">IF(G66=TRUE,"Weekend", IF(G66=FALSE,"Weekday", NA))</f>
        <v>Weekday</v>
      </c>
      <c r="I66" s="2" t="str">
        <f>TEXT(Append1[[#This Row],[Entry Date]],"DDDDD")</f>
        <v>Monday</v>
      </c>
      <c r="J66" s="2" t="str">
        <f t="shared" si="3"/>
        <v>Extreme Cold</v>
      </c>
      <c r="K66" s="2">
        <v>0.2</v>
      </c>
      <c r="L66" s="2">
        <f t="shared" ref="L66:L129" si="5">K66 * 41</f>
        <v>8.2000000000000011</v>
      </c>
      <c r="M66" s="2">
        <v>0.2576</v>
      </c>
      <c r="N66" s="2">
        <v>0.47</v>
      </c>
      <c r="O66" s="10">
        <f t="shared" ref="O66:O129" si="6">N66 * 100/100</f>
        <v>0.47</v>
      </c>
      <c r="P66" s="17" t="str">
        <f t="shared" ref="P66:P129" si="7">IF(N66*100&lt;10,"Less Humid",IF(N66*100&lt;=30,"Normal Humid",IF(N66*100&lt;=60,"High Humid",IF(N66*100&lt;=100,"Very Hghly humidity"))))</f>
        <v>High Humid</v>
      </c>
      <c r="Q66" s="2">
        <v>0</v>
      </c>
      <c r="R66" s="7">
        <f t="shared" ref="R66:R129" si="8">Q66 * 110</f>
        <v>0</v>
      </c>
      <c r="S66" s="2">
        <v>8</v>
      </c>
      <c r="T66" s="2">
        <v>102</v>
      </c>
      <c r="U66" s="2">
        <f>SUM(Append1[[#This Row],[Casual]],Append1[[#This Row],[Registered]])</f>
        <v>110</v>
      </c>
    </row>
    <row r="67" spans="1:21" x14ac:dyDescent="0.25">
      <c r="A67" s="2">
        <v>66</v>
      </c>
      <c r="B67" s="3">
        <v>40546</v>
      </c>
      <c r="C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 s="2" t="str">
        <f>TEXT(Append1[[#This Row],[Entry Date]],"YYYY")</f>
        <v>2011</v>
      </c>
      <c r="E67" s="2" t="str">
        <f>TEXT(Append1[[#This Row],[Entry Date]],"MMM")</f>
        <v>Jan</v>
      </c>
      <c r="F67" s="4">
        <v>2.7083333333333299</v>
      </c>
      <c r="G67" s="2" t="b">
        <v>0</v>
      </c>
      <c r="H67" t="str" cm="1">
        <f t="array" ref="H67">IF(G67=TRUE,"Weekend", IF(G67=FALSE,"Weekday", NA))</f>
        <v>Weekday</v>
      </c>
      <c r="I67" s="2" t="str">
        <f>TEXT(Append1[[#This Row],[Entry Date]],"DDDDD")</f>
        <v>Monday</v>
      </c>
      <c r="J67" s="2" t="str">
        <f t="shared" ref="J67:J130" si="9">IF(L67&lt;10,"Extreme Cold",IF(L67&lt;=20,"Cold",IF(L67&lt;=25,"Normal",IF(L67&lt;=35,"Hot",IF(L67&lt;=45,"Extreme Hot")))))</f>
        <v>Extreme Cold</v>
      </c>
      <c r="K67" s="2">
        <v>0.2</v>
      </c>
      <c r="L67" s="2">
        <f t="shared" si="5"/>
        <v>8.2000000000000011</v>
      </c>
      <c r="M67" s="2">
        <f>M158</f>
        <v>0.19700000000000001</v>
      </c>
      <c r="N67" s="2">
        <v>0.47</v>
      </c>
      <c r="O67" s="10">
        <f t="shared" si="6"/>
        <v>0.47</v>
      </c>
      <c r="P67" s="17" t="str">
        <f t="shared" si="7"/>
        <v>High Humid</v>
      </c>
      <c r="Q67" s="2">
        <v>0.1045</v>
      </c>
      <c r="R67" s="7">
        <f t="shared" si="8"/>
        <v>11.494999999999999</v>
      </c>
      <c r="S67" s="2">
        <v>3</v>
      </c>
      <c r="T67" s="2">
        <v>49</v>
      </c>
      <c r="U67" s="2">
        <f>SUM(Append1[[#This Row],[Casual]],Append1[[#This Row],[Registered]])</f>
        <v>52</v>
      </c>
    </row>
    <row r="68" spans="1:21" x14ac:dyDescent="0.25">
      <c r="A68" s="2">
        <v>67</v>
      </c>
      <c r="B68" s="3">
        <v>40546</v>
      </c>
      <c r="C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 s="2" t="str">
        <f>TEXT(Append1[[#This Row],[Entry Date]],"YYYY")</f>
        <v>2011</v>
      </c>
      <c r="E68" s="2" t="str">
        <f>TEXT(Append1[[#This Row],[Entry Date]],"MMM")</f>
        <v>Jan</v>
      </c>
      <c r="F68" s="4">
        <v>2.75</v>
      </c>
      <c r="G68" s="2" t="b">
        <v>0</v>
      </c>
      <c r="H68" t="str" cm="1">
        <f t="array" ref="H68">IF(G68=TRUE,"Weekend", IF(G68=FALSE,"Weekday", NA))</f>
        <v>Weekday</v>
      </c>
      <c r="I68" s="2" t="str">
        <f>TEXT(Append1[[#This Row],[Entry Date]],"DDDDD")</f>
        <v>Monday</v>
      </c>
      <c r="J68" s="2" t="str">
        <f t="shared" si="9"/>
        <v>Extreme Cold</v>
      </c>
      <c r="K68" s="2">
        <v>0.18</v>
      </c>
      <c r="L68" s="2">
        <f t="shared" si="5"/>
        <v>7.38</v>
      </c>
      <c r="M68" s="2">
        <v>0.19700000000000001</v>
      </c>
      <c r="N68" s="2">
        <v>0.64</v>
      </c>
      <c r="O68" s="10">
        <f t="shared" si="6"/>
        <v>0.64</v>
      </c>
      <c r="P68" s="17" t="str">
        <f t="shared" si="7"/>
        <v>Very Hghly humidity</v>
      </c>
      <c r="Q68" s="2">
        <v>0.1343</v>
      </c>
      <c r="R68" s="7">
        <f t="shared" si="8"/>
        <v>14.773</v>
      </c>
      <c r="S68" s="2">
        <v>3</v>
      </c>
      <c r="T68" s="2">
        <v>49</v>
      </c>
      <c r="U68" s="2">
        <f>SUM(Append1[[#This Row],[Casual]],Append1[[#This Row],[Registered]])</f>
        <v>52</v>
      </c>
    </row>
    <row r="69" spans="1:21" x14ac:dyDescent="0.25">
      <c r="A69" s="2">
        <v>68</v>
      </c>
      <c r="B69" s="3">
        <v>40546</v>
      </c>
      <c r="C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 s="2" t="str">
        <f>TEXT(Append1[[#This Row],[Entry Date]],"YYYY")</f>
        <v>2011</v>
      </c>
      <c r="E69" s="2" t="str">
        <f>TEXT(Append1[[#This Row],[Entry Date]],"MMM")</f>
        <v>Jan</v>
      </c>
      <c r="F69" s="4">
        <v>2.7916666666666701</v>
      </c>
      <c r="G69" s="2" t="b">
        <v>0</v>
      </c>
      <c r="H69" t="str" cm="1">
        <f t="array" ref="H69">IF(G69=TRUE,"Weekend", IF(G69=FALSE,"Weekday", NA))</f>
        <v>Weekday</v>
      </c>
      <c r="I69" s="2" t="str">
        <f>TEXT(Append1[[#This Row],[Entry Date]],"DDDDD")</f>
        <v>Monday</v>
      </c>
      <c r="J69" s="2" t="str">
        <f t="shared" si="9"/>
        <v>Extreme Cold</v>
      </c>
      <c r="K69" s="2">
        <v>0.14000000000000001</v>
      </c>
      <c r="L69" s="2">
        <f t="shared" si="5"/>
        <v>5.74</v>
      </c>
      <c r="M69" s="2">
        <v>0.1515</v>
      </c>
      <c r="N69" s="2">
        <v>0.69</v>
      </c>
      <c r="O69" s="10">
        <f t="shared" si="6"/>
        <v>0.69</v>
      </c>
      <c r="P69" s="17" t="str">
        <f t="shared" si="7"/>
        <v>Very Hghly humidity</v>
      </c>
      <c r="Q69" s="2">
        <v>0.1343</v>
      </c>
      <c r="R69" s="7">
        <f t="shared" si="8"/>
        <v>14.773</v>
      </c>
      <c r="S69" s="2">
        <v>0</v>
      </c>
      <c r="T69" s="2">
        <v>20</v>
      </c>
      <c r="U69" s="2">
        <f>SUM(Append1[[#This Row],[Casual]],Append1[[#This Row],[Registered]])</f>
        <v>20</v>
      </c>
    </row>
    <row r="70" spans="1:21" x14ac:dyDescent="0.25">
      <c r="A70" s="2">
        <v>69</v>
      </c>
      <c r="B70" s="3">
        <v>40546</v>
      </c>
      <c r="C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 s="2" t="str">
        <f>TEXT(Append1[[#This Row],[Entry Date]],"YYYY")</f>
        <v>2011</v>
      </c>
      <c r="E70" s="2" t="str">
        <f>TEXT(Append1[[#This Row],[Entry Date]],"MMM")</f>
        <v>Jan</v>
      </c>
      <c r="F70" s="4">
        <v>2.8333333333333299</v>
      </c>
      <c r="G70" s="2" t="b">
        <v>0</v>
      </c>
      <c r="H70" t="str" cm="1">
        <f t="array" ref="H70">IF(G70=TRUE,"Weekend", IF(G70=FALSE,"Weekday", NA))</f>
        <v>Weekday</v>
      </c>
      <c r="I70" s="2" t="str">
        <f>TEXT(Append1[[#This Row],[Entry Date]],"DDDDD")</f>
        <v>Monday</v>
      </c>
      <c r="J70" s="2" t="str">
        <f t="shared" si="9"/>
        <v>Extreme Cold</v>
      </c>
      <c r="K70" s="2">
        <v>0.18</v>
      </c>
      <c r="L70" s="2">
        <f t="shared" si="5"/>
        <v>7.38</v>
      </c>
      <c r="M70" s="2">
        <v>0.21210000000000001</v>
      </c>
      <c r="N70" s="2">
        <v>0.55000000000000004</v>
      </c>
      <c r="O70" s="10">
        <f t="shared" si="6"/>
        <v>0.55000000000000004</v>
      </c>
      <c r="P70" s="17" t="str">
        <f t="shared" si="7"/>
        <v>High Humid</v>
      </c>
      <c r="Q70" s="2">
        <v>0.1045</v>
      </c>
      <c r="R70" s="7">
        <f t="shared" si="8"/>
        <v>11.494999999999999</v>
      </c>
      <c r="S70" s="2">
        <v>1</v>
      </c>
      <c r="T70" s="2">
        <v>11</v>
      </c>
      <c r="U70" s="2">
        <f>SUM(Append1[[#This Row],[Casual]],Append1[[#This Row],[Registered]])</f>
        <v>12</v>
      </c>
    </row>
    <row r="71" spans="1:21" x14ac:dyDescent="0.25">
      <c r="A71" s="2">
        <v>70</v>
      </c>
      <c r="B71" s="3">
        <v>40547</v>
      </c>
      <c r="C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 s="2" t="str">
        <f>TEXT(Append1[[#This Row],[Entry Date]],"YYYY")</f>
        <v>2011</v>
      </c>
      <c r="E71" s="2" t="str">
        <f>TEXT(Append1[[#This Row],[Entry Date]],"MMM")</f>
        <v>Jan</v>
      </c>
      <c r="F71" s="4">
        <v>2.875</v>
      </c>
      <c r="G71" s="2" t="b">
        <v>0</v>
      </c>
      <c r="H71" t="str" cm="1">
        <f t="array" ref="H71">IF(G71=TRUE,"Weekend", IF(G71=FALSE,"Weekday", NA))</f>
        <v>Weekday</v>
      </c>
      <c r="I71" s="2" t="str">
        <f>TEXT(Append1[[#This Row],[Entry Date]],"DDDDD")</f>
        <v>Tuesday</v>
      </c>
      <c r="J71" s="2" t="str">
        <f t="shared" si="9"/>
        <v>Extreme Cold</v>
      </c>
      <c r="K71" s="2">
        <v>0.16</v>
      </c>
      <c r="L71" s="2">
        <f t="shared" si="5"/>
        <v>6.5600000000000005</v>
      </c>
      <c r="M71" s="2">
        <f>M162</f>
        <v>0.19700000000000001</v>
      </c>
      <c r="N71" s="2">
        <v>0.55000000000000004</v>
      </c>
      <c r="O71" s="10">
        <f t="shared" si="6"/>
        <v>0.55000000000000004</v>
      </c>
      <c r="P71" s="17" t="str">
        <f t="shared" si="7"/>
        <v>High Humid</v>
      </c>
      <c r="Q71" s="2">
        <v>0.1045</v>
      </c>
      <c r="R71" s="7">
        <f t="shared" si="8"/>
        <v>11.494999999999999</v>
      </c>
      <c r="S71" s="2">
        <v>0</v>
      </c>
      <c r="T71" s="2">
        <v>5</v>
      </c>
      <c r="U71" s="2">
        <f>SUM(Append1[[#This Row],[Casual]],Append1[[#This Row],[Registered]])</f>
        <v>5</v>
      </c>
    </row>
    <row r="72" spans="1:21" x14ac:dyDescent="0.25">
      <c r="A72" s="2">
        <v>71</v>
      </c>
      <c r="B72" s="3">
        <v>40547</v>
      </c>
      <c r="C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 s="2" t="str">
        <f>TEXT(Append1[[#This Row],[Entry Date]],"YYYY")</f>
        <v>2011</v>
      </c>
      <c r="E72" s="2" t="str">
        <f>TEXT(Append1[[#This Row],[Entry Date]],"MMM")</f>
        <v>Jan</v>
      </c>
      <c r="F72" s="4">
        <v>2.9166666666666701</v>
      </c>
      <c r="G72" s="2" t="b">
        <v>0</v>
      </c>
      <c r="H72" t="str" cm="1">
        <f t="array" ref="H72">IF(G72=TRUE,"Weekend", IF(G72=FALSE,"Weekday", NA))</f>
        <v>Weekday</v>
      </c>
      <c r="I72" s="2" t="str">
        <f>TEXT(Append1[[#This Row],[Entry Date]],"DDDDD")</f>
        <v>Tuesday</v>
      </c>
      <c r="J72" s="2" t="str">
        <f t="shared" si="9"/>
        <v>Extreme Cold</v>
      </c>
      <c r="K72" s="2">
        <v>0.16</v>
      </c>
      <c r="L72" s="2">
        <f t="shared" si="5"/>
        <v>6.5600000000000005</v>
      </c>
      <c r="M72" s="2">
        <v>0.18179999999999999</v>
      </c>
      <c r="N72" s="2">
        <v>0.59</v>
      </c>
      <c r="O72" s="10">
        <f t="shared" si="6"/>
        <v>0.59</v>
      </c>
      <c r="P72" s="17" t="str">
        <f t="shared" si="7"/>
        <v>High Humid</v>
      </c>
      <c r="Q72" s="2">
        <v>0.1045</v>
      </c>
      <c r="R72" s="7">
        <f t="shared" si="8"/>
        <v>11.494999999999999</v>
      </c>
      <c r="S72" s="2">
        <v>0</v>
      </c>
      <c r="T72" s="2">
        <v>2</v>
      </c>
      <c r="U72" s="2">
        <f>SUM(Append1[[#This Row],[Casual]],Append1[[#This Row],[Registered]])</f>
        <v>2</v>
      </c>
    </row>
    <row r="73" spans="1:21" x14ac:dyDescent="0.25">
      <c r="A73" s="2">
        <v>72</v>
      </c>
      <c r="B73" s="3">
        <v>40547</v>
      </c>
      <c r="C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 s="2" t="str">
        <f>TEXT(Append1[[#This Row],[Entry Date]],"YYYY")</f>
        <v>2011</v>
      </c>
      <c r="E73" s="2" t="str">
        <f>TEXT(Append1[[#This Row],[Entry Date]],"MMM")</f>
        <v>Jan</v>
      </c>
      <c r="F73" s="4">
        <v>2.9583333333333299</v>
      </c>
      <c r="G73" s="2" t="b">
        <v>0</v>
      </c>
      <c r="H73" t="str" cm="1">
        <f t="array" ref="H73">IF(G73=TRUE,"Weekend", IF(G73=FALSE,"Weekday", NA))</f>
        <v>Weekday</v>
      </c>
      <c r="I73" s="2" t="str">
        <f>TEXT(Append1[[#This Row],[Entry Date]],"DDDDD")</f>
        <v>Tuesday</v>
      </c>
      <c r="J73" s="2" t="str">
        <f t="shared" si="9"/>
        <v>Extreme Cold</v>
      </c>
      <c r="K73" s="2">
        <v>0.14000000000000001</v>
      </c>
      <c r="L73" s="2">
        <f t="shared" si="5"/>
        <v>5.74</v>
      </c>
      <c r="M73" s="2">
        <v>0.1515</v>
      </c>
      <c r="N73" s="2">
        <v>0.63</v>
      </c>
      <c r="O73" s="10">
        <f t="shared" si="6"/>
        <v>0.63</v>
      </c>
      <c r="P73" s="17" t="str">
        <f t="shared" si="7"/>
        <v>Very Hghly humidity</v>
      </c>
      <c r="Q73" s="2">
        <v>0.1343</v>
      </c>
      <c r="R73" s="7">
        <f t="shared" si="8"/>
        <v>14.773</v>
      </c>
      <c r="S73" s="2">
        <v>0</v>
      </c>
      <c r="T73" s="2">
        <v>1</v>
      </c>
      <c r="U73" s="2">
        <f>SUM(Append1[[#This Row],[Casual]],Append1[[#This Row],[Registered]])</f>
        <v>1</v>
      </c>
    </row>
    <row r="74" spans="1:21" x14ac:dyDescent="0.25">
      <c r="A74" s="2">
        <v>73</v>
      </c>
      <c r="B74" s="3">
        <v>40547</v>
      </c>
      <c r="C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 s="2" t="str">
        <f>TEXT(Append1[[#This Row],[Entry Date]],"YYYY")</f>
        <v>2011</v>
      </c>
      <c r="E74" s="2" t="str">
        <f>TEXT(Append1[[#This Row],[Entry Date]],"MMM")</f>
        <v>Jan</v>
      </c>
      <c r="F74" s="4">
        <v>3</v>
      </c>
      <c r="G74" s="2" t="b">
        <v>0</v>
      </c>
      <c r="H74" t="str" cm="1">
        <f t="array" ref="H74">IF(G74=TRUE,"Weekend", IF(G74=FALSE,"Weekday", NA))</f>
        <v>Weekday</v>
      </c>
      <c r="I74" s="2" t="str">
        <f>TEXT(Append1[[#This Row],[Entry Date]],"DDDDD")</f>
        <v>Tuesday</v>
      </c>
      <c r="J74" s="2" t="str">
        <f t="shared" si="9"/>
        <v>Extreme Cold</v>
      </c>
      <c r="K74" s="2">
        <v>0.14000000000000001</v>
      </c>
      <c r="L74" s="2">
        <f t="shared" si="5"/>
        <v>5.74</v>
      </c>
      <c r="M74" s="2">
        <v>0.18179999999999999</v>
      </c>
      <c r="N74" s="2">
        <v>0.63</v>
      </c>
      <c r="O74" s="10">
        <f t="shared" si="6"/>
        <v>0.63</v>
      </c>
      <c r="P74" s="17" t="str">
        <f t="shared" si="7"/>
        <v>Very Hghly humidity</v>
      </c>
      <c r="Q74" s="2">
        <v>8.9599999999999999E-2</v>
      </c>
      <c r="R74" s="7">
        <f t="shared" si="8"/>
        <v>9.8559999999999999</v>
      </c>
      <c r="S74" s="2">
        <v>0</v>
      </c>
      <c r="T74" s="2">
        <v>2</v>
      </c>
      <c r="U74" s="2">
        <f>SUM(Append1[[#This Row],[Casual]],Append1[[#This Row],[Registered]])</f>
        <v>2</v>
      </c>
    </row>
    <row r="75" spans="1:21" x14ac:dyDescent="0.25">
      <c r="A75" s="2">
        <v>74</v>
      </c>
      <c r="B75" s="3">
        <v>40547</v>
      </c>
      <c r="C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 s="2" t="str">
        <f>TEXT(Append1[[#This Row],[Entry Date]],"YYYY")</f>
        <v>2011</v>
      </c>
      <c r="E75" s="2" t="str">
        <f>TEXT(Append1[[#This Row],[Entry Date]],"MMM")</f>
        <v>Jan</v>
      </c>
      <c r="F75" s="4">
        <v>3.0416666666666701</v>
      </c>
      <c r="G75" s="2" t="b">
        <v>0</v>
      </c>
      <c r="H75" t="str" cm="1">
        <f t="array" ref="H75">IF(G75=TRUE,"Weekend", IF(G75=FALSE,"Weekday", NA))</f>
        <v>Weekday</v>
      </c>
      <c r="I75" s="2" t="str">
        <f>TEXT(Append1[[#This Row],[Entry Date]],"DDDDD")</f>
        <v>Tuesday</v>
      </c>
      <c r="J75" s="2" t="str">
        <f t="shared" si="9"/>
        <v>Extreme Cold</v>
      </c>
      <c r="K75" s="2">
        <v>0.12</v>
      </c>
      <c r="L75" s="2">
        <f t="shared" si="5"/>
        <v>4.92</v>
      </c>
      <c r="M75" s="2">
        <v>0.1515</v>
      </c>
      <c r="N75" s="2">
        <v>0.68</v>
      </c>
      <c r="O75" s="10">
        <f t="shared" si="6"/>
        <v>0.68</v>
      </c>
      <c r="P75" s="17" t="str">
        <f t="shared" si="7"/>
        <v>Very Hghly humidity</v>
      </c>
      <c r="Q75" s="2">
        <v>0.1045</v>
      </c>
      <c r="R75" s="7">
        <f t="shared" si="8"/>
        <v>11.494999999999999</v>
      </c>
      <c r="S75" s="2">
        <v>0</v>
      </c>
      <c r="T75" s="2">
        <v>4</v>
      </c>
      <c r="U75" s="2">
        <f>SUM(Append1[[#This Row],[Casual]],Append1[[#This Row],[Registered]])</f>
        <v>4</v>
      </c>
    </row>
    <row r="76" spans="1:21" x14ac:dyDescent="0.25">
      <c r="A76" s="2">
        <v>75</v>
      </c>
      <c r="B76" s="3">
        <v>40547</v>
      </c>
      <c r="C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 s="2" t="str">
        <f>TEXT(Append1[[#This Row],[Entry Date]],"YYYY")</f>
        <v>2011</v>
      </c>
      <c r="E76" s="2" t="str">
        <f>TEXT(Append1[[#This Row],[Entry Date]],"MMM")</f>
        <v>Jan</v>
      </c>
      <c r="F76" s="4">
        <v>3.0833333333333299</v>
      </c>
      <c r="G76" s="2" t="b">
        <v>0</v>
      </c>
      <c r="H76" t="str" cm="1">
        <f t="array" ref="H76">IF(G76=TRUE,"Weekend", IF(G76=FALSE,"Weekday", NA))</f>
        <v>Weekday</v>
      </c>
      <c r="I76" s="2" t="str">
        <f>TEXT(Append1[[#This Row],[Entry Date]],"DDDDD")</f>
        <v>Tuesday</v>
      </c>
      <c r="J76" s="2" t="str">
        <f t="shared" si="9"/>
        <v>Extreme Cold</v>
      </c>
      <c r="K76" s="2">
        <v>0.12</v>
      </c>
      <c r="L76" s="2">
        <f t="shared" si="5"/>
        <v>4.92</v>
      </c>
      <c r="M76" s="2">
        <v>0.1515</v>
      </c>
      <c r="N76" s="2">
        <v>0.74</v>
      </c>
      <c r="O76" s="10">
        <f t="shared" si="6"/>
        <v>0.74</v>
      </c>
      <c r="P76" s="17" t="str">
        <f t="shared" si="7"/>
        <v>Very Hghly humidity</v>
      </c>
      <c r="Q76" s="2">
        <v>0.1045</v>
      </c>
      <c r="R76" s="7">
        <f t="shared" si="8"/>
        <v>11.494999999999999</v>
      </c>
      <c r="S76" s="2">
        <v>0</v>
      </c>
      <c r="T76" s="2">
        <v>36</v>
      </c>
      <c r="U76" s="2">
        <f>SUM(Append1[[#This Row],[Casual]],Append1[[#This Row],[Registered]])</f>
        <v>36</v>
      </c>
    </row>
    <row r="77" spans="1:21" x14ac:dyDescent="0.25">
      <c r="A77" s="2">
        <v>76</v>
      </c>
      <c r="B77" s="3">
        <v>40547</v>
      </c>
      <c r="C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 s="2" t="str">
        <f>TEXT(Append1[[#This Row],[Entry Date]],"YYYY")</f>
        <v>2011</v>
      </c>
      <c r="E77" s="2" t="str">
        <f>TEXT(Append1[[#This Row],[Entry Date]],"MMM")</f>
        <v>Jan</v>
      </c>
      <c r="F77" s="4">
        <v>3.125</v>
      </c>
      <c r="G77" s="2" t="b">
        <v>0</v>
      </c>
      <c r="H77" t="str" cm="1">
        <f t="array" ref="H77">IF(G77=TRUE,"Weekend", IF(G77=FALSE,"Weekday", NA))</f>
        <v>Weekday</v>
      </c>
      <c r="I77" s="2" t="str">
        <f>TEXT(Append1[[#This Row],[Entry Date]],"DDDDD")</f>
        <v>Tuesday</v>
      </c>
      <c r="J77" s="2" t="str">
        <f t="shared" si="9"/>
        <v>Extreme Cold</v>
      </c>
      <c r="K77" s="2">
        <v>0.12</v>
      </c>
      <c r="L77" s="2">
        <f t="shared" si="5"/>
        <v>4.92</v>
      </c>
      <c r="M77" s="2">
        <v>0.1515</v>
      </c>
      <c r="N77" s="2">
        <v>0.74</v>
      </c>
      <c r="O77" s="10">
        <f t="shared" si="6"/>
        <v>0.74</v>
      </c>
      <c r="P77" s="17" t="str">
        <f t="shared" si="7"/>
        <v>Very Hghly humidity</v>
      </c>
      <c r="Q77" s="2">
        <v>0.1343</v>
      </c>
      <c r="R77" s="7">
        <f t="shared" si="8"/>
        <v>14.773</v>
      </c>
      <c r="S77" s="2">
        <v>2</v>
      </c>
      <c r="T77" s="2">
        <v>92</v>
      </c>
      <c r="U77" s="2">
        <f>SUM(Append1[[#This Row],[Casual]],Append1[[#This Row],[Registered]])</f>
        <v>94</v>
      </c>
    </row>
    <row r="78" spans="1:21" x14ac:dyDescent="0.25">
      <c r="A78" s="2">
        <v>77</v>
      </c>
      <c r="B78" s="3">
        <v>40547</v>
      </c>
      <c r="C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 s="2" t="str">
        <f>TEXT(Append1[[#This Row],[Entry Date]],"YYYY")</f>
        <v>2011</v>
      </c>
      <c r="E78" s="2" t="str">
        <f>TEXT(Append1[[#This Row],[Entry Date]],"MMM")</f>
        <v>Jan</v>
      </c>
      <c r="F78" s="4">
        <v>3.1666666666666701</v>
      </c>
      <c r="G78" s="2" t="b">
        <v>0</v>
      </c>
      <c r="H78" t="str" cm="1">
        <f t="array" ref="H78">IF(G78=TRUE,"Weekend", IF(G78=FALSE,"Weekday", NA))</f>
        <v>Weekday</v>
      </c>
      <c r="I78" s="2" t="str">
        <f>TEXT(Append1[[#This Row],[Entry Date]],"DDDDD")</f>
        <v>Tuesday</v>
      </c>
      <c r="J78" s="2" t="str">
        <f t="shared" si="9"/>
        <v>Extreme Cold</v>
      </c>
      <c r="K78" s="2">
        <v>0.14000000000000001</v>
      </c>
      <c r="L78" s="2">
        <f t="shared" si="5"/>
        <v>5.74</v>
      </c>
      <c r="M78" s="2">
        <v>0.1515</v>
      </c>
      <c r="N78" s="2">
        <v>0.69</v>
      </c>
      <c r="O78" s="10">
        <f t="shared" si="6"/>
        <v>0.69</v>
      </c>
      <c r="P78" s="17" t="str">
        <f t="shared" si="7"/>
        <v>Very Hghly humidity</v>
      </c>
      <c r="Q78" s="2">
        <v>0.16420000000000001</v>
      </c>
      <c r="R78" s="7">
        <f t="shared" si="8"/>
        <v>18.062000000000001</v>
      </c>
      <c r="S78" s="2">
        <v>2</v>
      </c>
      <c r="T78" s="2">
        <v>177</v>
      </c>
      <c r="U78" s="2">
        <f>SUM(Append1[[#This Row],[Casual]],Append1[[#This Row],[Registered]])</f>
        <v>179</v>
      </c>
    </row>
    <row r="79" spans="1:21" x14ac:dyDescent="0.25">
      <c r="A79" s="2">
        <v>78</v>
      </c>
      <c r="B79" s="3">
        <v>40547</v>
      </c>
      <c r="C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 s="2" t="str">
        <f>TEXT(Append1[[#This Row],[Entry Date]],"YYYY")</f>
        <v>2011</v>
      </c>
      <c r="E79" s="2" t="str">
        <f>TEXT(Append1[[#This Row],[Entry Date]],"MMM")</f>
        <v>Jan</v>
      </c>
      <c r="F79" s="4">
        <v>3.2083333333333299</v>
      </c>
      <c r="G79" s="2" t="b">
        <v>0</v>
      </c>
      <c r="H79" t="str" cm="1">
        <f t="array" ref="H79">IF(G79=TRUE,"Weekend", IF(G79=FALSE,"Weekday", NA))</f>
        <v>Weekday</v>
      </c>
      <c r="I79" s="2" t="str">
        <f>TEXT(Append1[[#This Row],[Entry Date]],"DDDDD")</f>
        <v>Tuesday</v>
      </c>
      <c r="J79" s="2" t="str">
        <f t="shared" si="9"/>
        <v>Extreme Cold</v>
      </c>
      <c r="K79" s="2">
        <v>0.16</v>
      </c>
      <c r="L79" s="2">
        <f t="shared" si="5"/>
        <v>6.5600000000000005</v>
      </c>
      <c r="M79" s="2">
        <v>0.1515</v>
      </c>
      <c r="N79" s="2">
        <v>0.64</v>
      </c>
      <c r="O79" s="10">
        <f t="shared" si="6"/>
        <v>0.64</v>
      </c>
      <c r="P79" s="17" t="str">
        <f t="shared" si="7"/>
        <v>Very Hghly humidity</v>
      </c>
      <c r="Q79" s="2">
        <v>0.22389999999999999</v>
      </c>
      <c r="R79" s="7">
        <f t="shared" si="8"/>
        <v>24.628999999999998</v>
      </c>
      <c r="S79" s="2">
        <v>2</v>
      </c>
      <c r="T79" s="2">
        <v>98</v>
      </c>
      <c r="U79" s="2">
        <f>SUM(Append1[[#This Row],[Casual]],Append1[[#This Row],[Registered]])</f>
        <v>100</v>
      </c>
    </row>
    <row r="80" spans="1:21" x14ac:dyDescent="0.25">
      <c r="A80" s="2">
        <v>79</v>
      </c>
      <c r="B80" s="3">
        <v>40547</v>
      </c>
      <c r="C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 s="2" t="str">
        <f>TEXT(Append1[[#This Row],[Entry Date]],"YYYY")</f>
        <v>2011</v>
      </c>
      <c r="E80" s="2" t="str">
        <f>TEXT(Append1[[#This Row],[Entry Date]],"MMM")</f>
        <v>Jan</v>
      </c>
      <c r="F80" s="4">
        <v>3.25</v>
      </c>
      <c r="G80" s="2" t="b">
        <v>0</v>
      </c>
      <c r="H80" t="str" cm="1">
        <f t="array" ref="H80">IF(G80=TRUE,"Weekend", IF(G80=FALSE,"Weekday", NA))</f>
        <v>Weekday</v>
      </c>
      <c r="I80" s="2" t="str">
        <f>TEXT(Append1[[#This Row],[Entry Date]],"DDDDD")</f>
        <v>Tuesday</v>
      </c>
      <c r="J80" s="2" t="str">
        <f t="shared" si="9"/>
        <v>Extreme Cold</v>
      </c>
      <c r="K80" s="2">
        <v>0.16</v>
      </c>
      <c r="L80" s="2">
        <f t="shared" si="5"/>
        <v>6.5600000000000005</v>
      </c>
      <c r="M80" s="2">
        <v>0.13639999999999999</v>
      </c>
      <c r="N80" s="2">
        <v>0.69</v>
      </c>
      <c r="O80" s="10">
        <f t="shared" si="6"/>
        <v>0.69</v>
      </c>
      <c r="P80" s="17" t="str">
        <f t="shared" si="7"/>
        <v>Very Hghly humidity</v>
      </c>
      <c r="Q80" s="2">
        <v>0.32840000000000003</v>
      </c>
      <c r="R80" s="7">
        <f t="shared" si="8"/>
        <v>36.124000000000002</v>
      </c>
      <c r="S80" s="2">
        <v>5</v>
      </c>
      <c r="T80" s="2">
        <v>37</v>
      </c>
      <c r="U80" s="2">
        <f>SUM(Append1[[#This Row],[Casual]],Append1[[#This Row],[Registered]])</f>
        <v>42</v>
      </c>
    </row>
    <row r="81" spans="1:21" x14ac:dyDescent="0.25">
      <c r="A81" s="2">
        <v>80</v>
      </c>
      <c r="B81" s="3">
        <v>40547</v>
      </c>
      <c r="C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 s="2" t="str">
        <f>TEXT(Append1[[#This Row],[Entry Date]],"YYYY")</f>
        <v>2011</v>
      </c>
      <c r="E81" s="2" t="str">
        <f>TEXT(Append1[[#This Row],[Entry Date]],"MMM")</f>
        <v>Jan</v>
      </c>
      <c r="F81" s="4">
        <v>3.2916666666666701</v>
      </c>
      <c r="G81" s="2" t="b">
        <v>0</v>
      </c>
      <c r="H81" t="str" cm="1">
        <f t="array" ref="H81">IF(G81=TRUE,"Weekend", IF(G81=FALSE,"Weekday", NA))</f>
        <v>Weekday</v>
      </c>
      <c r="I81" s="2" t="str">
        <f>TEXT(Append1[[#This Row],[Entry Date]],"DDDDD")</f>
        <v>Tuesday</v>
      </c>
      <c r="J81" s="2" t="str">
        <f t="shared" si="9"/>
        <v>Extreme Cold</v>
      </c>
      <c r="K81" s="2">
        <v>0.22</v>
      </c>
      <c r="L81" s="2">
        <f t="shared" si="5"/>
        <v>9.02</v>
      </c>
      <c r="M81" s="2">
        <v>0.21210000000000001</v>
      </c>
      <c r="N81" s="2">
        <v>0.51</v>
      </c>
      <c r="O81" s="10">
        <f t="shared" si="6"/>
        <v>0.51</v>
      </c>
      <c r="P81" s="17" t="str">
        <f t="shared" si="7"/>
        <v>High Humid</v>
      </c>
      <c r="Q81" s="2">
        <v>0.29849999999999999</v>
      </c>
      <c r="R81" s="7">
        <f t="shared" si="8"/>
        <v>32.835000000000001</v>
      </c>
      <c r="S81" s="2">
        <v>7</v>
      </c>
      <c r="T81" s="2">
        <v>50</v>
      </c>
      <c r="U81" s="2">
        <f>SUM(Append1[[#This Row],[Casual]],Append1[[#This Row],[Registered]])</f>
        <v>57</v>
      </c>
    </row>
    <row r="82" spans="1:21" x14ac:dyDescent="0.25">
      <c r="A82" s="2">
        <v>81</v>
      </c>
      <c r="B82" s="3">
        <v>40547</v>
      </c>
      <c r="C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 s="2" t="str">
        <f>TEXT(Append1[[#This Row],[Entry Date]],"YYYY")</f>
        <v>2011</v>
      </c>
      <c r="E82" s="2" t="str">
        <f>TEXT(Append1[[#This Row],[Entry Date]],"MMM")</f>
        <v>Jan</v>
      </c>
      <c r="F82" s="4">
        <v>3.3333333333333299</v>
      </c>
      <c r="G82" s="2" t="b">
        <v>0</v>
      </c>
      <c r="H82" t="str" cm="1">
        <f t="array" ref="H82">IF(G82=TRUE,"Weekend", IF(G82=FALSE,"Weekday", NA))</f>
        <v>Weekday</v>
      </c>
      <c r="I82" s="2" t="str">
        <f>TEXT(Append1[[#This Row],[Entry Date]],"DDDDD")</f>
        <v>Tuesday</v>
      </c>
      <c r="J82" s="2" t="str">
        <f t="shared" si="9"/>
        <v>Extreme Cold</v>
      </c>
      <c r="K82" s="2">
        <v>0.22</v>
      </c>
      <c r="L82" s="2">
        <f t="shared" si="5"/>
        <v>9.02</v>
      </c>
      <c r="M82" s="2">
        <v>0.2273</v>
      </c>
      <c r="N82" s="2">
        <v>0.51</v>
      </c>
      <c r="O82" s="10">
        <f t="shared" si="6"/>
        <v>0.51</v>
      </c>
      <c r="P82" s="17" t="str">
        <f t="shared" si="7"/>
        <v>High Humid</v>
      </c>
      <c r="Q82" s="2">
        <v>0.16420000000000001</v>
      </c>
      <c r="R82" s="7">
        <f t="shared" si="8"/>
        <v>18.062000000000001</v>
      </c>
      <c r="S82" s="2">
        <v>12</v>
      </c>
      <c r="T82" s="2">
        <v>66</v>
      </c>
      <c r="U82" s="2">
        <f>SUM(Append1[[#This Row],[Casual]],Append1[[#This Row],[Registered]])</f>
        <v>78</v>
      </c>
    </row>
    <row r="83" spans="1:21" x14ac:dyDescent="0.25">
      <c r="A83" s="2">
        <v>82</v>
      </c>
      <c r="B83" s="3">
        <v>40547</v>
      </c>
      <c r="C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 s="2" t="str">
        <f>TEXT(Append1[[#This Row],[Entry Date]],"YYYY")</f>
        <v>2011</v>
      </c>
      <c r="E83" s="2" t="str">
        <f>TEXT(Append1[[#This Row],[Entry Date]],"MMM")</f>
        <v>Jan</v>
      </c>
      <c r="F83" s="4">
        <v>3.375</v>
      </c>
      <c r="G83" s="2" t="b">
        <v>0</v>
      </c>
      <c r="H83" t="str" cm="1">
        <f t="array" ref="H83">IF(G83=TRUE,"Weekend", IF(G83=FALSE,"Weekday", NA))</f>
        <v>Weekday</v>
      </c>
      <c r="I83" s="2" t="str">
        <f>TEXT(Append1[[#This Row],[Entry Date]],"DDDDD")</f>
        <v>Tuesday</v>
      </c>
      <c r="J83" s="2" t="str">
        <f t="shared" si="9"/>
        <v>Extreme Cold</v>
      </c>
      <c r="K83" s="2">
        <v>0.24</v>
      </c>
      <c r="L83" s="2">
        <f t="shared" si="5"/>
        <v>9.84</v>
      </c>
      <c r="M83" s="2">
        <v>0.2273</v>
      </c>
      <c r="N83" s="2">
        <v>0.56000000000000005</v>
      </c>
      <c r="O83" s="10">
        <f t="shared" si="6"/>
        <v>0.56000000000000005</v>
      </c>
      <c r="P83" s="17" t="str">
        <f t="shared" si="7"/>
        <v>High Humid</v>
      </c>
      <c r="Q83" s="2">
        <v>0.19400000000000001</v>
      </c>
      <c r="R83" s="7">
        <f t="shared" si="8"/>
        <v>21.34</v>
      </c>
      <c r="S83" s="2">
        <v>18</v>
      </c>
      <c r="T83" s="2">
        <v>79</v>
      </c>
      <c r="U83" s="2">
        <f>SUM(Append1[[#This Row],[Casual]],Append1[[#This Row],[Registered]])</f>
        <v>97</v>
      </c>
    </row>
    <row r="84" spans="1:21" x14ac:dyDescent="0.25">
      <c r="A84" s="2">
        <v>83</v>
      </c>
      <c r="B84" s="3">
        <v>40547</v>
      </c>
      <c r="C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 s="2" t="str">
        <f>TEXT(Append1[[#This Row],[Entry Date]],"YYYY")</f>
        <v>2011</v>
      </c>
      <c r="E84" s="2" t="str">
        <f>TEXT(Append1[[#This Row],[Entry Date]],"MMM")</f>
        <v>Jan</v>
      </c>
      <c r="F84" s="4">
        <v>3.4166666666666701</v>
      </c>
      <c r="G84" s="2" t="b">
        <v>0</v>
      </c>
      <c r="H84" t="str" cm="1">
        <f t="array" ref="H84">IF(G84=TRUE,"Weekend", IF(G84=FALSE,"Weekday", NA))</f>
        <v>Weekday</v>
      </c>
      <c r="I84" s="2" t="str">
        <f>TEXT(Append1[[#This Row],[Entry Date]],"DDDDD")</f>
        <v>Tuesday</v>
      </c>
      <c r="J84" s="2" t="str">
        <f t="shared" si="9"/>
        <v>Cold</v>
      </c>
      <c r="K84" s="2">
        <v>0.26</v>
      </c>
      <c r="L84" s="2">
        <f t="shared" si="5"/>
        <v>10.66</v>
      </c>
      <c r="M84" s="2">
        <v>0.2576</v>
      </c>
      <c r="N84" s="2">
        <v>0.52</v>
      </c>
      <c r="O84" s="10">
        <f t="shared" si="6"/>
        <v>0.52</v>
      </c>
      <c r="P84" s="17" t="str">
        <f t="shared" si="7"/>
        <v>High Humid</v>
      </c>
      <c r="Q84" s="2">
        <v>0.22389999999999999</v>
      </c>
      <c r="R84" s="7">
        <f t="shared" si="8"/>
        <v>24.628999999999998</v>
      </c>
      <c r="S84" s="2">
        <v>9</v>
      </c>
      <c r="T84" s="2">
        <v>54</v>
      </c>
      <c r="U84" s="2">
        <f>SUM(Append1[[#This Row],[Casual]],Append1[[#This Row],[Registered]])</f>
        <v>63</v>
      </c>
    </row>
    <row r="85" spans="1:21" x14ac:dyDescent="0.25">
      <c r="A85" s="2">
        <v>84</v>
      </c>
      <c r="B85" s="3">
        <v>40547</v>
      </c>
      <c r="C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 s="2" t="str">
        <f>TEXT(Append1[[#This Row],[Entry Date]],"YYYY")</f>
        <v>2011</v>
      </c>
      <c r="E85" s="2" t="str">
        <f>TEXT(Append1[[#This Row],[Entry Date]],"MMM")</f>
        <v>Jan</v>
      </c>
      <c r="F85" s="4">
        <v>3.4583333333333299</v>
      </c>
      <c r="G85" s="2" t="b">
        <v>0</v>
      </c>
      <c r="H85" t="str" cm="1">
        <f t="array" ref="H85">IF(G85=TRUE,"Weekend", IF(G85=FALSE,"Weekday", NA))</f>
        <v>Weekday</v>
      </c>
      <c r="I85" s="2" t="str">
        <f>TEXT(Append1[[#This Row],[Entry Date]],"DDDDD")</f>
        <v>Tuesday</v>
      </c>
      <c r="J85" s="2" t="str">
        <f t="shared" si="9"/>
        <v>Cold</v>
      </c>
      <c r="K85" s="2">
        <v>0.28000000000000003</v>
      </c>
      <c r="L85" s="2">
        <f t="shared" si="5"/>
        <v>11.48</v>
      </c>
      <c r="M85" s="2">
        <v>0.2727</v>
      </c>
      <c r="N85" s="2">
        <v>0.52</v>
      </c>
      <c r="O85" s="10">
        <f t="shared" si="6"/>
        <v>0.52</v>
      </c>
      <c r="P85" s="17" t="str">
        <f t="shared" si="7"/>
        <v>High Humid</v>
      </c>
      <c r="Q85" s="2">
        <v>0.25369999999999998</v>
      </c>
      <c r="R85" s="7">
        <f t="shared" si="8"/>
        <v>27.906999999999996</v>
      </c>
      <c r="S85" s="2">
        <v>17</v>
      </c>
      <c r="T85" s="2">
        <v>48</v>
      </c>
      <c r="U85" s="2">
        <f>SUM(Append1[[#This Row],[Casual]],Append1[[#This Row],[Registered]])</f>
        <v>65</v>
      </c>
    </row>
    <row r="86" spans="1:21" x14ac:dyDescent="0.25">
      <c r="A86" s="2">
        <v>85</v>
      </c>
      <c r="B86" s="3">
        <v>40547</v>
      </c>
      <c r="C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 s="2" t="str">
        <f>TEXT(Append1[[#This Row],[Entry Date]],"YYYY")</f>
        <v>2011</v>
      </c>
      <c r="E86" s="2" t="str">
        <f>TEXT(Append1[[#This Row],[Entry Date]],"MMM")</f>
        <v>Jan</v>
      </c>
      <c r="F86" s="4">
        <v>3.5</v>
      </c>
      <c r="G86" s="2" t="b">
        <v>0</v>
      </c>
      <c r="H86" t="str" cm="1">
        <f t="array" ref="H86">IF(G86=TRUE,"Weekend", IF(G86=FALSE,"Weekday", NA))</f>
        <v>Weekday</v>
      </c>
      <c r="I86" s="2" t="str">
        <f>TEXT(Append1[[#This Row],[Entry Date]],"DDDDD")</f>
        <v>Tuesday</v>
      </c>
      <c r="J86" s="2" t="str">
        <f t="shared" si="9"/>
        <v>Cold</v>
      </c>
      <c r="K86" s="2">
        <v>0.3</v>
      </c>
      <c r="L86" s="2">
        <f t="shared" si="5"/>
        <v>12.299999999999999</v>
      </c>
      <c r="M86" s="2">
        <v>0.28789999999999999</v>
      </c>
      <c r="N86" s="2">
        <v>0.49</v>
      </c>
      <c r="O86" s="10">
        <f t="shared" si="6"/>
        <v>0.49</v>
      </c>
      <c r="P86" s="17" t="str">
        <f t="shared" si="7"/>
        <v>High Humid</v>
      </c>
      <c r="Q86" s="2">
        <v>0.25369999999999998</v>
      </c>
      <c r="R86" s="7">
        <f t="shared" si="8"/>
        <v>27.906999999999996</v>
      </c>
      <c r="S86" s="2">
        <v>15</v>
      </c>
      <c r="T86" s="2">
        <v>68</v>
      </c>
      <c r="U86" s="2">
        <f>SUM(Append1[[#This Row],[Casual]],Append1[[#This Row],[Registered]])</f>
        <v>83</v>
      </c>
    </row>
    <row r="87" spans="1:21" x14ac:dyDescent="0.25">
      <c r="A87" s="2">
        <v>86</v>
      </c>
      <c r="B87" s="3">
        <v>40547</v>
      </c>
      <c r="C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 s="2" t="str">
        <f>TEXT(Append1[[#This Row],[Entry Date]],"YYYY")</f>
        <v>2011</v>
      </c>
      <c r="E87" s="2" t="str">
        <f>TEXT(Append1[[#This Row],[Entry Date]],"MMM")</f>
        <v>Jan</v>
      </c>
      <c r="F87" s="4">
        <v>3.5416666666666701</v>
      </c>
      <c r="G87" s="2" t="b">
        <v>0</v>
      </c>
      <c r="H87" t="str" cm="1">
        <f t="array" ref="H87">IF(G87=TRUE,"Weekend", IF(G87=FALSE,"Weekday", NA))</f>
        <v>Weekday</v>
      </c>
      <c r="I87" s="2" t="str">
        <f>TEXT(Append1[[#This Row],[Entry Date]],"DDDDD")</f>
        <v>Tuesday</v>
      </c>
      <c r="J87" s="2" t="str">
        <f t="shared" si="9"/>
        <v>Cold</v>
      </c>
      <c r="K87" s="2">
        <v>0.28000000000000003</v>
      </c>
      <c r="L87" s="2">
        <f t="shared" si="5"/>
        <v>11.48</v>
      </c>
      <c r="M87" s="2">
        <v>0.2727</v>
      </c>
      <c r="N87" s="2">
        <v>0.48</v>
      </c>
      <c r="O87" s="10">
        <f t="shared" si="6"/>
        <v>0.48</v>
      </c>
      <c r="P87" s="17" t="str">
        <f t="shared" si="7"/>
        <v>High Humid</v>
      </c>
      <c r="Q87" s="2">
        <v>0.22389999999999999</v>
      </c>
      <c r="R87" s="7">
        <f t="shared" si="8"/>
        <v>24.628999999999998</v>
      </c>
      <c r="S87" s="2">
        <v>10</v>
      </c>
      <c r="T87" s="2">
        <v>202</v>
      </c>
      <c r="U87" s="2">
        <f>SUM(Append1[[#This Row],[Casual]],Append1[[#This Row],[Registered]])</f>
        <v>212</v>
      </c>
    </row>
    <row r="88" spans="1:21" x14ac:dyDescent="0.25">
      <c r="A88" s="2">
        <v>87</v>
      </c>
      <c r="B88" s="3">
        <v>40547</v>
      </c>
      <c r="C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 s="2" t="str">
        <f>TEXT(Append1[[#This Row],[Entry Date]],"YYYY")</f>
        <v>2011</v>
      </c>
      <c r="E88" s="2" t="str">
        <f>TEXT(Append1[[#This Row],[Entry Date]],"MMM")</f>
        <v>Jan</v>
      </c>
      <c r="F88" s="4">
        <v>3.5833333333333299</v>
      </c>
      <c r="G88" s="2" t="b">
        <v>0</v>
      </c>
      <c r="H88" t="str" cm="1">
        <f t="array" ref="H88">IF(G88=TRUE,"Weekend", IF(G88=FALSE,"Weekday", NA))</f>
        <v>Weekday</v>
      </c>
      <c r="I88" s="2" t="str">
        <f>TEXT(Append1[[#This Row],[Entry Date]],"DDDDD")</f>
        <v>Tuesday</v>
      </c>
      <c r="J88" s="2" t="str">
        <f t="shared" si="9"/>
        <v>Cold</v>
      </c>
      <c r="K88" s="2">
        <v>0.26</v>
      </c>
      <c r="L88" s="2">
        <f t="shared" si="5"/>
        <v>10.66</v>
      </c>
      <c r="M88" s="2">
        <v>0.2576</v>
      </c>
      <c r="N88" s="2">
        <v>0.48</v>
      </c>
      <c r="O88" s="10">
        <f t="shared" si="6"/>
        <v>0.48</v>
      </c>
      <c r="P88" s="17" t="str">
        <f t="shared" si="7"/>
        <v>High Humid</v>
      </c>
      <c r="Q88" s="2">
        <v>0.19400000000000001</v>
      </c>
      <c r="R88" s="7">
        <f t="shared" si="8"/>
        <v>21.34</v>
      </c>
      <c r="S88" s="2">
        <v>3</v>
      </c>
      <c r="T88" s="2">
        <v>179</v>
      </c>
      <c r="U88" s="2">
        <f>SUM(Append1[[#This Row],[Casual]],Append1[[#This Row],[Registered]])</f>
        <v>182</v>
      </c>
    </row>
    <row r="89" spans="1:21" x14ac:dyDescent="0.25">
      <c r="A89" s="2">
        <v>88</v>
      </c>
      <c r="B89" s="3">
        <v>40547</v>
      </c>
      <c r="C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 s="2" t="str">
        <f>TEXT(Append1[[#This Row],[Entry Date]],"YYYY")</f>
        <v>2011</v>
      </c>
      <c r="E89" s="2" t="str">
        <f>TEXT(Append1[[#This Row],[Entry Date]],"MMM")</f>
        <v>Jan</v>
      </c>
      <c r="F89" s="4">
        <v>3.625</v>
      </c>
      <c r="G89" s="2" t="b">
        <v>0</v>
      </c>
      <c r="H89" t="str" cm="1">
        <f t="array" ref="H89">IF(G89=TRUE,"Weekend", IF(G89=FALSE,"Weekday", NA))</f>
        <v>Weekday</v>
      </c>
      <c r="I89" s="2" t="str">
        <f>TEXT(Append1[[#This Row],[Entry Date]],"DDDDD")</f>
        <v>Tuesday</v>
      </c>
      <c r="J89" s="2" t="str">
        <f t="shared" si="9"/>
        <v>Extreme Cold</v>
      </c>
      <c r="K89" s="2">
        <v>0.24</v>
      </c>
      <c r="L89" s="2">
        <f t="shared" si="5"/>
        <v>9.84</v>
      </c>
      <c r="M89" s="2">
        <v>0.2576</v>
      </c>
      <c r="N89" s="2">
        <v>0.48</v>
      </c>
      <c r="O89" s="10">
        <f t="shared" si="6"/>
        <v>0.48</v>
      </c>
      <c r="P89" s="17" t="str">
        <f t="shared" si="7"/>
        <v>High Humid</v>
      </c>
      <c r="Q89" s="2">
        <v>0.1045</v>
      </c>
      <c r="R89" s="7">
        <f t="shared" si="8"/>
        <v>11.494999999999999</v>
      </c>
      <c r="S89" s="2">
        <v>2</v>
      </c>
      <c r="T89" s="2">
        <v>110</v>
      </c>
      <c r="U89" s="2">
        <f>SUM(Append1[[#This Row],[Casual]],Append1[[#This Row],[Registered]])</f>
        <v>112</v>
      </c>
    </row>
    <row r="90" spans="1:21" x14ac:dyDescent="0.25">
      <c r="A90" s="2">
        <v>89</v>
      </c>
      <c r="B90" s="3">
        <v>40547</v>
      </c>
      <c r="C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 s="2" t="str">
        <f>TEXT(Append1[[#This Row],[Entry Date]],"YYYY")</f>
        <v>2011</v>
      </c>
      <c r="E90" s="2" t="str">
        <f>TEXT(Append1[[#This Row],[Entry Date]],"MMM")</f>
        <v>Jan</v>
      </c>
      <c r="F90" s="4">
        <v>3.6666666666666701</v>
      </c>
      <c r="G90" s="2" t="b">
        <v>0</v>
      </c>
      <c r="H90" t="str" cm="1">
        <f t="array" ref="H90">IF(G90=TRUE,"Weekend", IF(G90=FALSE,"Weekday", NA))</f>
        <v>Weekday</v>
      </c>
      <c r="I90" s="2" t="str">
        <f>TEXT(Append1[[#This Row],[Entry Date]],"DDDDD")</f>
        <v>Tuesday</v>
      </c>
      <c r="J90" s="2" t="str">
        <f t="shared" si="9"/>
        <v>Extreme Cold</v>
      </c>
      <c r="K90" s="2">
        <v>0.24</v>
      </c>
      <c r="L90" s="2">
        <f t="shared" si="5"/>
        <v>9.84</v>
      </c>
      <c r="M90" s="2">
        <v>0.2576</v>
      </c>
      <c r="N90" s="2">
        <v>0.48</v>
      </c>
      <c r="O90" s="10">
        <f t="shared" si="6"/>
        <v>0.48</v>
      </c>
      <c r="P90" s="17" t="str">
        <f t="shared" si="7"/>
        <v>High Humid</v>
      </c>
      <c r="Q90" s="2">
        <v>0.1045</v>
      </c>
      <c r="R90" s="7">
        <f t="shared" si="8"/>
        <v>11.494999999999999</v>
      </c>
      <c r="S90" s="2">
        <v>1</v>
      </c>
      <c r="T90" s="2">
        <v>53</v>
      </c>
      <c r="U90" s="2">
        <f>SUM(Append1[[#This Row],[Casual]],Append1[[#This Row],[Registered]])</f>
        <v>54</v>
      </c>
    </row>
    <row r="91" spans="1:21" x14ac:dyDescent="0.25">
      <c r="A91" s="2">
        <v>90</v>
      </c>
      <c r="B91" s="3">
        <v>40547</v>
      </c>
      <c r="C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 s="2" t="str">
        <f>TEXT(Append1[[#This Row],[Entry Date]],"YYYY")</f>
        <v>2011</v>
      </c>
      <c r="E91" s="2" t="str">
        <f>TEXT(Append1[[#This Row],[Entry Date]],"MMM")</f>
        <v>Jan</v>
      </c>
      <c r="F91" s="4">
        <v>3.7083333333333299</v>
      </c>
      <c r="G91" s="2" t="b">
        <v>0</v>
      </c>
      <c r="H91" t="str" cm="1">
        <f t="array" ref="H91">IF(G91=TRUE,"Weekend", IF(G91=FALSE,"Weekday", NA))</f>
        <v>Weekday</v>
      </c>
      <c r="I91" s="2" t="str">
        <f>TEXT(Append1[[#This Row],[Entry Date]],"DDDDD")</f>
        <v>Tuesday</v>
      </c>
      <c r="J91" s="2" t="str">
        <f t="shared" si="9"/>
        <v>Extreme Cold</v>
      </c>
      <c r="K91" s="2">
        <v>0.22</v>
      </c>
      <c r="L91" s="2">
        <f t="shared" si="5"/>
        <v>9.02</v>
      </c>
      <c r="M91" s="2">
        <v>0.2727</v>
      </c>
      <c r="N91" s="2">
        <v>0.64</v>
      </c>
      <c r="O91" s="10">
        <f t="shared" si="6"/>
        <v>0.64</v>
      </c>
      <c r="P91" s="17" t="str">
        <f t="shared" si="7"/>
        <v>Very Hghly humidity</v>
      </c>
      <c r="Q91" s="2">
        <v>0</v>
      </c>
      <c r="R91" s="7">
        <f t="shared" si="8"/>
        <v>0</v>
      </c>
      <c r="S91" s="2">
        <v>0</v>
      </c>
      <c r="T91" s="2">
        <v>48</v>
      </c>
      <c r="U91" s="2">
        <f>SUM(Append1[[#This Row],[Casual]],Append1[[#This Row],[Registered]])</f>
        <v>48</v>
      </c>
    </row>
    <row r="92" spans="1:21" x14ac:dyDescent="0.25">
      <c r="A92" s="2">
        <v>91</v>
      </c>
      <c r="B92" s="3">
        <v>40547</v>
      </c>
      <c r="C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 s="2" t="str">
        <f>TEXT(Append1[[#This Row],[Entry Date]],"YYYY")</f>
        <v>2011</v>
      </c>
      <c r="E92" s="2" t="str">
        <f>TEXT(Append1[[#This Row],[Entry Date]],"MMM")</f>
        <v>Jan</v>
      </c>
      <c r="F92" s="4">
        <v>3.75</v>
      </c>
      <c r="G92" s="2" t="b">
        <v>0</v>
      </c>
      <c r="H92" t="str" cm="1">
        <f t="array" ref="H92">IF(G92=TRUE,"Weekend", IF(G92=FALSE,"Weekday", NA))</f>
        <v>Weekday</v>
      </c>
      <c r="I92" s="2" t="str">
        <f>TEXT(Append1[[#This Row],[Entry Date]],"DDDDD")</f>
        <v>Tuesday</v>
      </c>
      <c r="J92" s="2" t="str">
        <f t="shared" si="9"/>
        <v>Extreme Cold</v>
      </c>
      <c r="K92" s="2">
        <v>0.22</v>
      </c>
      <c r="L92" s="2">
        <f t="shared" si="5"/>
        <v>9.02</v>
      </c>
      <c r="M92" s="2">
        <v>0.2576</v>
      </c>
      <c r="N92" s="2">
        <v>0.64</v>
      </c>
      <c r="O92" s="10">
        <f t="shared" si="6"/>
        <v>0.64</v>
      </c>
      <c r="P92" s="17" t="str">
        <f t="shared" si="7"/>
        <v>Very Hghly humidity</v>
      </c>
      <c r="Q92" s="2">
        <v>8.9599999999999999E-2</v>
      </c>
      <c r="R92" s="7">
        <f t="shared" si="8"/>
        <v>9.8559999999999999</v>
      </c>
      <c r="S92" s="2">
        <v>1</v>
      </c>
      <c r="T92" s="2">
        <v>34</v>
      </c>
      <c r="U92" s="2">
        <f>SUM(Append1[[#This Row],[Casual]],Append1[[#This Row],[Registered]])</f>
        <v>35</v>
      </c>
    </row>
    <row r="93" spans="1:21" x14ac:dyDescent="0.25">
      <c r="A93" s="2">
        <v>92</v>
      </c>
      <c r="B93" s="3">
        <v>40547</v>
      </c>
      <c r="C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 s="2" t="str">
        <f>TEXT(Append1[[#This Row],[Entry Date]],"YYYY")</f>
        <v>2011</v>
      </c>
      <c r="E93" s="2" t="str">
        <f>TEXT(Append1[[#This Row],[Entry Date]],"MMM")</f>
        <v>Jan</v>
      </c>
      <c r="F93" s="4">
        <v>3.7916666666666701</v>
      </c>
      <c r="G93" s="2" t="b">
        <v>0</v>
      </c>
      <c r="H93" t="str" cm="1">
        <f t="array" ref="H93">IF(G93=TRUE,"Weekend", IF(G93=FALSE,"Weekday", NA))</f>
        <v>Weekday</v>
      </c>
      <c r="I93" s="2" t="str">
        <f>TEXT(Append1[[#This Row],[Entry Date]],"DDDDD")</f>
        <v>Tuesday</v>
      </c>
      <c r="J93" s="2" t="str">
        <f t="shared" si="9"/>
        <v>Extreme Cold</v>
      </c>
      <c r="K93" s="2">
        <v>0.2</v>
      </c>
      <c r="L93" s="2">
        <f t="shared" si="5"/>
        <v>8.2000000000000011</v>
      </c>
      <c r="M93" s="2">
        <v>0.2273</v>
      </c>
      <c r="N93" s="2">
        <v>0.69</v>
      </c>
      <c r="O93" s="10">
        <f t="shared" si="6"/>
        <v>0.69</v>
      </c>
      <c r="P93" s="17" t="str">
        <f t="shared" si="7"/>
        <v>Very Hghly humidity</v>
      </c>
      <c r="Q93" s="2">
        <v>8.9599999999999999E-2</v>
      </c>
      <c r="R93" s="7">
        <f t="shared" si="8"/>
        <v>9.8559999999999999</v>
      </c>
      <c r="S93" s="2">
        <v>2</v>
      </c>
      <c r="T93" s="2">
        <v>9</v>
      </c>
      <c r="U93" s="2">
        <f>SUM(Append1[[#This Row],[Casual]],Append1[[#This Row],[Registered]])</f>
        <v>11</v>
      </c>
    </row>
    <row r="94" spans="1:21" x14ac:dyDescent="0.25">
      <c r="A94" s="2">
        <v>93</v>
      </c>
      <c r="B94" s="3">
        <v>40548</v>
      </c>
      <c r="C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 s="2" t="str">
        <f>TEXT(Append1[[#This Row],[Entry Date]],"YYYY")</f>
        <v>2011</v>
      </c>
      <c r="E94" s="2" t="str">
        <f>TEXT(Append1[[#This Row],[Entry Date]],"MMM")</f>
        <v>Jan</v>
      </c>
      <c r="F94" s="4">
        <v>3.8333333333333299</v>
      </c>
      <c r="G94" s="2" t="b">
        <v>0</v>
      </c>
      <c r="H94" t="str" cm="1">
        <f t="array" ref="H94">IF(G94=TRUE,"Weekend", IF(G94=FALSE,"Weekday", NA))</f>
        <v>Weekday</v>
      </c>
      <c r="I94" s="2" t="str">
        <f>TEXT(Append1[[#This Row],[Entry Date]],"DDDDD")</f>
        <v>Wednesday</v>
      </c>
      <c r="J94" s="2" t="str">
        <f t="shared" si="9"/>
        <v>Extreme Cold</v>
      </c>
      <c r="K94" s="2">
        <v>0.2</v>
      </c>
      <c r="L94" s="2">
        <f t="shared" si="5"/>
        <v>8.2000000000000011</v>
      </c>
      <c r="M94" s="2">
        <v>0.2576</v>
      </c>
      <c r="N94" s="2">
        <v>0.64</v>
      </c>
      <c r="O94" s="10">
        <f t="shared" si="6"/>
        <v>0.64</v>
      </c>
      <c r="P94" s="17" t="str">
        <f t="shared" si="7"/>
        <v>Very Hghly humidity</v>
      </c>
      <c r="Q94" s="2">
        <v>0</v>
      </c>
      <c r="R94" s="7">
        <f t="shared" si="8"/>
        <v>0</v>
      </c>
      <c r="S94" s="2">
        <v>0</v>
      </c>
      <c r="T94" s="2">
        <v>6</v>
      </c>
      <c r="U94" s="2">
        <f>SUM(Append1[[#This Row],[Casual]],Append1[[#This Row],[Registered]])</f>
        <v>6</v>
      </c>
    </row>
    <row r="95" spans="1:21" x14ac:dyDescent="0.25">
      <c r="A95" s="2">
        <v>94</v>
      </c>
      <c r="B95" s="3">
        <v>40548</v>
      </c>
      <c r="C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 s="2" t="str">
        <f>TEXT(Append1[[#This Row],[Entry Date]],"YYYY")</f>
        <v>2011</v>
      </c>
      <c r="E95" s="2" t="str">
        <f>TEXT(Append1[[#This Row],[Entry Date]],"MMM")</f>
        <v>Jan</v>
      </c>
      <c r="F95" s="4">
        <v>3.875</v>
      </c>
      <c r="G95" s="2" t="b">
        <v>0</v>
      </c>
      <c r="H95" t="str" cm="1">
        <f t="array" ref="H95">IF(G95=TRUE,"Weekend", IF(G95=FALSE,"Weekday", NA))</f>
        <v>Weekday</v>
      </c>
      <c r="I95" s="2" t="str">
        <f>TEXT(Append1[[#This Row],[Entry Date]],"DDDDD")</f>
        <v>Wednesday</v>
      </c>
      <c r="J95" s="2" t="str">
        <f t="shared" si="9"/>
        <v>Extreme Cold</v>
      </c>
      <c r="K95" s="2">
        <v>0.16</v>
      </c>
      <c r="L95" s="2">
        <f t="shared" si="5"/>
        <v>6.5600000000000005</v>
      </c>
      <c r="M95" s="2">
        <v>0.19700000000000001</v>
      </c>
      <c r="N95" s="2">
        <v>0.74</v>
      </c>
      <c r="O95" s="10">
        <f t="shared" si="6"/>
        <v>0.74</v>
      </c>
      <c r="P95" s="17" t="str">
        <f t="shared" si="7"/>
        <v>Very Hghly humidity</v>
      </c>
      <c r="Q95" s="2">
        <v>8.9599999999999999E-2</v>
      </c>
      <c r="R95" s="7">
        <f t="shared" si="8"/>
        <v>9.8559999999999999</v>
      </c>
      <c r="S95" s="2">
        <v>0</v>
      </c>
      <c r="T95" s="2">
        <v>6</v>
      </c>
      <c r="U95" s="2">
        <f>SUM(Append1[[#This Row],[Casual]],Append1[[#This Row],[Registered]])</f>
        <v>6</v>
      </c>
    </row>
    <row r="96" spans="1:21" x14ac:dyDescent="0.25">
      <c r="A96" s="2">
        <v>95</v>
      </c>
      <c r="B96" s="3">
        <v>40548</v>
      </c>
      <c r="C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 s="2" t="str">
        <f>TEXT(Append1[[#This Row],[Entry Date]],"YYYY")</f>
        <v>2011</v>
      </c>
      <c r="E96" s="2" t="str">
        <f>TEXT(Append1[[#This Row],[Entry Date]],"MMM")</f>
        <v>Jan</v>
      </c>
      <c r="F96" s="4">
        <v>3.9166666666666701</v>
      </c>
      <c r="G96" s="2" t="b">
        <v>0</v>
      </c>
      <c r="H96" t="str" cm="1">
        <f t="array" ref="H96">IF(G96=TRUE,"Weekend", IF(G96=FALSE,"Weekday", NA))</f>
        <v>Weekday</v>
      </c>
      <c r="I96" s="2" t="str">
        <f>TEXT(Append1[[#This Row],[Entry Date]],"DDDDD")</f>
        <v>Wednesday</v>
      </c>
      <c r="J96" s="2" t="str">
        <f t="shared" si="9"/>
        <v>Extreme Cold</v>
      </c>
      <c r="K96" s="2">
        <v>0.16</v>
      </c>
      <c r="L96" s="2">
        <f t="shared" si="5"/>
        <v>6.5600000000000005</v>
      </c>
      <c r="M96" s="2">
        <v>0.19700000000000001</v>
      </c>
      <c r="N96" s="2">
        <v>0.74</v>
      </c>
      <c r="O96" s="10">
        <f t="shared" si="6"/>
        <v>0.74</v>
      </c>
      <c r="P96" s="17" t="str">
        <f t="shared" si="7"/>
        <v>Very Hghly humidity</v>
      </c>
      <c r="Q96" s="2">
        <v>8.9599999999999999E-2</v>
      </c>
      <c r="R96" s="7">
        <f t="shared" si="8"/>
        <v>9.8559999999999999</v>
      </c>
      <c r="S96" s="2">
        <v>0</v>
      </c>
      <c r="T96" s="2">
        <v>2</v>
      </c>
      <c r="U96" s="2">
        <f>SUM(Append1[[#This Row],[Casual]],Append1[[#This Row],[Registered]])</f>
        <v>2</v>
      </c>
    </row>
    <row r="97" spans="1:21" x14ac:dyDescent="0.25">
      <c r="A97" s="2">
        <v>96</v>
      </c>
      <c r="B97" s="3">
        <v>40548</v>
      </c>
      <c r="C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 s="2" t="str">
        <f>TEXT(Append1[[#This Row],[Entry Date]],"YYYY")</f>
        <v>2011</v>
      </c>
      <c r="E97" s="2" t="str">
        <f>TEXT(Append1[[#This Row],[Entry Date]],"MMM")</f>
        <v>Jan</v>
      </c>
      <c r="F97" s="4">
        <v>3.9583333333333299</v>
      </c>
      <c r="G97" s="2" t="b">
        <v>0</v>
      </c>
      <c r="H97" t="str" cm="1">
        <f t="array" ref="H97">IF(G97=TRUE,"Weekend", IF(G97=FALSE,"Weekday", NA))</f>
        <v>Weekday</v>
      </c>
      <c r="I97" s="2" t="str">
        <f>TEXT(Append1[[#This Row],[Entry Date]],"DDDDD")</f>
        <v>Wednesday</v>
      </c>
      <c r="J97" s="2" t="str">
        <f t="shared" si="9"/>
        <v>Extreme Cold</v>
      </c>
      <c r="K97" s="2">
        <v>0.24</v>
      </c>
      <c r="L97" s="2">
        <f t="shared" si="5"/>
        <v>9.84</v>
      </c>
      <c r="M97" s="2">
        <v>0.2273</v>
      </c>
      <c r="N97" s="2">
        <v>0.48</v>
      </c>
      <c r="O97" s="10">
        <f t="shared" si="6"/>
        <v>0.48</v>
      </c>
      <c r="P97" s="17" t="str">
        <f t="shared" si="7"/>
        <v>High Humid</v>
      </c>
      <c r="Q97" s="2">
        <v>0.22389999999999999</v>
      </c>
      <c r="R97" s="7">
        <f t="shared" si="8"/>
        <v>24.628999999999998</v>
      </c>
      <c r="S97" s="2">
        <v>0</v>
      </c>
      <c r="T97" s="2">
        <v>2</v>
      </c>
      <c r="U97" s="2">
        <f>SUM(Append1[[#This Row],[Casual]],Append1[[#This Row],[Registered]])</f>
        <v>2</v>
      </c>
    </row>
    <row r="98" spans="1:21" x14ac:dyDescent="0.25">
      <c r="A98" s="2">
        <v>97</v>
      </c>
      <c r="B98" s="3">
        <v>40548</v>
      </c>
      <c r="C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 s="2" t="str">
        <f>TEXT(Append1[[#This Row],[Entry Date]],"YYYY")</f>
        <v>2011</v>
      </c>
      <c r="E98" s="2" t="str">
        <f>TEXT(Append1[[#This Row],[Entry Date]],"MMM")</f>
        <v>Jan</v>
      </c>
      <c r="F98" s="4">
        <v>4</v>
      </c>
      <c r="G98" s="2" t="b">
        <v>0</v>
      </c>
      <c r="H98" t="str" cm="1">
        <f t="array" ref="H98">IF(G98=TRUE,"Weekend", IF(G98=FALSE,"Weekday", NA))</f>
        <v>Weekday</v>
      </c>
      <c r="I98" s="2" t="str">
        <f>TEXT(Append1[[#This Row],[Entry Date]],"DDDDD")</f>
        <v>Wednesday</v>
      </c>
      <c r="J98" s="2" t="str">
        <f t="shared" si="9"/>
        <v>Extreme Cold</v>
      </c>
      <c r="K98" s="2">
        <v>0.22</v>
      </c>
      <c r="L98" s="2">
        <f t="shared" si="5"/>
        <v>9.02</v>
      </c>
      <c r="M98" s="2">
        <v>0.2273</v>
      </c>
      <c r="N98" s="2">
        <v>0.47</v>
      </c>
      <c r="O98" s="10">
        <f t="shared" si="6"/>
        <v>0.47</v>
      </c>
      <c r="P98" s="17" t="str">
        <f t="shared" si="7"/>
        <v>High Humid</v>
      </c>
      <c r="Q98" s="2">
        <v>0.16420000000000001</v>
      </c>
      <c r="R98" s="7">
        <f t="shared" si="8"/>
        <v>18.062000000000001</v>
      </c>
      <c r="S98" s="2">
        <v>0</v>
      </c>
      <c r="T98" s="2">
        <v>3</v>
      </c>
      <c r="U98" s="2">
        <f>SUM(Append1[[#This Row],[Casual]],Append1[[#This Row],[Registered]])</f>
        <v>3</v>
      </c>
    </row>
    <row r="99" spans="1:21" x14ac:dyDescent="0.25">
      <c r="A99" s="2">
        <v>98</v>
      </c>
      <c r="B99" s="3">
        <v>40548</v>
      </c>
      <c r="C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 s="2" t="str">
        <f>TEXT(Append1[[#This Row],[Entry Date]],"YYYY")</f>
        <v>2011</v>
      </c>
      <c r="E99" s="2" t="str">
        <f>TEXT(Append1[[#This Row],[Entry Date]],"MMM")</f>
        <v>Jan</v>
      </c>
      <c r="F99" s="4">
        <v>4.0416666666666696</v>
      </c>
      <c r="G99" s="2" t="b">
        <v>0</v>
      </c>
      <c r="H99" t="str" cm="1">
        <f t="array" ref="H99">IF(G99=TRUE,"Weekend", IF(G99=FALSE,"Weekday", NA))</f>
        <v>Weekday</v>
      </c>
      <c r="I99" s="2" t="str">
        <f>TEXT(Append1[[#This Row],[Entry Date]],"DDDDD")</f>
        <v>Wednesday</v>
      </c>
      <c r="J99" s="2" t="str">
        <f t="shared" si="9"/>
        <v>Extreme Cold</v>
      </c>
      <c r="K99" s="2">
        <v>0.2</v>
      </c>
      <c r="L99" s="2">
        <f t="shared" si="5"/>
        <v>8.2000000000000011</v>
      </c>
      <c r="M99" s="2">
        <v>0.19700000000000001</v>
      </c>
      <c r="N99" s="2">
        <v>0.47</v>
      </c>
      <c r="O99" s="10">
        <f t="shared" si="6"/>
        <v>0.47</v>
      </c>
      <c r="P99" s="17" t="str">
        <f t="shared" si="7"/>
        <v>High Humid</v>
      </c>
      <c r="Q99" s="2">
        <v>0.22389999999999999</v>
      </c>
      <c r="R99" s="7">
        <f t="shared" si="8"/>
        <v>24.628999999999998</v>
      </c>
      <c r="S99" s="2">
        <v>0</v>
      </c>
      <c r="T99" s="2">
        <v>33</v>
      </c>
      <c r="U99" s="2">
        <f>SUM(Append1[[#This Row],[Casual]],Append1[[#This Row],[Registered]])</f>
        <v>33</v>
      </c>
    </row>
    <row r="100" spans="1:21" x14ac:dyDescent="0.25">
      <c r="A100" s="2">
        <v>99</v>
      </c>
      <c r="B100" s="3">
        <v>40548</v>
      </c>
      <c r="C1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0" s="2" t="str">
        <f>TEXT(Append1[[#This Row],[Entry Date]],"YYYY")</f>
        <v>2011</v>
      </c>
      <c r="E100" s="2" t="str">
        <f>TEXT(Append1[[#This Row],[Entry Date]],"MMM")</f>
        <v>Jan</v>
      </c>
      <c r="F100" s="4">
        <v>4.0833333333333304</v>
      </c>
      <c r="G100" s="2" t="b">
        <v>0</v>
      </c>
      <c r="H100" t="str" cm="1">
        <f t="array" ref="H100">IF(G100=TRUE,"Weekend", IF(G100=FALSE,"Weekday", NA))</f>
        <v>Weekday</v>
      </c>
      <c r="I100" s="2" t="str">
        <f>TEXT(Append1[[#This Row],[Entry Date]],"DDDDD")</f>
        <v>Wednesday</v>
      </c>
      <c r="J100" s="2" t="str">
        <f t="shared" si="9"/>
        <v>Extreme Cold</v>
      </c>
      <c r="K100" s="2">
        <v>0.18</v>
      </c>
      <c r="L100" s="2">
        <f t="shared" si="5"/>
        <v>7.38</v>
      </c>
      <c r="M100" s="2">
        <v>0.18179999999999999</v>
      </c>
      <c r="N100" s="2">
        <v>0.43</v>
      </c>
      <c r="O100" s="10">
        <f t="shared" si="6"/>
        <v>0.43</v>
      </c>
      <c r="P100" s="17" t="str">
        <f t="shared" si="7"/>
        <v>High Humid</v>
      </c>
      <c r="Q100" s="2">
        <v>0.19400000000000001</v>
      </c>
      <c r="R100" s="7">
        <f t="shared" si="8"/>
        <v>21.34</v>
      </c>
      <c r="S100" s="2">
        <v>1</v>
      </c>
      <c r="T100" s="2">
        <v>87</v>
      </c>
      <c r="U100" s="2">
        <f>SUM(Append1[[#This Row],[Casual]],Append1[[#This Row],[Registered]])</f>
        <v>88</v>
      </c>
    </row>
    <row r="101" spans="1:21" x14ac:dyDescent="0.25">
      <c r="A101" s="2">
        <v>100</v>
      </c>
      <c r="B101" s="3">
        <v>40548</v>
      </c>
      <c r="C1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1" s="2" t="str">
        <f>TEXT(Append1[[#This Row],[Entry Date]],"YYYY")</f>
        <v>2011</v>
      </c>
      <c r="E101" s="2" t="str">
        <f>TEXT(Append1[[#This Row],[Entry Date]],"MMM")</f>
        <v>Jan</v>
      </c>
      <c r="F101" s="4">
        <v>4.125</v>
      </c>
      <c r="G101" s="2" t="b">
        <v>0</v>
      </c>
      <c r="H101" t="str" cm="1">
        <f t="array" ref="H101">IF(G101=TRUE,"Weekend", IF(G101=FALSE,"Weekday", NA))</f>
        <v>Weekday</v>
      </c>
      <c r="I101" s="2" t="str">
        <f>TEXT(Append1[[#This Row],[Entry Date]],"DDDDD")</f>
        <v>Wednesday</v>
      </c>
      <c r="J101" s="2" t="str">
        <f t="shared" si="9"/>
        <v>Extreme Cold</v>
      </c>
      <c r="K101" s="2">
        <v>0.2</v>
      </c>
      <c r="L101" s="2">
        <f t="shared" si="5"/>
        <v>8.2000000000000011</v>
      </c>
      <c r="M101" s="2">
        <v>0.18179999999999999</v>
      </c>
      <c r="N101" s="2">
        <v>0.4</v>
      </c>
      <c r="O101" s="10">
        <f t="shared" si="6"/>
        <v>0.4</v>
      </c>
      <c r="P101" s="17" t="str">
        <f t="shared" si="7"/>
        <v>High Humid</v>
      </c>
      <c r="Q101" s="2">
        <v>0.29849999999999999</v>
      </c>
      <c r="R101" s="7">
        <f t="shared" si="8"/>
        <v>32.835000000000001</v>
      </c>
      <c r="S101" s="2">
        <v>3</v>
      </c>
      <c r="T101" s="2">
        <v>192</v>
      </c>
      <c r="U101" s="2">
        <f>SUM(Append1[[#This Row],[Casual]],Append1[[#This Row],[Registered]])</f>
        <v>195</v>
      </c>
    </row>
    <row r="102" spans="1:21" x14ac:dyDescent="0.25">
      <c r="A102" s="2">
        <v>101</v>
      </c>
      <c r="B102" s="3">
        <v>40548</v>
      </c>
      <c r="C1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2" s="2" t="str">
        <f>TEXT(Append1[[#This Row],[Entry Date]],"YYYY")</f>
        <v>2011</v>
      </c>
      <c r="E102" s="2" t="str">
        <f>TEXT(Append1[[#This Row],[Entry Date]],"MMM")</f>
        <v>Jan</v>
      </c>
      <c r="F102" s="4">
        <v>4.1666666666666696</v>
      </c>
      <c r="G102" s="2" t="b">
        <v>0</v>
      </c>
      <c r="H102" t="str" cm="1">
        <f t="array" ref="H102">IF(G102=TRUE,"Weekend", IF(G102=FALSE,"Weekday", NA))</f>
        <v>Weekday</v>
      </c>
      <c r="I102" s="2" t="str">
        <f>TEXT(Append1[[#This Row],[Entry Date]],"DDDDD")</f>
        <v>Wednesday</v>
      </c>
      <c r="J102" s="2" t="str">
        <f t="shared" si="9"/>
        <v>Extreme Cold</v>
      </c>
      <c r="K102" s="2">
        <v>0.22</v>
      </c>
      <c r="L102" s="2">
        <f t="shared" si="5"/>
        <v>9.02</v>
      </c>
      <c r="M102" s="2">
        <v>0.19700000000000001</v>
      </c>
      <c r="N102" s="2">
        <v>0.37</v>
      </c>
      <c r="O102" s="10">
        <f t="shared" si="6"/>
        <v>0.37</v>
      </c>
      <c r="P102" s="17" t="str">
        <f t="shared" si="7"/>
        <v>High Humid</v>
      </c>
      <c r="Q102" s="2">
        <v>0.32840000000000003</v>
      </c>
      <c r="R102" s="7">
        <f t="shared" si="8"/>
        <v>36.124000000000002</v>
      </c>
      <c r="S102" s="2">
        <v>6</v>
      </c>
      <c r="T102" s="2">
        <v>109</v>
      </c>
      <c r="U102" s="2">
        <f>SUM(Append1[[#This Row],[Casual]],Append1[[#This Row],[Registered]])</f>
        <v>115</v>
      </c>
    </row>
    <row r="103" spans="1:21" x14ac:dyDescent="0.25">
      <c r="A103" s="2">
        <v>102</v>
      </c>
      <c r="B103" s="3">
        <v>40548</v>
      </c>
      <c r="C1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3" s="2" t="str">
        <f>TEXT(Append1[[#This Row],[Entry Date]],"YYYY")</f>
        <v>2011</v>
      </c>
      <c r="E103" s="2" t="str">
        <f>TEXT(Append1[[#This Row],[Entry Date]],"MMM")</f>
        <v>Jan</v>
      </c>
      <c r="F103" s="4">
        <v>4.2083333333333304</v>
      </c>
      <c r="G103" s="2" t="b">
        <v>0</v>
      </c>
      <c r="H103" t="str" cm="1">
        <f t="array" ref="H103">IF(G103=TRUE,"Weekend", IF(G103=FALSE,"Weekday", NA))</f>
        <v>Weekday</v>
      </c>
      <c r="I103" s="2" t="str">
        <f>TEXT(Append1[[#This Row],[Entry Date]],"DDDDD")</f>
        <v>Wednesday</v>
      </c>
      <c r="J103" s="2" t="str">
        <f t="shared" si="9"/>
        <v>Extreme Cold</v>
      </c>
      <c r="K103" s="2">
        <v>0.22</v>
      </c>
      <c r="L103" s="2">
        <f t="shared" si="5"/>
        <v>9.02</v>
      </c>
      <c r="M103" s="2">
        <v>0.19700000000000001</v>
      </c>
      <c r="N103" s="2">
        <v>0.37</v>
      </c>
      <c r="O103" s="10">
        <f t="shared" si="6"/>
        <v>0.37</v>
      </c>
      <c r="P103" s="17" t="str">
        <f t="shared" si="7"/>
        <v>High Humid</v>
      </c>
      <c r="Q103" s="2">
        <v>0.32840000000000003</v>
      </c>
      <c r="R103" s="7">
        <f t="shared" si="8"/>
        <v>36.124000000000002</v>
      </c>
      <c r="S103" s="2">
        <v>4</v>
      </c>
      <c r="T103" s="2">
        <v>53</v>
      </c>
      <c r="U103" s="2">
        <f>SUM(Append1[[#This Row],[Casual]],Append1[[#This Row],[Registered]])</f>
        <v>57</v>
      </c>
    </row>
    <row r="104" spans="1:21" x14ac:dyDescent="0.25">
      <c r="A104" s="2">
        <v>103</v>
      </c>
      <c r="B104" s="3">
        <v>40548</v>
      </c>
      <c r="C1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4" s="2" t="str">
        <f>TEXT(Append1[[#This Row],[Entry Date]],"YYYY")</f>
        <v>2011</v>
      </c>
      <c r="E104" s="2" t="str">
        <f>TEXT(Append1[[#This Row],[Entry Date]],"MMM")</f>
        <v>Jan</v>
      </c>
      <c r="F104" s="4">
        <v>4.25</v>
      </c>
      <c r="G104" s="2" t="b">
        <v>0</v>
      </c>
      <c r="H104" t="str" cm="1">
        <f t="array" ref="H104">IF(G104=TRUE,"Weekend", IF(G104=FALSE,"Weekday", NA))</f>
        <v>Weekday</v>
      </c>
      <c r="I104" s="2" t="str">
        <f>TEXT(Append1[[#This Row],[Entry Date]],"DDDDD")</f>
        <v>Wednesday</v>
      </c>
      <c r="J104" s="2" t="str">
        <f t="shared" si="9"/>
        <v>Cold</v>
      </c>
      <c r="K104" s="2">
        <v>0.26</v>
      </c>
      <c r="L104" s="2">
        <f t="shared" si="5"/>
        <v>10.66</v>
      </c>
      <c r="M104" s="2">
        <v>0.2273</v>
      </c>
      <c r="N104" s="2">
        <v>0.33</v>
      </c>
      <c r="O104" s="10">
        <f t="shared" si="6"/>
        <v>0.33</v>
      </c>
      <c r="P104" s="17" t="str">
        <f t="shared" si="7"/>
        <v>High Humid</v>
      </c>
      <c r="Q104" s="2">
        <v>0.32840000000000003</v>
      </c>
      <c r="R104" s="7">
        <f t="shared" si="8"/>
        <v>36.124000000000002</v>
      </c>
      <c r="S104" s="2">
        <v>12</v>
      </c>
      <c r="T104" s="2">
        <v>34</v>
      </c>
      <c r="U104" s="2">
        <f>SUM(Append1[[#This Row],[Casual]],Append1[[#This Row],[Registered]])</f>
        <v>46</v>
      </c>
    </row>
    <row r="105" spans="1:21" x14ac:dyDescent="0.25">
      <c r="A105" s="2">
        <v>104</v>
      </c>
      <c r="B105" s="3">
        <v>40548</v>
      </c>
      <c r="C1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5" s="2" t="str">
        <f>TEXT(Append1[[#This Row],[Entry Date]],"YYYY")</f>
        <v>2011</v>
      </c>
      <c r="E105" s="2" t="str">
        <f>TEXT(Append1[[#This Row],[Entry Date]],"MMM")</f>
        <v>Jan</v>
      </c>
      <c r="F105" s="4">
        <v>4.2916666666666696</v>
      </c>
      <c r="G105" s="2" t="b">
        <v>0</v>
      </c>
      <c r="H105" t="str" cm="1">
        <f t="array" ref="H105">IF(G105=TRUE,"Weekend", IF(G105=FALSE,"Weekday", NA))</f>
        <v>Weekday</v>
      </c>
      <c r="I105" s="2" t="str">
        <f>TEXT(Append1[[#This Row],[Entry Date]],"DDDDD")</f>
        <v>Wednesday</v>
      </c>
      <c r="J105" s="2" t="str">
        <f t="shared" si="9"/>
        <v>Cold</v>
      </c>
      <c r="K105" s="2">
        <v>0.26</v>
      </c>
      <c r="L105" s="2">
        <f t="shared" si="5"/>
        <v>10.66</v>
      </c>
      <c r="M105" s="2">
        <v>0.2273</v>
      </c>
      <c r="N105" s="2">
        <v>0.33</v>
      </c>
      <c r="O105" s="10">
        <f t="shared" si="6"/>
        <v>0.33</v>
      </c>
      <c r="P105" s="17" t="str">
        <f t="shared" si="7"/>
        <v>High Humid</v>
      </c>
      <c r="Q105" s="2">
        <v>0.32840000000000003</v>
      </c>
      <c r="R105" s="7">
        <f t="shared" si="8"/>
        <v>36.124000000000002</v>
      </c>
      <c r="S105" s="2">
        <v>5</v>
      </c>
      <c r="T105" s="2">
        <v>74</v>
      </c>
      <c r="U105" s="2">
        <f>SUM(Append1[[#This Row],[Casual]],Append1[[#This Row],[Registered]])</f>
        <v>79</v>
      </c>
    </row>
    <row r="106" spans="1:21" x14ac:dyDescent="0.25">
      <c r="A106" s="2">
        <v>105</v>
      </c>
      <c r="B106" s="3">
        <v>40548</v>
      </c>
      <c r="C1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6" s="2" t="str">
        <f>TEXT(Append1[[#This Row],[Entry Date]],"YYYY")</f>
        <v>2011</v>
      </c>
      <c r="E106" s="2" t="str">
        <f>TEXT(Append1[[#This Row],[Entry Date]],"MMM")</f>
        <v>Jan</v>
      </c>
      <c r="F106" s="4">
        <v>4.3333333333333304</v>
      </c>
      <c r="G106" s="2" t="b">
        <v>0</v>
      </c>
      <c r="H106" t="str" cm="1">
        <f t="array" ref="H106">IF(G106=TRUE,"Weekend", IF(G106=FALSE,"Weekday", NA))</f>
        <v>Weekday</v>
      </c>
      <c r="I106" s="2" t="str">
        <f>TEXT(Append1[[#This Row],[Entry Date]],"DDDDD")</f>
        <v>Wednesday</v>
      </c>
      <c r="J106" s="2" t="str">
        <f t="shared" si="9"/>
        <v>Cold</v>
      </c>
      <c r="K106" s="2">
        <v>0.28000000000000003</v>
      </c>
      <c r="L106" s="2">
        <f t="shared" si="5"/>
        <v>11.48</v>
      </c>
      <c r="M106" s="2">
        <v>0.2576</v>
      </c>
      <c r="N106" s="2">
        <v>0.3</v>
      </c>
      <c r="O106" s="10">
        <f t="shared" si="6"/>
        <v>0.3</v>
      </c>
      <c r="P106" s="17" t="str">
        <f t="shared" si="7"/>
        <v>Normal Humid</v>
      </c>
      <c r="Q106" s="2">
        <v>0.29849999999999999</v>
      </c>
      <c r="R106" s="7">
        <f t="shared" si="8"/>
        <v>32.835000000000001</v>
      </c>
      <c r="S106" s="2">
        <v>6</v>
      </c>
      <c r="T106" s="2">
        <v>65</v>
      </c>
      <c r="U106" s="2">
        <f>SUM(Append1[[#This Row],[Casual]],Append1[[#This Row],[Registered]])</f>
        <v>71</v>
      </c>
    </row>
    <row r="107" spans="1:21" x14ac:dyDescent="0.25">
      <c r="A107" s="2">
        <v>106</v>
      </c>
      <c r="B107" s="3">
        <v>40548</v>
      </c>
      <c r="C1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7" s="2" t="str">
        <f>TEXT(Append1[[#This Row],[Entry Date]],"YYYY")</f>
        <v>2011</v>
      </c>
      <c r="E107" s="2" t="str">
        <f>TEXT(Append1[[#This Row],[Entry Date]],"MMM")</f>
        <v>Jan</v>
      </c>
      <c r="F107" s="4">
        <v>4.375</v>
      </c>
      <c r="G107" s="2" t="b">
        <v>0</v>
      </c>
      <c r="H107" t="str" cm="1">
        <f t="array" ref="H107">IF(G107=TRUE,"Weekend", IF(G107=FALSE,"Weekday", NA))</f>
        <v>Weekday</v>
      </c>
      <c r="I107" s="2" t="str">
        <f>TEXT(Append1[[#This Row],[Entry Date]],"DDDDD")</f>
        <v>Wednesday</v>
      </c>
      <c r="J107" s="2" t="str">
        <f t="shared" si="9"/>
        <v>Cold</v>
      </c>
      <c r="K107" s="2">
        <v>0.3</v>
      </c>
      <c r="L107" s="2">
        <f t="shared" si="5"/>
        <v>12.299999999999999</v>
      </c>
      <c r="M107" s="2">
        <v>0.28789999999999999</v>
      </c>
      <c r="N107" s="2">
        <v>0.28000000000000003</v>
      </c>
      <c r="O107" s="10">
        <f t="shared" si="6"/>
        <v>0.28000000000000003</v>
      </c>
      <c r="P107" s="17" t="str">
        <f t="shared" si="7"/>
        <v>Normal Humid</v>
      </c>
      <c r="Q107" s="2">
        <v>0.19400000000000001</v>
      </c>
      <c r="R107" s="7">
        <f t="shared" si="8"/>
        <v>21.34</v>
      </c>
      <c r="S107" s="2">
        <v>10</v>
      </c>
      <c r="T107" s="2">
        <v>52</v>
      </c>
      <c r="U107" s="2">
        <f>SUM(Append1[[#This Row],[Casual]],Append1[[#This Row],[Registered]])</f>
        <v>62</v>
      </c>
    </row>
    <row r="108" spans="1:21" x14ac:dyDescent="0.25">
      <c r="A108" s="2">
        <v>107</v>
      </c>
      <c r="B108" s="3">
        <v>40548</v>
      </c>
      <c r="C1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8" s="2" t="str">
        <f>TEXT(Append1[[#This Row],[Entry Date]],"YYYY")</f>
        <v>2011</v>
      </c>
      <c r="E108" s="2" t="str">
        <f>TEXT(Append1[[#This Row],[Entry Date]],"MMM")</f>
        <v>Jan</v>
      </c>
      <c r="F108" s="4">
        <v>4.4166666666666696</v>
      </c>
      <c r="G108" s="2" t="b">
        <v>0</v>
      </c>
      <c r="H108" t="str" cm="1">
        <f t="array" ref="H108">IF(G108=TRUE,"Weekend", IF(G108=FALSE,"Weekday", NA))</f>
        <v>Weekday</v>
      </c>
      <c r="I108" s="2" t="str">
        <f>TEXT(Append1[[#This Row],[Entry Date]],"DDDDD")</f>
        <v>Wednesday</v>
      </c>
      <c r="J108" s="2" t="str">
        <f t="shared" si="9"/>
        <v>Cold</v>
      </c>
      <c r="K108" s="2">
        <v>0.3</v>
      </c>
      <c r="L108" s="2">
        <f t="shared" si="5"/>
        <v>12.299999999999999</v>
      </c>
      <c r="M108" s="2">
        <v>0.28789999999999999</v>
      </c>
      <c r="N108" s="2">
        <v>0.28000000000000003</v>
      </c>
      <c r="O108" s="10">
        <f t="shared" si="6"/>
        <v>0.28000000000000003</v>
      </c>
      <c r="P108" s="17" t="str">
        <f t="shared" si="7"/>
        <v>Normal Humid</v>
      </c>
      <c r="Q108" s="2">
        <v>0.19400000000000001</v>
      </c>
      <c r="R108" s="7">
        <f t="shared" si="8"/>
        <v>21.34</v>
      </c>
      <c r="S108" s="2">
        <v>7</v>
      </c>
      <c r="T108" s="2">
        <v>55</v>
      </c>
      <c r="U108" s="2">
        <f>SUM(Append1[[#This Row],[Casual]],Append1[[#This Row],[Registered]])</f>
        <v>62</v>
      </c>
    </row>
    <row r="109" spans="1:21" x14ac:dyDescent="0.25">
      <c r="A109" s="2">
        <v>108</v>
      </c>
      <c r="B109" s="3">
        <v>40548</v>
      </c>
      <c r="C1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9" s="2" t="str">
        <f>TEXT(Append1[[#This Row],[Entry Date]],"YYYY")</f>
        <v>2011</v>
      </c>
      <c r="E109" s="2" t="str">
        <f>TEXT(Append1[[#This Row],[Entry Date]],"MMM")</f>
        <v>Jan</v>
      </c>
      <c r="F109" s="4">
        <v>4.4583333333333304</v>
      </c>
      <c r="G109" s="2" t="b">
        <v>0</v>
      </c>
      <c r="H109" t="str" cm="1">
        <f t="array" ref="H109">IF(G109=TRUE,"Weekend", IF(G109=FALSE,"Weekday", NA))</f>
        <v>Weekday</v>
      </c>
      <c r="I109" s="2" t="str">
        <f>TEXT(Append1[[#This Row],[Entry Date]],"DDDDD")</f>
        <v>Wednesday</v>
      </c>
      <c r="J109" s="2" t="str">
        <f t="shared" si="9"/>
        <v>Cold</v>
      </c>
      <c r="K109" s="2">
        <v>0.3</v>
      </c>
      <c r="L109" s="2">
        <f t="shared" si="5"/>
        <v>12.299999999999999</v>
      </c>
      <c r="M109" s="2">
        <v>0.31819999999999998</v>
      </c>
      <c r="N109" s="2">
        <v>0.28000000000000003</v>
      </c>
      <c r="O109" s="10">
        <f t="shared" si="6"/>
        <v>0.28000000000000003</v>
      </c>
      <c r="P109" s="17" t="str">
        <f t="shared" si="7"/>
        <v>Normal Humid</v>
      </c>
      <c r="Q109" s="2">
        <v>8.9599999999999999E-2</v>
      </c>
      <c r="R109" s="7">
        <f t="shared" si="8"/>
        <v>9.8559999999999999</v>
      </c>
      <c r="S109" s="2">
        <v>4</v>
      </c>
      <c r="T109" s="2">
        <v>85</v>
      </c>
      <c r="U109" s="2">
        <f>SUM(Append1[[#This Row],[Casual]],Append1[[#This Row],[Registered]])</f>
        <v>89</v>
      </c>
    </row>
    <row r="110" spans="1:21" x14ac:dyDescent="0.25">
      <c r="A110" s="2">
        <v>109</v>
      </c>
      <c r="B110" s="3">
        <v>40548</v>
      </c>
      <c r="C1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0" s="2" t="str">
        <f>TEXT(Append1[[#This Row],[Entry Date]],"YYYY")</f>
        <v>2011</v>
      </c>
      <c r="E110" s="2" t="str">
        <f>TEXT(Append1[[#This Row],[Entry Date]],"MMM")</f>
        <v>Jan</v>
      </c>
      <c r="F110" s="4">
        <v>4.5</v>
      </c>
      <c r="G110" s="2" t="b">
        <v>0</v>
      </c>
      <c r="H110" t="str" cm="1">
        <f t="array" ref="H110">IF(G110=TRUE,"Weekend", IF(G110=FALSE,"Weekday", NA))</f>
        <v>Weekday</v>
      </c>
      <c r="I110" s="2" t="str">
        <f>TEXT(Append1[[#This Row],[Entry Date]],"DDDDD")</f>
        <v>Wednesday</v>
      </c>
      <c r="J110" s="2" t="str">
        <f t="shared" si="9"/>
        <v>Extreme Cold</v>
      </c>
      <c r="K110" s="2">
        <v>0.24</v>
      </c>
      <c r="L110" s="2">
        <f t="shared" si="5"/>
        <v>9.84</v>
      </c>
      <c r="M110" s="2">
        <v>0.2273</v>
      </c>
      <c r="N110" s="2">
        <v>0.38</v>
      </c>
      <c r="O110" s="10">
        <f t="shared" si="6"/>
        <v>0.38</v>
      </c>
      <c r="P110" s="17" t="str">
        <f t="shared" si="7"/>
        <v>High Humid</v>
      </c>
      <c r="Q110" s="2">
        <v>0.19400000000000001</v>
      </c>
      <c r="R110" s="7">
        <f t="shared" si="8"/>
        <v>21.34</v>
      </c>
      <c r="S110" s="2">
        <v>4</v>
      </c>
      <c r="T110" s="2">
        <v>186</v>
      </c>
      <c r="U110" s="2">
        <f>SUM(Append1[[#This Row],[Casual]],Append1[[#This Row],[Registered]])</f>
        <v>190</v>
      </c>
    </row>
    <row r="111" spans="1:21" x14ac:dyDescent="0.25">
      <c r="A111" s="2">
        <v>110</v>
      </c>
      <c r="B111" s="3">
        <v>40548</v>
      </c>
      <c r="C1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1" s="2" t="str">
        <f>TEXT(Append1[[#This Row],[Entry Date]],"YYYY")</f>
        <v>2011</v>
      </c>
      <c r="E111" s="2" t="str">
        <f>TEXT(Append1[[#This Row],[Entry Date]],"MMM")</f>
        <v>Jan</v>
      </c>
      <c r="F111" s="4">
        <v>4.5416666666666696</v>
      </c>
      <c r="G111" s="2" t="b">
        <v>0</v>
      </c>
      <c r="H111" t="str" cm="1">
        <f t="array" ref="H111">IF(G111=TRUE,"Weekend", IF(G111=FALSE,"Weekday", NA))</f>
        <v>Weekday</v>
      </c>
      <c r="I111" s="2" t="str">
        <f>TEXT(Append1[[#This Row],[Entry Date]],"DDDDD")</f>
        <v>Wednesday</v>
      </c>
      <c r="J111" s="2" t="str">
        <f t="shared" si="9"/>
        <v>Extreme Cold</v>
      </c>
      <c r="K111" s="2">
        <v>0.24</v>
      </c>
      <c r="L111" s="2">
        <f t="shared" si="5"/>
        <v>9.84</v>
      </c>
      <c r="M111" s="2">
        <v>0.2424</v>
      </c>
      <c r="N111" s="2">
        <v>0.38</v>
      </c>
      <c r="O111" s="10">
        <f t="shared" si="6"/>
        <v>0.38</v>
      </c>
      <c r="P111" s="17" t="str">
        <f t="shared" si="7"/>
        <v>High Humid</v>
      </c>
      <c r="Q111" s="2">
        <v>0.1343</v>
      </c>
      <c r="R111" s="7">
        <f t="shared" si="8"/>
        <v>14.773</v>
      </c>
      <c r="S111" s="2">
        <v>3</v>
      </c>
      <c r="T111" s="2">
        <v>166</v>
      </c>
      <c r="U111" s="2">
        <f>SUM(Append1[[#This Row],[Casual]],Append1[[#This Row],[Registered]])</f>
        <v>169</v>
      </c>
    </row>
    <row r="112" spans="1:21" x14ac:dyDescent="0.25">
      <c r="A112" s="2">
        <v>111</v>
      </c>
      <c r="B112" s="3">
        <v>40548</v>
      </c>
      <c r="C1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2" s="2" t="str">
        <f>TEXT(Append1[[#This Row],[Entry Date]],"YYYY")</f>
        <v>2011</v>
      </c>
      <c r="E112" s="2" t="str">
        <f>TEXT(Append1[[#This Row],[Entry Date]],"MMM")</f>
        <v>Jan</v>
      </c>
      <c r="F112" s="4">
        <v>4.5833333333333304</v>
      </c>
      <c r="G112" s="2" t="b">
        <v>0</v>
      </c>
      <c r="H112" t="str" cm="1">
        <f t="array" ref="H112">IF(G112=TRUE,"Weekend", IF(G112=FALSE,"Weekday", NA))</f>
        <v>Weekday</v>
      </c>
      <c r="I112" s="2" t="str">
        <f>TEXT(Append1[[#This Row],[Entry Date]],"DDDDD")</f>
        <v>Wednesday</v>
      </c>
      <c r="J112" s="2" t="str">
        <f t="shared" si="9"/>
        <v>Extreme Cold</v>
      </c>
      <c r="K112" s="2">
        <v>0.24</v>
      </c>
      <c r="L112" s="2">
        <f t="shared" si="5"/>
        <v>9.84</v>
      </c>
      <c r="M112" s="2">
        <v>0.2576</v>
      </c>
      <c r="N112" s="2">
        <v>0.38</v>
      </c>
      <c r="O112" s="10">
        <f t="shared" si="6"/>
        <v>0.38</v>
      </c>
      <c r="P112" s="17" t="str">
        <f t="shared" si="7"/>
        <v>High Humid</v>
      </c>
      <c r="Q112" s="2">
        <v>0.1045</v>
      </c>
      <c r="R112" s="7">
        <f t="shared" si="8"/>
        <v>11.494999999999999</v>
      </c>
      <c r="S112" s="2">
        <v>5</v>
      </c>
      <c r="T112" s="2">
        <v>127</v>
      </c>
      <c r="U112" s="2">
        <f>SUM(Append1[[#This Row],[Casual]],Append1[[#This Row],[Registered]])</f>
        <v>132</v>
      </c>
    </row>
    <row r="113" spans="1:21" x14ac:dyDescent="0.25">
      <c r="A113" s="2">
        <v>112</v>
      </c>
      <c r="B113" s="3">
        <v>40548</v>
      </c>
      <c r="C1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3" s="2" t="str">
        <f>TEXT(Append1[[#This Row],[Entry Date]],"YYYY")</f>
        <v>2011</v>
      </c>
      <c r="E113" s="2" t="str">
        <f>TEXT(Append1[[#This Row],[Entry Date]],"MMM")</f>
        <v>Jan</v>
      </c>
      <c r="F113" s="4">
        <v>4.625</v>
      </c>
      <c r="G113" s="2" t="b">
        <v>0</v>
      </c>
      <c r="H113" t="str" cm="1">
        <f t="array" ref="H113">IF(G113=TRUE,"Weekend", IF(G113=FALSE,"Weekday", NA))</f>
        <v>Weekday</v>
      </c>
      <c r="I113" s="2" t="str">
        <f>TEXT(Append1[[#This Row],[Entry Date]],"DDDDD")</f>
        <v>Wednesday</v>
      </c>
      <c r="J113" s="2" t="str">
        <f t="shared" si="9"/>
        <v>Extreme Cold</v>
      </c>
      <c r="K113" s="2">
        <v>0.22</v>
      </c>
      <c r="L113" s="2">
        <f t="shared" si="5"/>
        <v>9.02</v>
      </c>
      <c r="M113" s="2">
        <v>0.2273</v>
      </c>
      <c r="N113" s="2">
        <v>0.47</v>
      </c>
      <c r="O113" s="10">
        <f t="shared" si="6"/>
        <v>0.47</v>
      </c>
      <c r="P113" s="17" t="str">
        <f t="shared" si="7"/>
        <v>High Humid</v>
      </c>
      <c r="Q113" s="2">
        <v>0.16420000000000001</v>
      </c>
      <c r="R113" s="7">
        <f t="shared" si="8"/>
        <v>18.062000000000001</v>
      </c>
      <c r="S113" s="2">
        <v>7</v>
      </c>
      <c r="T113" s="2">
        <v>82</v>
      </c>
      <c r="U113" s="2">
        <f>SUM(Append1[[#This Row],[Casual]],Append1[[#This Row],[Registered]])</f>
        <v>89</v>
      </c>
    </row>
    <row r="114" spans="1:21" x14ac:dyDescent="0.25">
      <c r="A114" s="2">
        <v>113</v>
      </c>
      <c r="B114" s="3">
        <v>40548</v>
      </c>
      <c r="C1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4" s="2" t="str">
        <f>TEXT(Append1[[#This Row],[Entry Date]],"YYYY")</f>
        <v>2011</v>
      </c>
      <c r="E114" s="2" t="str">
        <f>TEXT(Append1[[#This Row],[Entry Date]],"MMM")</f>
        <v>Jan</v>
      </c>
      <c r="F114" s="4">
        <v>4.6666666666666696</v>
      </c>
      <c r="G114" s="2" t="b">
        <v>0</v>
      </c>
      <c r="H114" t="str" cm="1">
        <f t="array" ref="H114">IF(G114=TRUE,"Weekend", IF(G114=FALSE,"Weekday", NA))</f>
        <v>Weekday</v>
      </c>
      <c r="I114" s="2" t="str">
        <f>TEXT(Append1[[#This Row],[Entry Date]],"DDDDD")</f>
        <v>Wednesday</v>
      </c>
      <c r="J114" s="2" t="str">
        <f t="shared" si="9"/>
        <v>Extreme Cold</v>
      </c>
      <c r="K114" s="2">
        <v>0.2</v>
      </c>
      <c r="L114" s="2">
        <f t="shared" si="5"/>
        <v>8.2000000000000011</v>
      </c>
      <c r="M114" s="2">
        <v>0.19700000000000001</v>
      </c>
      <c r="N114" s="2">
        <v>0.51</v>
      </c>
      <c r="O114" s="10">
        <f t="shared" si="6"/>
        <v>0.51</v>
      </c>
      <c r="P114" s="17" t="str">
        <f t="shared" si="7"/>
        <v>High Humid</v>
      </c>
      <c r="Q114" s="2">
        <v>0.19400000000000001</v>
      </c>
      <c r="R114" s="7">
        <f t="shared" si="8"/>
        <v>21.34</v>
      </c>
      <c r="S114" s="2">
        <v>3</v>
      </c>
      <c r="T114" s="2">
        <v>40</v>
      </c>
      <c r="U114" s="2">
        <f>SUM(Append1[[#This Row],[Casual]],Append1[[#This Row],[Registered]])</f>
        <v>43</v>
      </c>
    </row>
    <row r="115" spans="1:21" x14ac:dyDescent="0.25">
      <c r="A115" s="2">
        <v>114</v>
      </c>
      <c r="B115" s="3">
        <v>40548</v>
      </c>
      <c r="C1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5" s="2" t="str">
        <f>TEXT(Append1[[#This Row],[Entry Date]],"YYYY")</f>
        <v>2011</v>
      </c>
      <c r="E115" s="2" t="str">
        <f>TEXT(Append1[[#This Row],[Entry Date]],"MMM")</f>
        <v>Jan</v>
      </c>
      <c r="F115" s="4">
        <v>4.7083333333333304</v>
      </c>
      <c r="G115" s="2" t="b">
        <v>0</v>
      </c>
      <c r="H115" t="str" cm="1">
        <f t="array" ref="H115">IF(G115=TRUE,"Weekend", IF(G115=FALSE,"Weekday", NA))</f>
        <v>Weekday</v>
      </c>
      <c r="I115" s="2" t="str">
        <f>TEXT(Append1[[#This Row],[Entry Date]],"DDDDD")</f>
        <v>Wednesday</v>
      </c>
      <c r="J115" s="2" t="str">
        <f t="shared" si="9"/>
        <v>Extreme Cold</v>
      </c>
      <c r="K115" s="2">
        <v>0.18</v>
      </c>
      <c r="L115" s="2">
        <f t="shared" si="5"/>
        <v>7.38</v>
      </c>
      <c r="M115" s="2">
        <v>0.19700000000000001</v>
      </c>
      <c r="N115" s="2">
        <v>0.55000000000000004</v>
      </c>
      <c r="O115" s="10">
        <f t="shared" si="6"/>
        <v>0.55000000000000004</v>
      </c>
      <c r="P115" s="17" t="str">
        <f t="shared" si="7"/>
        <v>High Humid</v>
      </c>
      <c r="Q115" s="2">
        <v>0.1343</v>
      </c>
      <c r="R115" s="7">
        <f t="shared" si="8"/>
        <v>14.773</v>
      </c>
      <c r="S115" s="2">
        <v>1</v>
      </c>
      <c r="T115" s="2">
        <v>41</v>
      </c>
      <c r="U115" s="2">
        <f>SUM(Append1[[#This Row],[Casual]],Append1[[#This Row],[Registered]])</f>
        <v>42</v>
      </c>
    </row>
    <row r="116" spans="1:21" x14ac:dyDescent="0.25">
      <c r="A116" s="2">
        <v>115</v>
      </c>
      <c r="B116" s="3">
        <v>40548</v>
      </c>
      <c r="C1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6" s="2" t="str">
        <f>TEXT(Append1[[#This Row],[Entry Date]],"YYYY")</f>
        <v>2011</v>
      </c>
      <c r="E116" s="2" t="str">
        <f>TEXT(Append1[[#This Row],[Entry Date]],"MMM")</f>
        <v>Jan</v>
      </c>
      <c r="F116" s="4">
        <v>4.75</v>
      </c>
      <c r="G116" s="2" t="b">
        <v>0</v>
      </c>
      <c r="H116" t="str" cm="1">
        <f t="array" ref="H116">IF(G116=TRUE,"Weekend", IF(G116=FALSE,"Weekday", NA))</f>
        <v>Weekday</v>
      </c>
      <c r="I116" s="2" t="str">
        <f>TEXT(Append1[[#This Row],[Entry Date]],"DDDDD")</f>
        <v>Wednesday</v>
      </c>
      <c r="J116" s="2" t="str">
        <f t="shared" si="9"/>
        <v>Extreme Cold</v>
      </c>
      <c r="K116" s="2">
        <v>0.2</v>
      </c>
      <c r="L116" s="2">
        <f t="shared" si="5"/>
        <v>8.2000000000000011</v>
      </c>
      <c r="M116" s="2">
        <v>0.2576</v>
      </c>
      <c r="N116" s="2">
        <v>0.47</v>
      </c>
      <c r="O116" s="10">
        <f t="shared" si="6"/>
        <v>0.47</v>
      </c>
      <c r="P116" s="17" t="str">
        <f t="shared" si="7"/>
        <v>High Humid</v>
      </c>
      <c r="Q116" s="2">
        <v>0</v>
      </c>
      <c r="R116" s="7">
        <f t="shared" si="8"/>
        <v>0</v>
      </c>
      <c r="S116" s="2">
        <v>1</v>
      </c>
      <c r="T116" s="2">
        <v>18</v>
      </c>
      <c r="U116" s="2">
        <f>SUM(Append1[[#This Row],[Casual]],Append1[[#This Row],[Registered]])</f>
        <v>19</v>
      </c>
    </row>
    <row r="117" spans="1:21" x14ac:dyDescent="0.25">
      <c r="A117" s="2">
        <v>116</v>
      </c>
      <c r="B117" s="3">
        <v>40549</v>
      </c>
      <c r="C1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7" s="2" t="str">
        <f>TEXT(Append1[[#This Row],[Entry Date]],"YYYY")</f>
        <v>2011</v>
      </c>
      <c r="E117" s="2" t="str">
        <f>TEXT(Append1[[#This Row],[Entry Date]],"MMM")</f>
        <v>Jan</v>
      </c>
      <c r="F117" s="4">
        <v>4.7916666666666696</v>
      </c>
      <c r="G117" s="2" t="b">
        <v>0</v>
      </c>
      <c r="H117" t="str" cm="1">
        <f t="array" ref="H117">IF(G117=TRUE,"Weekend", IF(G117=FALSE,"Weekday", NA))</f>
        <v>Weekday</v>
      </c>
      <c r="I117" s="2" t="str">
        <f>TEXT(Append1[[#This Row],[Entry Date]],"DDDDD")</f>
        <v>Thursday</v>
      </c>
      <c r="J117" s="2" t="str">
        <f t="shared" si="9"/>
        <v>Extreme Cold</v>
      </c>
      <c r="K117" s="2">
        <v>0.18</v>
      </c>
      <c r="L117" s="2">
        <f t="shared" si="5"/>
        <v>7.38</v>
      </c>
      <c r="M117" s="2">
        <v>0.2424</v>
      </c>
      <c r="N117" s="2">
        <v>0.55000000000000004</v>
      </c>
      <c r="O117" s="10">
        <f t="shared" si="6"/>
        <v>0.55000000000000004</v>
      </c>
      <c r="P117" s="17" t="str">
        <f t="shared" si="7"/>
        <v>High Humid</v>
      </c>
      <c r="Q117" s="2">
        <v>0</v>
      </c>
      <c r="R117" s="7">
        <f t="shared" si="8"/>
        <v>0</v>
      </c>
      <c r="S117" s="2">
        <v>0</v>
      </c>
      <c r="T117" s="2">
        <v>11</v>
      </c>
      <c r="U117" s="2">
        <f>SUM(Append1[[#This Row],[Casual]],Append1[[#This Row],[Registered]])</f>
        <v>11</v>
      </c>
    </row>
    <row r="118" spans="1:21" x14ac:dyDescent="0.25">
      <c r="A118" s="2">
        <v>117</v>
      </c>
      <c r="B118" s="3">
        <v>40549</v>
      </c>
      <c r="C1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8" s="2" t="str">
        <f>TEXT(Append1[[#This Row],[Entry Date]],"YYYY")</f>
        <v>2011</v>
      </c>
      <c r="E118" s="2" t="str">
        <f>TEXT(Append1[[#This Row],[Entry Date]],"MMM")</f>
        <v>Jan</v>
      </c>
      <c r="F118" s="4">
        <v>4.8333333333333304</v>
      </c>
      <c r="G118" s="2" t="b">
        <v>0</v>
      </c>
      <c r="H118" t="str" cm="1">
        <f t="array" ref="H118">IF(G118=TRUE,"Weekend", IF(G118=FALSE,"Weekday", NA))</f>
        <v>Weekday</v>
      </c>
      <c r="I118" s="2" t="str">
        <f>TEXT(Append1[[#This Row],[Entry Date]],"DDDDD")</f>
        <v>Thursday</v>
      </c>
      <c r="J118" s="2" t="str">
        <f t="shared" si="9"/>
        <v>Extreme Cold</v>
      </c>
      <c r="K118" s="2">
        <v>0.16</v>
      </c>
      <c r="L118" s="2">
        <f t="shared" si="5"/>
        <v>6.5600000000000005</v>
      </c>
      <c r="M118" s="2">
        <v>0.2273</v>
      </c>
      <c r="N118" s="2">
        <v>0.64</v>
      </c>
      <c r="O118" s="10">
        <f t="shared" si="6"/>
        <v>0.64</v>
      </c>
      <c r="P118" s="17" t="str">
        <f t="shared" si="7"/>
        <v>Very Hghly humidity</v>
      </c>
      <c r="Q118" s="2">
        <v>0</v>
      </c>
      <c r="R118" s="7">
        <f t="shared" si="8"/>
        <v>0</v>
      </c>
      <c r="S118" s="2">
        <v>0</v>
      </c>
      <c r="T118" s="2">
        <v>4</v>
      </c>
      <c r="U118" s="2">
        <f>SUM(Append1[[#This Row],[Casual]],Append1[[#This Row],[Registered]])</f>
        <v>4</v>
      </c>
    </row>
    <row r="119" spans="1:21" x14ac:dyDescent="0.25">
      <c r="A119" s="2">
        <v>118</v>
      </c>
      <c r="B119" s="3">
        <v>40549</v>
      </c>
      <c r="C1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19" s="2" t="str">
        <f>TEXT(Append1[[#This Row],[Entry Date]],"YYYY")</f>
        <v>2011</v>
      </c>
      <c r="E119" s="2" t="str">
        <f>TEXT(Append1[[#This Row],[Entry Date]],"MMM")</f>
        <v>Jan</v>
      </c>
      <c r="F119" s="4">
        <v>4.875</v>
      </c>
      <c r="G119" s="2" t="b">
        <v>0</v>
      </c>
      <c r="H119" t="str" cm="1">
        <f t="array" ref="H119">IF(G119=TRUE,"Weekend", IF(G119=FALSE,"Weekday", NA))</f>
        <v>Weekday</v>
      </c>
      <c r="I119" s="2" t="str">
        <f>TEXT(Append1[[#This Row],[Entry Date]],"DDDDD")</f>
        <v>Thursday</v>
      </c>
      <c r="J119" s="2" t="str">
        <f t="shared" si="9"/>
        <v>Extreme Cold</v>
      </c>
      <c r="K119" s="2">
        <v>0.16</v>
      </c>
      <c r="L119" s="2">
        <f t="shared" si="5"/>
        <v>6.5600000000000005</v>
      </c>
      <c r="M119" s="2">
        <v>0.2273</v>
      </c>
      <c r="N119" s="2">
        <v>0.64</v>
      </c>
      <c r="O119" s="10">
        <f t="shared" si="6"/>
        <v>0.64</v>
      </c>
      <c r="P119" s="17" t="str">
        <f t="shared" si="7"/>
        <v>Very Hghly humidity</v>
      </c>
      <c r="Q119" s="2">
        <v>0</v>
      </c>
      <c r="R119" s="7">
        <f t="shared" si="8"/>
        <v>0</v>
      </c>
      <c r="S119" s="2">
        <v>0</v>
      </c>
      <c r="T119" s="2">
        <v>2</v>
      </c>
      <c r="U119" s="2">
        <f>SUM(Append1[[#This Row],[Casual]],Append1[[#This Row],[Registered]])</f>
        <v>2</v>
      </c>
    </row>
    <row r="120" spans="1:21" x14ac:dyDescent="0.25">
      <c r="A120" s="2">
        <v>119</v>
      </c>
      <c r="B120" s="3">
        <v>40549</v>
      </c>
      <c r="C1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0" s="2" t="str">
        <f>TEXT(Append1[[#This Row],[Entry Date]],"YYYY")</f>
        <v>2011</v>
      </c>
      <c r="E120" s="2" t="str">
        <f>TEXT(Append1[[#This Row],[Entry Date]],"MMM")</f>
        <v>Jan</v>
      </c>
      <c r="F120" s="4">
        <v>4.9166666666666696</v>
      </c>
      <c r="G120" s="2" t="b">
        <v>0</v>
      </c>
      <c r="H120" t="str" cm="1">
        <f t="array" ref="H120">IF(G120=TRUE,"Weekend", IF(G120=FALSE,"Weekday", NA))</f>
        <v>Weekday</v>
      </c>
      <c r="I120" s="2" t="str">
        <f>TEXT(Append1[[#This Row],[Entry Date]],"DDDDD")</f>
        <v>Thursday</v>
      </c>
      <c r="J120" s="2" t="str">
        <f t="shared" si="9"/>
        <v>Extreme Cold</v>
      </c>
      <c r="K120" s="2">
        <v>0.16</v>
      </c>
      <c r="L120" s="2">
        <f t="shared" si="5"/>
        <v>6.5600000000000005</v>
      </c>
      <c r="M120" s="2">
        <v>0.19700000000000001</v>
      </c>
      <c r="N120" s="2">
        <v>0.64</v>
      </c>
      <c r="O120" s="10">
        <f t="shared" si="6"/>
        <v>0.64</v>
      </c>
      <c r="P120" s="17" t="str">
        <f t="shared" si="7"/>
        <v>Very Hghly humidity</v>
      </c>
      <c r="Q120" s="2">
        <v>8.9599999999999999E-2</v>
      </c>
      <c r="R120" s="7">
        <f t="shared" si="8"/>
        <v>9.8559999999999999</v>
      </c>
      <c r="S120" s="2">
        <v>0</v>
      </c>
      <c r="T120" s="2">
        <v>1</v>
      </c>
      <c r="U120" s="2">
        <f>SUM(Append1[[#This Row],[Casual]],Append1[[#This Row],[Registered]])</f>
        <v>1</v>
      </c>
    </row>
    <row r="121" spans="1:21" x14ac:dyDescent="0.25">
      <c r="A121" s="2">
        <v>120</v>
      </c>
      <c r="B121" s="3">
        <v>40549</v>
      </c>
      <c r="C1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1" s="2" t="str">
        <f>TEXT(Append1[[#This Row],[Entry Date]],"YYYY")</f>
        <v>2011</v>
      </c>
      <c r="E121" s="2" t="str">
        <f>TEXT(Append1[[#This Row],[Entry Date]],"MMM")</f>
        <v>Jan</v>
      </c>
      <c r="F121" s="4">
        <v>4.9583333333333304</v>
      </c>
      <c r="G121" s="2" t="b">
        <v>0</v>
      </c>
      <c r="H121" t="str" cm="1">
        <f t="array" ref="H121">IF(G121=TRUE,"Weekend", IF(G121=FALSE,"Weekday", NA))</f>
        <v>Weekday</v>
      </c>
      <c r="I121" s="2" t="str">
        <f>TEXT(Append1[[#This Row],[Entry Date]],"DDDDD")</f>
        <v>Thursday</v>
      </c>
      <c r="J121" s="2" t="str">
        <f t="shared" si="9"/>
        <v>Extreme Cold</v>
      </c>
      <c r="K121" s="2">
        <v>0.14000000000000001</v>
      </c>
      <c r="L121" s="2">
        <f t="shared" si="5"/>
        <v>5.74</v>
      </c>
      <c r="M121" s="2">
        <v>0.18179999999999999</v>
      </c>
      <c r="N121" s="2">
        <v>0.69</v>
      </c>
      <c r="O121" s="10">
        <f t="shared" si="6"/>
        <v>0.69</v>
      </c>
      <c r="P121" s="17" t="str">
        <f t="shared" si="7"/>
        <v>Very Hghly humidity</v>
      </c>
      <c r="Q121" s="2">
        <v>8.9599999999999999E-2</v>
      </c>
      <c r="R121" s="7">
        <f t="shared" si="8"/>
        <v>9.8559999999999999</v>
      </c>
      <c r="S121" s="2">
        <v>0</v>
      </c>
      <c r="T121" s="2">
        <v>4</v>
      </c>
      <c r="U121" s="2">
        <f>SUM(Append1[[#This Row],[Casual]],Append1[[#This Row],[Registered]])</f>
        <v>4</v>
      </c>
    </row>
    <row r="122" spans="1:21" x14ac:dyDescent="0.25">
      <c r="A122" s="2">
        <v>121</v>
      </c>
      <c r="B122" s="3">
        <v>40549</v>
      </c>
      <c r="C1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2" s="2" t="str">
        <f>TEXT(Append1[[#This Row],[Entry Date]],"YYYY")</f>
        <v>2011</v>
      </c>
      <c r="E122" s="2" t="str">
        <f>TEXT(Append1[[#This Row],[Entry Date]],"MMM")</f>
        <v>Jan</v>
      </c>
      <c r="F122" s="4">
        <v>5</v>
      </c>
      <c r="G122" s="2" t="b">
        <v>0</v>
      </c>
      <c r="H122" t="str" cm="1">
        <f t="array" ref="H122">IF(G122=TRUE,"Weekend", IF(G122=FALSE,"Weekday", NA))</f>
        <v>Weekday</v>
      </c>
      <c r="I122" s="2" t="str">
        <f>TEXT(Append1[[#This Row],[Entry Date]],"DDDDD")</f>
        <v>Thursday</v>
      </c>
      <c r="J122" s="2" t="str">
        <f t="shared" si="9"/>
        <v>Extreme Cold</v>
      </c>
      <c r="K122" s="2">
        <v>0.14000000000000001</v>
      </c>
      <c r="L122" s="2">
        <f t="shared" si="5"/>
        <v>5.74</v>
      </c>
      <c r="M122" s="2">
        <v>0.16669999999999999</v>
      </c>
      <c r="N122" s="2">
        <v>0.63</v>
      </c>
      <c r="O122" s="10">
        <f t="shared" si="6"/>
        <v>0.63</v>
      </c>
      <c r="P122" s="17" t="str">
        <f t="shared" si="7"/>
        <v>Very Hghly humidity</v>
      </c>
      <c r="Q122" s="2">
        <v>0.1045</v>
      </c>
      <c r="R122" s="7">
        <f t="shared" si="8"/>
        <v>11.494999999999999</v>
      </c>
      <c r="S122" s="2">
        <v>0</v>
      </c>
      <c r="T122" s="2">
        <v>36</v>
      </c>
      <c r="U122" s="2">
        <f>SUM(Append1[[#This Row],[Casual]],Append1[[#This Row],[Registered]])</f>
        <v>36</v>
      </c>
    </row>
    <row r="123" spans="1:21" x14ac:dyDescent="0.25">
      <c r="A123" s="2">
        <v>122</v>
      </c>
      <c r="B123" s="3">
        <v>40549</v>
      </c>
      <c r="C1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3" s="2" t="str">
        <f>TEXT(Append1[[#This Row],[Entry Date]],"YYYY")</f>
        <v>2011</v>
      </c>
      <c r="E123" s="2" t="str">
        <f>TEXT(Append1[[#This Row],[Entry Date]],"MMM")</f>
        <v>Jan</v>
      </c>
      <c r="F123" s="4">
        <v>5.0416666666666696</v>
      </c>
      <c r="G123" s="2" t="b">
        <v>0</v>
      </c>
      <c r="H123" t="str" cm="1">
        <f t="array" ref="H123">IF(G123=TRUE,"Weekend", IF(G123=FALSE,"Weekday", NA))</f>
        <v>Weekday</v>
      </c>
      <c r="I123" s="2" t="str">
        <f>TEXT(Append1[[#This Row],[Entry Date]],"DDDDD")</f>
        <v>Thursday</v>
      </c>
      <c r="J123" s="2" t="str">
        <f t="shared" si="9"/>
        <v>Extreme Cold</v>
      </c>
      <c r="K123" s="2">
        <v>0.16</v>
      </c>
      <c r="L123" s="2">
        <f t="shared" si="5"/>
        <v>6.5600000000000005</v>
      </c>
      <c r="M123" s="2">
        <v>0.2273</v>
      </c>
      <c r="N123" s="2">
        <v>0.59</v>
      </c>
      <c r="O123" s="10">
        <f t="shared" si="6"/>
        <v>0.59</v>
      </c>
      <c r="P123" s="17" t="str">
        <f t="shared" si="7"/>
        <v>High Humid</v>
      </c>
      <c r="Q123" s="2">
        <v>0</v>
      </c>
      <c r="R123" s="7">
        <f t="shared" si="8"/>
        <v>0</v>
      </c>
      <c r="S123" s="2">
        <v>0</v>
      </c>
      <c r="T123" s="2">
        <v>95</v>
      </c>
      <c r="U123" s="2">
        <f>SUM(Append1[[#This Row],[Casual]],Append1[[#This Row],[Registered]])</f>
        <v>95</v>
      </c>
    </row>
    <row r="124" spans="1:21" x14ac:dyDescent="0.25">
      <c r="A124" s="2">
        <v>123</v>
      </c>
      <c r="B124" s="3">
        <v>40549</v>
      </c>
      <c r="C1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4" s="2" t="str">
        <f>TEXT(Append1[[#This Row],[Entry Date]],"YYYY")</f>
        <v>2011</v>
      </c>
      <c r="E124" s="2" t="str">
        <f>TEXT(Append1[[#This Row],[Entry Date]],"MMM")</f>
        <v>Jan</v>
      </c>
      <c r="F124" s="4">
        <v>5.0833333333333304</v>
      </c>
      <c r="G124" s="2" t="b">
        <v>0</v>
      </c>
      <c r="H124" t="str" cm="1">
        <f t="array" ref="H124">IF(G124=TRUE,"Weekend", IF(G124=FALSE,"Weekday", NA))</f>
        <v>Weekday</v>
      </c>
      <c r="I124" s="2" t="str">
        <f>TEXT(Append1[[#This Row],[Entry Date]],"DDDDD")</f>
        <v>Thursday</v>
      </c>
      <c r="J124" s="2" t="str">
        <f t="shared" si="9"/>
        <v>Extreme Cold</v>
      </c>
      <c r="K124" s="2">
        <v>0.16</v>
      </c>
      <c r="L124" s="2">
        <f t="shared" si="5"/>
        <v>6.5600000000000005</v>
      </c>
      <c r="M124" s="2">
        <v>0.2273</v>
      </c>
      <c r="N124" s="2">
        <v>0.59</v>
      </c>
      <c r="O124" s="10">
        <f t="shared" si="6"/>
        <v>0.59</v>
      </c>
      <c r="P124" s="17" t="str">
        <f t="shared" si="7"/>
        <v>High Humid</v>
      </c>
      <c r="Q124" s="2">
        <v>0</v>
      </c>
      <c r="R124" s="7">
        <f t="shared" si="8"/>
        <v>0</v>
      </c>
      <c r="S124" s="2">
        <v>3</v>
      </c>
      <c r="T124" s="2">
        <v>216</v>
      </c>
      <c r="U124" s="2">
        <f>SUM(Append1[[#This Row],[Casual]],Append1[[#This Row],[Registered]])</f>
        <v>219</v>
      </c>
    </row>
    <row r="125" spans="1:21" x14ac:dyDescent="0.25">
      <c r="A125" s="2">
        <v>124</v>
      </c>
      <c r="B125" s="3">
        <v>40549</v>
      </c>
      <c r="C1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5" s="2" t="str">
        <f>TEXT(Append1[[#This Row],[Entry Date]],"YYYY")</f>
        <v>2011</v>
      </c>
      <c r="E125" s="2" t="str">
        <f>TEXT(Append1[[#This Row],[Entry Date]],"MMM")</f>
        <v>Jan</v>
      </c>
      <c r="F125" s="4">
        <v>5.125</v>
      </c>
      <c r="G125" s="2" t="b">
        <v>0</v>
      </c>
      <c r="H125" t="str" cm="1">
        <f t="array" ref="H125">IF(G125=TRUE,"Weekend", IF(G125=FALSE,"Weekday", NA))</f>
        <v>Weekday</v>
      </c>
      <c r="I125" s="2" t="str">
        <f>TEXT(Append1[[#This Row],[Entry Date]],"DDDDD")</f>
        <v>Thursday</v>
      </c>
      <c r="J125" s="2" t="str">
        <f t="shared" si="9"/>
        <v>Extreme Cold</v>
      </c>
      <c r="K125" s="2">
        <v>0.18</v>
      </c>
      <c r="L125" s="2">
        <f t="shared" si="5"/>
        <v>7.38</v>
      </c>
      <c r="M125" s="2">
        <v>0.2424</v>
      </c>
      <c r="N125" s="2">
        <v>0.51</v>
      </c>
      <c r="O125" s="10">
        <f t="shared" si="6"/>
        <v>0.51</v>
      </c>
      <c r="P125" s="17" t="str">
        <f t="shared" si="7"/>
        <v>High Humid</v>
      </c>
      <c r="Q125" s="2">
        <v>0</v>
      </c>
      <c r="R125" s="7">
        <f t="shared" si="8"/>
        <v>0</v>
      </c>
      <c r="S125" s="2">
        <v>6</v>
      </c>
      <c r="T125" s="2">
        <v>116</v>
      </c>
      <c r="U125" s="2">
        <f>SUM(Append1[[#This Row],[Casual]],Append1[[#This Row],[Registered]])</f>
        <v>122</v>
      </c>
    </row>
    <row r="126" spans="1:21" x14ac:dyDescent="0.25">
      <c r="A126" s="2">
        <v>125</v>
      </c>
      <c r="B126" s="3">
        <v>40549</v>
      </c>
      <c r="C1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6" s="2" t="str">
        <f>TEXT(Append1[[#This Row],[Entry Date]],"YYYY")</f>
        <v>2011</v>
      </c>
      <c r="E126" s="2" t="str">
        <f>TEXT(Append1[[#This Row],[Entry Date]],"MMM")</f>
        <v>Jan</v>
      </c>
      <c r="F126" s="4">
        <v>5.1666666666666696</v>
      </c>
      <c r="G126" s="2" t="b">
        <v>0</v>
      </c>
      <c r="H126" t="str" cm="1">
        <f t="array" ref="H126">IF(G126=TRUE,"Weekend", IF(G126=FALSE,"Weekday", NA))</f>
        <v>Weekday</v>
      </c>
      <c r="I126" s="2" t="str">
        <f>TEXT(Append1[[#This Row],[Entry Date]],"DDDDD")</f>
        <v>Thursday</v>
      </c>
      <c r="J126" s="2" t="str">
        <f t="shared" si="9"/>
        <v>Extreme Cold</v>
      </c>
      <c r="K126" s="2">
        <v>0.2</v>
      </c>
      <c r="L126" s="2">
        <f t="shared" si="5"/>
        <v>8.2000000000000011</v>
      </c>
      <c r="M126" s="2">
        <v>0.2576</v>
      </c>
      <c r="N126" s="2">
        <v>0.47</v>
      </c>
      <c r="O126" s="10">
        <f t="shared" si="6"/>
        <v>0.47</v>
      </c>
      <c r="P126" s="17" t="str">
        <f t="shared" si="7"/>
        <v>High Humid</v>
      </c>
      <c r="Q126" s="2">
        <v>0</v>
      </c>
      <c r="R126" s="7">
        <f t="shared" si="8"/>
        <v>0</v>
      </c>
      <c r="S126" s="2">
        <v>3</v>
      </c>
      <c r="T126" s="2">
        <v>42</v>
      </c>
      <c r="U126" s="2">
        <f>SUM(Append1[[#This Row],[Casual]],Append1[[#This Row],[Registered]])</f>
        <v>45</v>
      </c>
    </row>
    <row r="127" spans="1:21" x14ac:dyDescent="0.25">
      <c r="A127" s="2">
        <v>126</v>
      </c>
      <c r="B127" s="3">
        <v>40549</v>
      </c>
      <c r="C1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7" s="2" t="str">
        <f>TEXT(Append1[[#This Row],[Entry Date]],"YYYY")</f>
        <v>2011</v>
      </c>
      <c r="E127" s="2" t="str">
        <f>TEXT(Append1[[#This Row],[Entry Date]],"MMM")</f>
        <v>Jan</v>
      </c>
      <c r="F127" s="4">
        <v>5.2083333333333304</v>
      </c>
      <c r="G127" s="2" t="b">
        <v>0</v>
      </c>
      <c r="H127" t="str" cm="1">
        <f t="array" ref="H127">IF(G127=TRUE,"Weekend", IF(G127=FALSE,"Weekday", NA))</f>
        <v>Weekday</v>
      </c>
      <c r="I127" s="2" t="str">
        <f>TEXT(Append1[[#This Row],[Entry Date]],"DDDDD")</f>
        <v>Thursday</v>
      </c>
      <c r="J127" s="2" t="str">
        <f t="shared" si="9"/>
        <v>Extreme Cold</v>
      </c>
      <c r="K127" s="2">
        <v>0.22</v>
      </c>
      <c r="L127" s="2">
        <f t="shared" si="5"/>
        <v>9.02</v>
      </c>
      <c r="M127" s="2">
        <v>0.2576</v>
      </c>
      <c r="N127" s="2">
        <v>0.44</v>
      </c>
      <c r="O127" s="10">
        <f t="shared" si="6"/>
        <v>0.44</v>
      </c>
      <c r="P127" s="17" t="str">
        <f t="shared" si="7"/>
        <v>High Humid</v>
      </c>
      <c r="Q127" s="2">
        <v>8.9599999999999999E-2</v>
      </c>
      <c r="R127" s="7">
        <f t="shared" si="8"/>
        <v>9.8559999999999999</v>
      </c>
      <c r="S127" s="2">
        <v>2</v>
      </c>
      <c r="T127" s="2">
        <v>57</v>
      </c>
      <c r="U127" s="2">
        <f>SUM(Append1[[#This Row],[Casual]],Append1[[#This Row],[Registered]])</f>
        <v>59</v>
      </c>
    </row>
    <row r="128" spans="1:21" x14ac:dyDescent="0.25">
      <c r="A128" s="2">
        <v>127</v>
      </c>
      <c r="B128" s="3">
        <v>40549</v>
      </c>
      <c r="C1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8" s="2" t="str">
        <f>TEXT(Append1[[#This Row],[Entry Date]],"YYYY")</f>
        <v>2011</v>
      </c>
      <c r="E128" s="2" t="str">
        <f>TEXT(Append1[[#This Row],[Entry Date]],"MMM")</f>
        <v>Jan</v>
      </c>
      <c r="F128" s="4">
        <v>5.25</v>
      </c>
      <c r="G128" s="2" t="b">
        <v>0</v>
      </c>
      <c r="H128" t="str" cm="1">
        <f t="array" ref="H128">IF(G128=TRUE,"Weekend", IF(G128=FALSE,"Weekday", NA))</f>
        <v>Weekday</v>
      </c>
      <c r="I128" s="2" t="str">
        <f>TEXT(Append1[[#This Row],[Entry Date]],"DDDDD")</f>
        <v>Thursday</v>
      </c>
      <c r="J128" s="2" t="str">
        <f t="shared" si="9"/>
        <v>Cold</v>
      </c>
      <c r="K128" s="2">
        <v>0.26</v>
      </c>
      <c r="L128" s="2">
        <f t="shared" si="5"/>
        <v>10.66</v>
      </c>
      <c r="M128" s="2">
        <v>0.28789999999999999</v>
      </c>
      <c r="N128" s="2">
        <v>0.35</v>
      </c>
      <c r="O128" s="10">
        <f t="shared" si="6"/>
        <v>0.35</v>
      </c>
      <c r="P128" s="17" t="str">
        <f t="shared" si="7"/>
        <v>High Humid</v>
      </c>
      <c r="Q128" s="2">
        <v>0</v>
      </c>
      <c r="R128" s="7">
        <f t="shared" si="8"/>
        <v>0</v>
      </c>
      <c r="S128" s="2">
        <v>6</v>
      </c>
      <c r="T128" s="2">
        <v>78</v>
      </c>
      <c r="U128" s="2">
        <f>SUM(Append1[[#This Row],[Casual]],Append1[[#This Row],[Registered]])</f>
        <v>84</v>
      </c>
    </row>
    <row r="129" spans="1:21" x14ac:dyDescent="0.25">
      <c r="A129" s="2">
        <v>128</v>
      </c>
      <c r="B129" s="3">
        <v>40549</v>
      </c>
      <c r="C1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29" s="2" t="str">
        <f>TEXT(Append1[[#This Row],[Entry Date]],"YYYY")</f>
        <v>2011</v>
      </c>
      <c r="E129" s="2" t="str">
        <f>TEXT(Append1[[#This Row],[Entry Date]],"MMM")</f>
        <v>Jan</v>
      </c>
      <c r="F129" s="4">
        <v>5.2916666666666696</v>
      </c>
      <c r="G129" s="2" t="b">
        <v>0</v>
      </c>
      <c r="H129" t="str" cm="1">
        <f t="array" ref="H129">IF(G129=TRUE,"Weekend", IF(G129=FALSE,"Weekday", NA))</f>
        <v>Weekday</v>
      </c>
      <c r="I129" s="2" t="str">
        <f>TEXT(Append1[[#This Row],[Entry Date]],"DDDDD")</f>
        <v>Thursday</v>
      </c>
      <c r="J129" s="2" t="str">
        <f t="shared" si="9"/>
        <v>Cold</v>
      </c>
      <c r="K129" s="2">
        <v>0.26</v>
      </c>
      <c r="L129" s="2">
        <f t="shared" si="5"/>
        <v>10.66</v>
      </c>
      <c r="M129" s="2">
        <v>0.2727</v>
      </c>
      <c r="N129" s="2">
        <v>0.35</v>
      </c>
      <c r="O129" s="10">
        <f t="shared" si="6"/>
        <v>0.35</v>
      </c>
      <c r="P129" s="17" t="str">
        <f t="shared" si="7"/>
        <v>High Humid</v>
      </c>
      <c r="Q129" s="2">
        <v>0.1045</v>
      </c>
      <c r="R129" s="7">
        <f t="shared" si="8"/>
        <v>11.494999999999999</v>
      </c>
      <c r="S129" s="2">
        <v>12</v>
      </c>
      <c r="T129" s="2">
        <v>55</v>
      </c>
      <c r="U129" s="2">
        <f>SUM(Append1[[#This Row],[Casual]],Append1[[#This Row],[Registered]])</f>
        <v>67</v>
      </c>
    </row>
    <row r="130" spans="1:21" x14ac:dyDescent="0.25">
      <c r="A130" s="2">
        <v>129</v>
      </c>
      <c r="B130" s="3">
        <v>40549</v>
      </c>
      <c r="C1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0" s="2" t="str">
        <f>TEXT(Append1[[#This Row],[Entry Date]],"YYYY")</f>
        <v>2011</v>
      </c>
      <c r="E130" s="2" t="str">
        <f>TEXT(Append1[[#This Row],[Entry Date]],"MMM")</f>
        <v>Jan</v>
      </c>
      <c r="F130" s="4">
        <v>5.3333333333333304</v>
      </c>
      <c r="G130" s="2" t="b">
        <v>0</v>
      </c>
      <c r="H130" t="str" cm="1">
        <f t="array" ref="H130">IF(G130=TRUE,"Weekend", IF(G130=FALSE,"Weekday", NA))</f>
        <v>Weekday</v>
      </c>
      <c r="I130" s="2" t="str">
        <f>TEXT(Append1[[#This Row],[Entry Date]],"DDDDD")</f>
        <v>Thursday</v>
      </c>
      <c r="J130" s="2" t="str">
        <f t="shared" si="9"/>
        <v>Cold</v>
      </c>
      <c r="K130" s="2">
        <v>0.28000000000000003</v>
      </c>
      <c r="L130" s="2">
        <f t="shared" ref="L130:L193" si="10">K130 * 41</f>
        <v>11.48</v>
      </c>
      <c r="M130" s="2">
        <v>0.2727</v>
      </c>
      <c r="N130" s="2">
        <v>0.36</v>
      </c>
      <c r="O130" s="10">
        <f t="shared" ref="O130:O193" si="11">N130 * 100/100</f>
        <v>0.36</v>
      </c>
      <c r="P130" s="17" t="str">
        <f t="shared" ref="P130:P193" si="12">IF(N130*100&lt;10,"Less Humid",IF(N130*100&lt;=30,"Normal Humid",IF(N130*100&lt;=60,"High Humid",IF(N130*100&lt;=100,"Very Hghly humidity"))))</f>
        <v>High Humid</v>
      </c>
      <c r="Q130" s="2">
        <v>0.16420000000000001</v>
      </c>
      <c r="R130" s="7">
        <f t="shared" ref="R130:R193" si="13">Q130 * 110</f>
        <v>18.062000000000001</v>
      </c>
      <c r="S130" s="2">
        <v>11</v>
      </c>
      <c r="T130" s="2">
        <v>59</v>
      </c>
      <c r="U130" s="2">
        <f>SUM(Append1[[#This Row],[Casual]],Append1[[#This Row],[Registered]])</f>
        <v>70</v>
      </c>
    </row>
    <row r="131" spans="1:21" x14ac:dyDescent="0.25">
      <c r="A131" s="2">
        <v>130</v>
      </c>
      <c r="B131" s="3">
        <v>40549</v>
      </c>
      <c r="C1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1" s="2" t="str">
        <f>TEXT(Append1[[#This Row],[Entry Date]],"YYYY")</f>
        <v>2011</v>
      </c>
      <c r="E131" s="2" t="str">
        <f>TEXT(Append1[[#This Row],[Entry Date]],"MMM")</f>
        <v>Jan</v>
      </c>
      <c r="F131" s="4">
        <v>5.375</v>
      </c>
      <c r="G131" s="2" t="b">
        <v>0</v>
      </c>
      <c r="H131" t="str" cm="1">
        <f t="array" ref="H131">IF(G131=TRUE,"Weekend", IF(G131=FALSE,"Weekday", NA))</f>
        <v>Weekday</v>
      </c>
      <c r="I131" s="2" t="str">
        <f>TEXT(Append1[[#This Row],[Entry Date]],"DDDDD")</f>
        <v>Thursday</v>
      </c>
      <c r="J131" s="2" t="str">
        <f t="shared" ref="J131:J194" si="14">IF(L131&lt;10,"Extreme Cold",IF(L131&lt;=20,"Cold",IF(L131&lt;=25,"Normal",IF(L131&lt;=35,"Hot",IF(L131&lt;=45,"Extreme Hot")))))</f>
        <v>Cold</v>
      </c>
      <c r="K131" s="2">
        <v>0.28000000000000003</v>
      </c>
      <c r="L131" s="2">
        <f t="shared" si="10"/>
        <v>11.48</v>
      </c>
      <c r="M131" s="2">
        <v>0.2727</v>
      </c>
      <c r="N131" s="2">
        <v>0.36</v>
      </c>
      <c r="O131" s="10">
        <f t="shared" si="11"/>
        <v>0.36</v>
      </c>
      <c r="P131" s="17" t="str">
        <f t="shared" si="12"/>
        <v>High Humid</v>
      </c>
      <c r="Q131" s="2">
        <v>0</v>
      </c>
      <c r="R131" s="7">
        <f t="shared" si="13"/>
        <v>0</v>
      </c>
      <c r="S131" s="2">
        <v>8</v>
      </c>
      <c r="T131" s="2">
        <v>54</v>
      </c>
      <c r="U131" s="2">
        <f>SUM(Append1[[#This Row],[Casual]],Append1[[#This Row],[Registered]])</f>
        <v>62</v>
      </c>
    </row>
    <row r="132" spans="1:21" x14ac:dyDescent="0.25">
      <c r="A132" s="2">
        <v>131</v>
      </c>
      <c r="B132" s="3">
        <v>40549</v>
      </c>
      <c r="C1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2" s="2" t="str">
        <f>TEXT(Append1[[#This Row],[Entry Date]],"YYYY")</f>
        <v>2011</v>
      </c>
      <c r="E132" s="2" t="str">
        <f>TEXT(Append1[[#This Row],[Entry Date]],"MMM")</f>
        <v>Jan</v>
      </c>
      <c r="F132" s="4">
        <v>5.4166666666666696</v>
      </c>
      <c r="G132" s="2" t="b">
        <v>0</v>
      </c>
      <c r="H132" t="str" cm="1">
        <f t="array" ref="H132">IF(G132=TRUE,"Weekend", IF(G132=FALSE,"Weekday", NA))</f>
        <v>Weekday</v>
      </c>
      <c r="I132" s="2" t="str">
        <f>TEXT(Append1[[#This Row],[Entry Date]],"DDDDD")</f>
        <v>Thursday</v>
      </c>
      <c r="J132" s="2" t="str">
        <f t="shared" si="14"/>
        <v>Cold</v>
      </c>
      <c r="K132" s="2">
        <v>0.26</v>
      </c>
      <c r="L132" s="2">
        <f t="shared" si="10"/>
        <v>10.66</v>
      </c>
      <c r="M132" s="2">
        <v>0.2576</v>
      </c>
      <c r="N132" s="2">
        <v>0.38</v>
      </c>
      <c r="O132" s="10">
        <f t="shared" si="11"/>
        <v>0.38</v>
      </c>
      <c r="P132" s="17" t="str">
        <f t="shared" si="12"/>
        <v>High Humid</v>
      </c>
      <c r="Q132" s="2">
        <v>0.16420000000000001</v>
      </c>
      <c r="R132" s="7">
        <f t="shared" si="13"/>
        <v>18.062000000000001</v>
      </c>
      <c r="S132" s="2">
        <v>12</v>
      </c>
      <c r="T132" s="2">
        <v>74</v>
      </c>
      <c r="U132" s="2">
        <f>SUM(Append1[[#This Row],[Casual]],Append1[[#This Row],[Registered]])</f>
        <v>86</v>
      </c>
    </row>
    <row r="133" spans="1:21" x14ac:dyDescent="0.25">
      <c r="A133" s="2">
        <v>132</v>
      </c>
      <c r="B133" s="3">
        <v>40549</v>
      </c>
      <c r="C1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3" s="2" t="str">
        <f>TEXT(Append1[[#This Row],[Entry Date]],"YYYY")</f>
        <v>2011</v>
      </c>
      <c r="E133" s="2" t="str">
        <f>TEXT(Append1[[#This Row],[Entry Date]],"MMM")</f>
        <v>Jan</v>
      </c>
      <c r="F133" s="4">
        <v>5.4583333333333304</v>
      </c>
      <c r="G133" s="2" t="b">
        <v>0</v>
      </c>
      <c r="H133" t="str" cm="1">
        <f t="array" ref="H133">IF(G133=TRUE,"Weekend", IF(G133=FALSE,"Weekday", NA))</f>
        <v>Weekday</v>
      </c>
      <c r="I133" s="2" t="str">
        <f>TEXT(Append1[[#This Row],[Entry Date]],"DDDDD")</f>
        <v>Thursday</v>
      </c>
      <c r="J133" s="2" t="str">
        <f t="shared" si="14"/>
        <v>Extreme Cold</v>
      </c>
      <c r="K133" s="2">
        <v>0.22</v>
      </c>
      <c r="L133" s="2">
        <f t="shared" si="10"/>
        <v>9.02</v>
      </c>
      <c r="M133" s="2">
        <v>0.2273</v>
      </c>
      <c r="N133" s="2">
        <v>0.51</v>
      </c>
      <c r="O133" s="10">
        <f t="shared" si="11"/>
        <v>0.51</v>
      </c>
      <c r="P133" s="17" t="str">
        <f t="shared" si="12"/>
        <v>High Humid</v>
      </c>
      <c r="Q133" s="2">
        <v>0.16420000000000001</v>
      </c>
      <c r="R133" s="7">
        <f t="shared" si="13"/>
        <v>18.062000000000001</v>
      </c>
      <c r="S133" s="2">
        <v>9</v>
      </c>
      <c r="T133" s="2">
        <v>163</v>
      </c>
      <c r="U133" s="2">
        <f>SUM(Append1[[#This Row],[Casual]],Append1[[#This Row],[Registered]])</f>
        <v>172</v>
      </c>
    </row>
    <row r="134" spans="1:21" x14ac:dyDescent="0.25">
      <c r="A134" s="2">
        <v>133</v>
      </c>
      <c r="B134" s="3">
        <v>40549</v>
      </c>
      <c r="C1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4" s="2" t="str">
        <f>TEXT(Append1[[#This Row],[Entry Date]],"YYYY")</f>
        <v>2011</v>
      </c>
      <c r="E134" s="2" t="str">
        <f>TEXT(Append1[[#This Row],[Entry Date]],"MMM")</f>
        <v>Jan</v>
      </c>
      <c r="F134" s="4">
        <v>5.5</v>
      </c>
      <c r="G134" s="2" t="b">
        <v>0</v>
      </c>
      <c r="H134" t="str" cm="1">
        <f t="array" ref="H134">IF(G134=TRUE,"Weekend", IF(G134=FALSE,"Weekday", NA))</f>
        <v>Weekday</v>
      </c>
      <c r="I134" s="2" t="str">
        <f>TEXT(Append1[[#This Row],[Entry Date]],"DDDDD")</f>
        <v>Thursday</v>
      </c>
      <c r="J134" s="2" t="str">
        <f t="shared" si="14"/>
        <v>Extreme Cold</v>
      </c>
      <c r="K134" s="2">
        <v>0.22</v>
      </c>
      <c r="L134" s="2">
        <f t="shared" si="10"/>
        <v>9.02</v>
      </c>
      <c r="M134" s="2">
        <v>0.2273</v>
      </c>
      <c r="N134" s="2">
        <v>0.51</v>
      </c>
      <c r="O134" s="10">
        <f t="shared" si="11"/>
        <v>0.51</v>
      </c>
      <c r="P134" s="17" t="str">
        <f t="shared" si="12"/>
        <v>High Humid</v>
      </c>
      <c r="Q134" s="2">
        <v>0.1343</v>
      </c>
      <c r="R134" s="7">
        <f t="shared" si="13"/>
        <v>14.773</v>
      </c>
      <c r="S134" s="2">
        <v>5</v>
      </c>
      <c r="T134" s="2">
        <v>158</v>
      </c>
      <c r="U134" s="2">
        <f>SUM(Append1[[#This Row],[Casual]],Append1[[#This Row],[Registered]])</f>
        <v>163</v>
      </c>
    </row>
    <row r="135" spans="1:21" x14ac:dyDescent="0.25">
      <c r="A135" s="2">
        <v>134</v>
      </c>
      <c r="B135" s="3">
        <v>40549</v>
      </c>
      <c r="C1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5" s="2" t="str">
        <f>TEXT(Append1[[#This Row],[Entry Date]],"YYYY")</f>
        <v>2011</v>
      </c>
      <c r="E135" s="2" t="str">
        <f>TEXT(Append1[[#This Row],[Entry Date]],"MMM")</f>
        <v>Jan</v>
      </c>
      <c r="F135" s="4">
        <v>5.5416666666666696</v>
      </c>
      <c r="G135" s="2" t="b">
        <v>0</v>
      </c>
      <c r="H135" t="str" cm="1">
        <f t="array" ref="H135">IF(G135=TRUE,"Weekend", IF(G135=FALSE,"Weekday", NA))</f>
        <v>Weekday</v>
      </c>
      <c r="I135" s="2" t="str">
        <f>TEXT(Append1[[#This Row],[Entry Date]],"DDDDD")</f>
        <v>Thursday</v>
      </c>
      <c r="J135" s="2" t="str">
        <f t="shared" si="14"/>
        <v>Extreme Cold</v>
      </c>
      <c r="K135" s="2">
        <v>0.22</v>
      </c>
      <c r="L135" s="2">
        <f t="shared" si="10"/>
        <v>9.02</v>
      </c>
      <c r="M135" s="2">
        <v>0.2576</v>
      </c>
      <c r="N135" s="2">
        <v>0.55000000000000004</v>
      </c>
      <c r="O135" s="10">
        <f t="shared" si="11"/>
        <v>0.55000000000000004</v>
      </c>
      <c r="P135" s="17" t="str">
        <f t="shared" si="12"/>
        <v>High Humid</v>
      </c>
      <c r="Q135" s="2">
        <v>8.9599999999999999E-2</v>
      </c>
      <c r="R135" s="7">
        <f t="shared" si="13"/>
        <v>9.8559999999999999</v>
      </c>
      <c r="S135" s="2">
        <v>3</v>
      </c>
      <c r="T135" s="2">
        <v>109</v>
      </c>
      <c r="U135" s="2">
        <f>SUM(Append1[[#This Row],[Casual]],Append1[[#This Row],[Registered]])</f>
        <v>112</v>
      </c>
    </row>
    <row r="136" spans="1:21" x14ac:dyDescent="0.25">
      <c r="A136" s="2">
        <v>135</v>
      </c>
      <c r="B136" s="3">
        <v>40549</v>
      </c>
      <c r="C1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6" s="2" t="str">
        <f>TEXT(Append1[[#This Row],[Entry Date]],"YYYY")</f>
        <v>2011</v>
      </c>
      <c r="E136" s="2" t="str">
        <f>TEXT(Append1[[#This Row],[Entry Date]],"MMM")</f>
        <v>Jan</v>
      </c>
      <c r="F136" s="4">
        <v>5.5833333333333304</v>
      </c>
      <c r="G136" s="2" t="b">
        <v>0</v>
      </c>
      <c r="H136" t="str" cm="1">
        <f t="array" ref="H136">IF(G136=TRUE,"Weekend", IF(G136=FALSE,"Weekday", NA))</f>
        <v>Weekday</v>
      </c>
      <c r="I136" s="2" t="str">
        <f>TEXT(Append1[[#This Row],[Entry Date]],"DDDDD")</f>
        <v>Thursday</v>
      </c>
      <c r="J136" s="2" t="str">
        <f t="shared" si="14"/>
        <v>Extreme Cold</v>
      </c>
      <c r="K136" s="2">
        <v>0.2</v>
      </c>
      <c r="L136" s="2">
        <f t="shared" si="10"/>
        <v>8.2000000000000011</v>
      </c>
      <c r="M136" s="2">
        <v>0.21210000000000001</v>
      </c>
      <c r="N136" s="2">
        <v>0.51</v>
      </c>
      <c r="O136" s="10">
        <f t="shared" si="11"/>
        <v>0.51</v>
      </c>
      <c r="P136" s="17" t="str">
        <f t="shared" si="12"/>
        <v>High Humid</v>
      </c>
      <c r="Q136" s="2">
        <v>0.16420000000000001</v>
      </c>
      <c r="R136" s="7">
        <f t="shared" si="13"/>
        <v>18.062000000000001</v>
      </c>
      <c r="S136" s="2">
        <v>3</v>
      </c>
      <c r="T136" s="2">
        <v>66</v>
      </c>
      <c r="U136" s="2">
        <f>SUM(Append1[[#This Row],[Casual]],Append1[[#This Row],[Registered]])</f>
        <v>69</v>
      </c>
    </row>
    <row r="137" spans="1:21" x14ac:dyDescent="0.25">
      <c r="A137" s="2">
        <v>136</v>
      </c>
      <c r="B137" s="3">
        <v>40549</v>
      </c>
      <c r="C1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7" s="2" t="str">
        <f>TEXT(Append1[[#This Row],[Entry Date]],"YYYY")</f>
        <v>2011</v>
      </c>
      <c r="E137" s="2" t="str">
        <f>TEXT(Append1[[#This Row],[Entry Date]],"MMM")</f>
        <v>Jan</v>
      </c>
      <c r="F137" s="4">
        <v>5.625</v>
      </c>
      <c r="G137" s="2" t="b">
        <v>0</v>
      </c>
      <c r="H137" t="str" cm="1">
        <f t="array" ref="H137">IF(G137=TRUE,"Weekend", IF(G137=FALSE,"Weekday", NA))</f>
        <v>Weekday</v>
      </c>
      <c r="I137" s="2" t="str">
        <f>TEXT(Append1[[#This Row],[Entry Date]],"DDDDD")</f>
        <v>Thursday</v>
      </c>
      <c r="J137" s="2" t="str">
        <f t="shared" si="14"/>
        <v>Extreme Cold</v>
      </c>
      <c r="K137" s="2">
        <v>0.22</v>
      </c>
      <c r="L137" s="2">
        <f t="shared" si="10"/>
        <v>9.02</v>
      </c>
      <c r="M137" s="2">
        <v>0.21210000000000001</v>
      </c>
      <c r="N137" s="2">
        <v>0.55000000000000004</v>
      </c>
      <c r="O137" s="10">
        <f t="shared" si="11"/>
        <v>0.55000000000000004</v>
      </c>
      <c r="P137" s="17" t="str">
        <f t="shared" si="12"/>
        <v>High Humid</v>
      </c>
      <c r="Q137" s="2">
        <v>0.22389999999999999</v>
      </c>
      <c r="R137" s="7">
        <f t="shared" si="13"/>
        <v>24.628999999999998</v>
      </c>
      <c r="S137" s="2">
        <v>0</v>
      </c>
      <c r="T137" s="2">
        <v>48</v>
      </c>
      <c r="U137" s="2">
        <f>SUM(Append1[[#This Row],[Casual]],Append1[[#This Row],[Registered]])</f>
        <v>48</v>
      </c>
    </row>
    <row r="138" spans="1:21" x14ac:dyDescent="0.25">
      <c r="A138" s="2">
        <v>137</v>
      </c>
      <c r="B138" s="3">
        <v>40549</v>
      </c>
      <c r="C1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8" s="2" t="str">
        <f>TEXT(Append1[[#This Row],[Entry Date]],"YYYY")</f>
        <v>2011</v>
      </c>
      <c r="E138" s="2" t="str">
        <f>TEXT(Append1[[#This Row],[Entry Date]],"MMM")</f>
        <v>Jan</v>
      </c>
      <c r="F138" s="4">
        <v>5.6666666666666696</v>
      </c>
      <c r="G138" s="2" t="b">
        <v>0</v>
      </c>
      <c r="H138" t="str" cm="1">
        <f t="array" ref="H138">IF(G138=TRUE,"Weekend", IF(G138=FALSE,"Weekday", NA))</f>
        <v>Weekday</v>
      </c>
      <c r="I138" s="2" t="str">
        <f>TEXT(Append1[[#This Row],[Entry Date]],"DDDDD")</f>
        <v>Thursday</v>
      </c>
      <c r="J138" s="2" t="str">
        <f t="shared" si="14"/>
        <v>Extreme Cold</v>
      </c>
      <c r="K138" s="2">
        <v>0.22</v>
      </c>
      <c r="L138" s="2">
        <f t="shared" si="10"/>
        <v>9.02</v>
      </c>
      <c r="M138" s="2">
        <v>0.21210000000000001</v>
      </c>
      <c r="N138" s="2">
        <v>0.51</v>
      </c>
      <c r="O138" s="10">
        <f t="shared" si="11"/>
        <v>0.51</v>
      </c>
      <c r="P138" s="17" t="str">
        <f t="shared" si="12"/>
        <v>High Humid</v>
      </c>
      <c r="Q138" s="2">
        <v>0.28360000000000002</v>
      </c>
      <c r="R138" s="7">
        <f t="shared" si="13"/>
        <v>31.196000000000002</v>
      </c>
      <c r="S138" s="2">
        <v>1</v>
      </c>
      <c r="T138" s="2">
        <v>51</v>
      </c>
      <c r="U138" s="2">
        <f>SUM(Append1[[#This Row],[Casual]],Append1[[#This Row],[Registered]])</f>
        <v>52</v>
      </c>
    </row>
    <row r="139" spans="1:21" x14ac:dyDescent="0.25">
      <c r="A139" s="2">
        <v>138</v>
      </c>
      <c r="B139" s="3">
        <v>40549</v>
      </c>
      <c r="C1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39" s="2" t="str">
        <f>TEXT(Append1[[#This Row],[Entry Date]],"YYYY")</f>
        <v>2011</v>
      </c>
      <c r="E139" s="2" t="str">
        <f>TEXT(Append1[[#This Row],[Entry Date]],"MMM")</f>
        <v>Jan</v>
      </c>
      <c r="F139" s="4">
        <v>5.7083333333333304</v>
      </c>
      <c r="G139" s="2" t="b">
        <v>0</v>
      </c>
      <c r="H139" t="str" cm="1">
        <f t="array" ref="H139">IF(G139=TRUE,"Weekend", IF(G139=FALSE,"Weekday", NA))</f>
        <v>Weekday</v>
      </c>
      <c r="I139" s="2" t="str">
        <f>TEXT(Append1[[#This Row],[Entry Date]],"DDDDD")</f>
        <v>Thursday</v>
      </c>
      <c r="J139" s="2" t="str">
        <f t="shared" si="14"/>
        <v>Extreme Cold</v>
      </c>
      <c r="K139" s="2">
        <v>0.2</v>
      </c>
      <c r="L139" s="2">
        <f t="shared" si="10"/>
        <v>8.2000000000000011</v>
      </c>
      <c r="M139" s="2">
        <v>0.19700000000000001</v>
      </c>
      <c r="N139" s="2">
        <v>0.59</v>
      </c>
      <c r="O139" s="10">
        <f t="shared" si="11"/>
        <v>0.59</v>
      </c>
      <c r="P139" s="17" t="str">
        <f t="shared" si="12"/>
        <v>High Humid</v>
      </c>
      <c r="Q139" s="2">
        <v>0.19400000000000001</v>
      </c>
      <c r="R139" s="7">
        <f t="shared" si="13"/>
        <v>21.34</v>
      </c>
      <c r="S139" s="2">
        <v>4</v>
      </c>
      <c r="T139" s="2">
        <v>19</v>
      </c>
      <c r="U139" s="2">
        <f>SUM(Append1[[#This Row],[Casual]],Append1[[#This Row],[Registered]])</f>
        <v>23</v>
      </c>
    </row>
    <row r="140" spans="1:21" x14ac:dyDescent="0.25">
      <c r="A140" s="2">
        <v>139</v>
      </c>
      <c r="B140" s="3">
        <v>40550</v>
      </c>
      <c r="C1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0" s="2" t="str">
        <f>TEXT(Append1[[#This Row],[Entry Date]],"YYYY")</f>
        <v>2011</v>
      </c>
      <c r="E140" s="2" t="str">
        <f>TEXT(Append1[[#This Row],[Entry Date]],"MMM")</f>
        <v>Jan</v>
      </c>
      <c r="F140" s="4">
        <v>5.75</v>
      </c>
      <c r="G140" s="2" t="b">
        <v>0</v>
      </c>
      <c r="H140" t="str" cm="1">
        <f t="array" ref="H140">IF(G140=TRUE,"Weekend", IF(G140=FALSE,"Weekday", NA))</f>
        <v>Weekday</v>
      </c>
      <c r="I140" s="2" t="str">
        <f>TEXT(Append1[[#This Row],[Entry Date]],"DDDDD")</f>
        <v>Friday</v>
      </c>
      <c r="J140" s="2" t="str">
        <f t="shared" si="14"/>
        <v>Extreme Cold</v>
      </c>
      <c r="K140" s="2">
        <v>0.2</v>
      </c>
      <c r="L140" s="2">
        <f t="shared" si="10"/>
        <v>8.2000000000000011</v>
      </c>
      <c r="M140" s="2">
        <v>0.19700000000000001</v>
      </c>
      <c r="N140" s="2">
        <v>0.64</v>
      </c>
      <c r="O140" s="10">
        <f t="shared" si="11"/>
        <v>0.64</v>
      </c>
      <c r="P140" s="17" t="str">
        <f t="shared" si="12"/>
        <v>Very Hghly humidity</v>
      </c>
      <c r="Q140" s="2">
        <v>0.19400000000000001</v>
      </c>
      <c r="R140" s="7">
        <f t="shared" si="13"/>
        <v>21.34</v>
      </c>
      <c r="S140" s="2">
        <v>4</v>
      </c>
      <c r="T140" s="2">
        <v>13</v>
      </c>
      <c r="U140" s="2">
        <f>SUM(Append1[[#This Row],[Casual]],Append1[[#This Row],[Registered]])</f>
        <v>17</v>
      </c>
    </row>
    <row r="141" spans="1:21" x14ac:dyDescent="0.25">
      <c r="A141" s="2">
        <v>140</v>
      </c>
      <c r="B141" s="3">
        <v>40550</v>
      </c>
      <c r="C1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1" s="2" t="str">
        <f>TEXT(Append1[[#This Row],[Entry Date]],"YYYY")</f>
        <v>2011</v>
      </c>
      <c r="E141" s="2" t="str">
        <f>TEXT(Append1[[#This Row],[Entry Date]],"MMM")</f>
        <v>Jan</v>
      </c>
      <c r="F141" s="4">
        <v>5.7916666666666696</v>
      </c>
      <c r="G141" s="2" t="b">
        <v>0</v>
      </c>
      <c r="H141" t="str" cm="1">
        <f t="array" ref="H141">IF(G141=TRUE,"Weekend", IF(G141=FALSE,"Weekday", NA))</f>
        <v>Weekday</v>
      </c>
      <c r="I141" s="2" t="str">
        <f>TEXT(Append1[[#This Row],[Entry Date]],"DDDDD")</f>
        <v>Friday</v>
      </c>
      <c r="J141" s="2" t="str">
        <f t="shared" si="14"/>
        <v>Extreme Cold</v>
      </c>
      <c r="K141" s="2">
        <v>0.2</v>
      </c>
      <c r="L141" s="2">
        <f t="shared" si="10"/>
        <v>8.2000000000000011</v>
      </c>
      <c r="M141" s="2">
        <v>0.19700000000000001</v>
      </c>
      <c r="N141" s="2">
        <v>0.69</v>
      </c>
      <c r="O141" s="10">
        <f t="shared" si="11"/>
        <v>0.69</v>
      </c>
      <c r="P141" s="17" t="str">
        <f t="shared" si="12"/>
        <v>Very Hghly humidity</v>
      </c>
      <c r="Q141" s="2">
        <v>0.22389999999999999</v>
      </c>
      <c r="R141" s="7">
        <f t="shared" si="13"/>
        <v>24.628999999999998</v>
      </c>
      <c r="S141" s="2">
        <v>2</v>
      </c>
      <c r="T141" s="2">
        <v>5</v>
      </c>
      <c r="U141" s="2">
        <f>SUM(Append1[[#This Row],[Casual]],Append1[[#This Row],[Registered]])</f>
        <v>7</v>
      </c>
    </row>
    <row r="142" spans="1:21" x14ac:dyDescent="0.25">
      <c r="A142" s="2">
        <v>141</v>
      </c>
      <c r="B142" s="3">
        <v>40550</v>
      </c>
      <c r="C1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2" s="2" t="str">
        <f>TEXT(Append1[[#This Row],[Entry Date]],"YYYY")</f>
        <v>2011</v>
      </c>
      <c r="E142" s="2" t="str">
        <f>TEXT(Append1[[#This Row],[Entry Date]],"MMM")</f>
        <v>Jan</v>
      </c>
      <c r="F142" s="4">
        <v>5.8333333333333304</v>
      </c>
      <c r="G142" s="2" t="b">
        <v>0</v>
      </c>
      <c r="H142" t="str" cm="1">
        <f t="array" ref="H142">IF(G142=TRUE,"Weekend", IF(G142=FALSE,"Weekday", NA))</f>
        <v>Weekday</v>
      </c>
      <c r="I142" s="2" t="str">
        <f>TEXT(Append1[[#This Row],[Entry Date]],"DDDDD")</f>
        <v>Friday</v>
      </c>
      <c r="J142" s="2" t="str">
        <f t="shared" si="14"/>
        <v>Extreme Cold</v>
      </c>
      <c r="K142" s="2">
        <v>0.2</v>
      </c>
      <c r="L142" s="2">
        <f t="shared" si="10"/>
        <v>8.2000000000000011</v>
      </c>
      <c r="M142" s="2">
        <v>0.19700000000000001</v>
      </c>
      <c r="N142" s="2">
        <v>0.69</v>
      </c>
      <c r="O142" s="10">
        <f t="shared" si="11"/>
        <v>0.69</v>
      </c>
      <c r="P142" s="17" t="str">
        <f t="shared" si="12"/>
        <v>Very Hghly humidity</v>
      </c>
      <c r="Q142" s="2">
        <v>0.22389999999999999</v>
      </c>
      <c r="R142" s="7">
        <f t="shared" si="13"/>
        <v>24.628999999999998</v>
      </c>
      <c r="S142" s="2">
        <v>0</v>
      </c>
      <c r="T142" s="2">
        <v>1</v>
      </c>
      <c r="U142" s="2">
        <f>SUM(Append1[[#This Row],[Casual]],Append1[[#This Row],[Registered]])</f>
        <v>1</v>
      </c>
    </row>
    <row r="143" spans="1:21" x14ac:dyDescent="0.25">
      <c r="A143" s="2">
        <v>142</v>
      </c>
      <c r="B143" s="3">
        <v>40550</v>
      </c>
      <c r="C1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3" s="2" t="str">
        <f>TEXT(Append1[[#This Row],[Entry Date]],"YYYY")</f>
        <v>2011</v>
      </c>
      <c r="E143" s="2" t="str">
        <f>TEXT(Append1[[#This Row],[Entry Date]],"MMM")</f>
        <v>Jan</v>
      </c>
      <c r="F143" s="4">
        <v>5.875</v>
      </c>
      <c r="G143" s="2" t="b">
        <v>0</v>
      </c>
      <c r="H143" t="str" cm="1">
        <f t="array" ref="H143">IF(G143=TRUE,"Weekend", IF(G143=FALSE,"Weekday", NA))</f>
        <v>Weekday</v>
      </c>
      <c r="I143" s="2" t="str">
        <f>TEXT(Append1[[#This Row],[Entry Date]],"DDDDD")</f>
        <v>Friday</v>
      </c>
      <c r="J143" s="2" t="str">
        <f t="shared" si="14"/>
        <v>Extreme Cold</v>
      </c>
      <c r="K143" s="2">
        <v>0.2</v>
      </c>
      <c r="L143" s="2">
        <f t="shared" si="10"/>
        <v>8.2000000000000011</v>
      </c>
      <c r="M143" s="2">
        <v>0.21210000000000001</v>
      </c>
      <c r="N143" s="2">
        <v>0.69</v>
      </c>
      <c r="O143" s="10">
        <f t="shared" si="11"/>
        <v>0.69</v>
      </c>
      <c r="P143" s="17" t="str">
        <f t="shared" si="12"/>
        <v>Very Hghly humidity</v>
      </c>
      <c r="Q143" s="2">
        <v>0.1343</v>
      </c>
      <c r="R143" s="7">
        <f t="shared" si="13"/>
        <v>14.773</v>
      </c>
      <c r="S143" s="2">
        <v>0</v>
      </c>
      <c r="T143" s="2">
        <v>1</v>
      </c>
      <c r="U143" s="2">
        <f>SUM(Append1[[#This Row],[Casual]],Append1[[#This Row],[Registered]])</f>
        <v>1</v>
      </c>
    </row>
    <row r="144" spans="1:21" x14ac:dyDescent="0.25">
      <c r="A144" s="2">
        <v>143</v>
      </c>
      <c r="B144" s="3">
        <v>40550</v>
      </c>
      <c r="C1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4" s="2" t="str">
        <f>TEXT(Append1[[#This Row],[Entry Date]],"YYYY")</f>
        <v>2011</v>
      </c>
      <c r="E144" s="2" t="str">
        <f>TEXT(Append1[[#This Row],[Entry Date]],"MMM")</f>
        <v>Jan</v>
      </c>
      <c r="F144" s="4">
        <v>5.9166666666666696</v>
      </c>
      <c r="G144" s="2" t="b">
        <v>0</v>
      </c>
      <c r="H144" t="str" cm="1">
        <f t="array" ref="H144">IF(G144=TRUE,"Weekend", IF(G144=FALSE,"Weekday", NA))</f>
        <v>Weekday</v>
      </c>
      <c r="I144" s="2" t="str">
        <f>TEXT(Append1[[#This Row],[Entry Date]],"DDDDD")</f>
        <v>Friday</v>
      </c>
      <c r="J144" s="2" t="str">
        <f t="shared" si="14"/>
        <v>Extreme Cold</v>
      </c>
      <c r="K144" s="2">
        <v>0.22</v>
      </c>
      <c r="L144" s="2">
        <f t="shared" si="10"/>
        <v>9.02</v>
      </c>
      <c r="M144" s="2">
        <v>0.2727</v>
      </c>
      <c r="N144" s="2">
        <v>0.55000000000000004</v>
      </c>
      <c r="O144" s="10">
        <f t="shared" si="11"/>
        <v>0.55000000000000004</v>
      </c>
      <c r="P144" s="17" t="str">
        <f t="shared" si="12"/>
        <v>High Humid</v>
      </c>
      <c r="Q144" s="2">
        <v>0</v>
      </c>
      <c r="R144" s="7">
        <f t="shared" si="13"/>
        <v>0</v>
      </c>
      <c r="S144" s="2">
        <v>0</v>
      </c>
      <c r="T144" s="2">
        <v>5</v>
      </c>
      <c r="U144" s="2">
        <f>SUM(Append1[[#This Row],[Casual]],Append1[[#This Row],[Registered]])</f>
        <v>5</v>
      </c>
    </row>
    <row r="145" spans="1:21" x14ac:dyDescent="0.25">
      <c r="A145" s="2">
        <v>144</v>
      </c>
      <c r="B145" s="3">
        <v>40550</v>
      </c>
      <c r="C1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5" s="2" t="str">
        <f>TEXT(Append1[[#This Row],[Entry Date]],"YYYY")</f>
        <v>2011</v>
      </c>
      <c r="E145" s="2" t="str">
        <f>TEXT(Append1[[#This Row],[Entry Date]],"MMM")</f>
        <v>Jan</v>
      </c>
      <c r="F145" s="4">
        <v>5.9583333333333304</v>
      </c>
      <c r="G145" s="2" t="b">
        <v>0</v>
      </c>
      <c r="H145" t="str" cm="1">
        <f t="array" ref="H145">IF(G145=TRUE,"Weekend", IF(G145=FALSE,"Weekday", NA))</f>
        <v>Weekday</v>
      </c>
      <c r="I145" s="2" t="str">
        <f>TEXT(Append1[[#This Row],[Entry Date]],"DDDDD")</f>
        <v>Friday</v>
      </c>
      <c r="J145" s="2" t="str">
        <f t="shared" si="14"/>
        <v>Extreme Cold</v>
      </c>
      <c r="K145" s="2">
        <v>0.2</v>
      </c>
      <c r="L145" s="2">
        <f t="shared" si="10"/>
        <v>8.2000000000000011</v>
      </c>
      <c r="M145" s="2">
        <v>0.2576</v>
      </c>
      <c r="N145" s="2">
        <v>0.69</v>
      </c>
      <c r="O145" s="10">
        <f t="shared" si="11"/>
        <v>0.69</v>
      </c>
      <c r="P145" s="17" t="str">
        <f t="shared" si="12"/>
        <v>Very Hghly humidity</v>
      </c>
      <c r="Q145" s="2">
        <v>0</v>
      </c>
      <c r="R145" s="7">
        <f t="shared" si="13"/>
        <v>0</v>
      </c>
      <c r="S145" s="2">
        <v>8</v>
      </c>
      <c r="T145" s="2">
        <v>26</v>
      </c>
      <c r="U145" s="2">
        <f>SUM(Append1[[#This Row],[Casual]],Append1[[#This Row],[Registered]])</f>
        <v>34</v>
      </c>
    </row>
    <row r="146" spans="1:21" x14ac:dyDescent="0.25">
      <c r="A146" s="2">
        <v>145</v>
      </c>
      <c r="B146" s="3">
        <v>40550</v>
      </c>
      <c r="C1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6" s="2" t="str">
        <f>TEXT(Append1[[#This Row],[Entry Date]],"YYYY")</f>
        <v>2011</v>
      </c>
      <c r="E146" s="2" t="str">
        <f>TEXT(Append1[[#This Row],[Entry Date]],"MMM")</f>
        <v>Jan</v>
      </c>
      <c r="F146" s="4">
        <v>6</v>
      </c>
      <c r="G146" s="2" t="b">
        <v>0</v>
      </c>
      <c r="H146" t="str" cm="1">
        <f t="array" ref="H146">IF(G146=TRUE,"Weekend", IF(G146=FALSE,"Weekday", NA))</f>
        <v>Weekday</v>
      </c>
      <c r="I146" s="2" t="str">
        <f>TEXT(Append1[[#This Row],[Entry Date]],"DDDDD")</f>
        <v>Friday</v>
      </c>
      <c r="J146" s="2" t="str">
        <f t="shared" si="14"/>
        <v>Extreme Cold</v>
      </c>
      <c r="K146" s="2">
        <v>0.2</v>
      </c>
      <c r="L146" s="2">
        <f t="shared" si="10"/>
        <v>8.2000000000000011</v>
      </c>
      <c r="M146" s="2">
        <v>0.21210000000000001</v>
      </c>
      <c r="N146" s="2">
        <v>0.69</v>
      </c>
      <c r="O146" s="10">
        <f t="shared" si="11"/>
        <v>0.69</v>
      </c>
      <c r="P146" s="17" t="str">
        <f t="shared" si="12"/>
        <v>Very Hghly humidity</v>
      </c>
      <c r="Q146" s="2">
        <v>0.1343</v>
      </c>
      <c r="R146" s="7">
        <f t="shared" si="13"/>
        <v>14.773</v>
      </c>
      <c r="S146" s="2">
        <v>8</v>
      </c>
      <c r="T146" s="2">
        <v>76</v>
      </c>
      <c r="U146" s="2">
        <f>SUM(Append1[[#This Row],[Casual]],Append1[[#This Row],[Registered]])</f>
        <v>84</v>
      </c>
    </row>
    <row r="147" spans="1:21" x14ac:dyDescent="0.25">
      <c r="A147" s="2">
        <v>146</v>
      </c>
      <c r="B147" s="3">
        <v>40550</v>
      </c>
      <c r="C1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7" s="2" t="str">
        <f>TEXT(Append1[[#This Row],[Entry Date]],"YYYY")</f>
        <v>2011</v>
      </c>
      <c r="E147" s="2" t="str">
        <f>TEXT(Append1[[#This Row],[Entry Date]],"MMM")</f>
        <v>Jan</v>
      </c>
      <c r="F147" s="4">
        <v>6.0416666666666696</v>
      </c>
      <c r="G147" s="2" t="b">
        <v>0</v>
      </c>
      <c r="H147" t="str" cm="1">
        <f t="array" ref="H147">IF(G147=TRUE,"Weekend", IF(G147=FALSE,"Weekday", NA))</f>
        <v>Weekday</v>
      </c>
      <c r="I147" s="2" t="str">
        <f>TEXT(Append1[[#This Row],[Entry Date]],"DDDDD")</f>
        <v>Friday</v>
      </c>
      <c r="J147" s="2" t="str">
        <f t="shared" si="14"/>
        <v>Extreme Cold</v>
      </c>
      <c r="K147" s="2">
        <v>0.2</v>
      </c>
      <c r="L147" s="2">
        <f t="shared" si="10"/>
        <v>8.2000000000000011</v>
      </c>
      <c r="M147" s="2">
        <v>0.19700000000000001</v>
      </c>
      <c r="N147" s="2">
        <v>0.51</v>
      </c>
      <c r="O147" s="10">
        <f t="shared" si="11"/>
        <v>0.51</v>
      </c>
      <c r="P147" s="17" t="str">
        <f t="shared" si="12"/>
        <v>High Humid</v>
      </c>
      <c r="Q147" s="2">
        <v>0.25369999999999998</v>
      </c>
      <c r="R147" s="7">
        <f t="shared" si="13"/>
        <v>27.906999999999996</v>
      </c>
      <c r="S147" s="2">
        <v>20</v>
      </c>
      <c r="T147" s="2">
        <v>190</v>
      </c>
      <c r="U147" s="2">
        <f>SUM(Append1[[#This Row],[Casual]],Append1[[#This Row],[Registered]])</f>
        <v>210</v>
      </c>
    </row>
    <row r="148" spans="1:21" x14ac:dyDescent="0.25">
      <c r="A148" s="2">
        <v>147</v>
      </c>
      <c r="B148" s="3">
        <v>40550</v>
      </c>
      <c r="C1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8" s="2" t="str">
        <f>TEXT(Append1[[#This Row],[Entry Date]],"YYYY")</f>
        <v>2011</v>
      </c>
      <c r="E148" s="2" t="str">
        <f>TEXT(Append1[[#This Row],[Entry Date]],"MMM")</f>
        <v>Jan</v>
      </c>
      <c r="F148" s="4">
        <v>6.0833333333333304</v>
      </c>
      <c r="G148" s="2" t="b">
        <v>0</v>
      </c>
      <c r="H148" t="str" cm="1">
        <f t="array" ref="H148">IF(G148=TRUE,"Weekend", IF(G148=FALSE,"Weekday", NA))</f>
        <v>Weekday</v>
      </c>
      <c r="I148" s="2" t="str">
        <f>TEXT(Append1[[#This Row],[Entry Date]],"DDDDD")</f>
        <v>Friday</v>
      </c>
      <c r="J148" s="2" t="str">
        <f t="shared" si="14"/>
        <v>Extreme Cold</v>
      </c>
      <c r="K148" s="2">
        <v>0.2</v>
      </c>
      <c r="L148" s="2">
        <f t="shared" si="10"/>
        <v>8.2000000000000011</v>
      </c>
      <c r="M148" s="2">
        <v>0.18179999999999999</v>
      </c>
      <c r="N148" s="2">
        <v>0.47</v>
      </c>
      <c r="O148" s="10">
        <f t="shared" si="11"/>
        <v>0.47</v>
      </c>
      <c r="P148" s="17" t="str">
        <f t="shared" si="12"/>
        <v>High Humid</v>
      </c>
      <c r="Q148" s="2">
        <v>0.29849999999999999</v>
      </c>
      <c r="R148" s="7">
        <f t="shared" si="13"/>
        <v>32.835000000000001</v>
      </c>
      <c r="S148" s="2">
        <v>9</v>
      </c>
      <c r="T148" s="2">
        <v>125</v>
      </c>
      <c r="U148" s="2">
        <f>SUM(Append1[[#This Row],[Casual]],Append1[[#This Row],[Registered]])</f>
        <v>134</v>
      </c>
    </row>
    <row r="149" spans="1:21" x14ac:dyDescent="0.25">
      <c r="A149" s="2">
        <v>148</v>
      </c>
      <c r="B149" s="3">
        <v>40550</v>
      </c>
      <c r="C1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49" s="2" t="str">
        <f>TEXT(Append1[[#This Row],[Entry Date]],"YYYY")</f>
        <v>2011</v>
      </c>
      <c r="E149" s="2" t="str">
        <f>TEXT(Append1[[#This Row],[Entry Date]],"MMM")</f>
        <v>Jan</v>
      </c>
      <c r="F149" s="4">
        <v>6.125</v>
      </c>
      <c r="G149" s="2" t="b">
        <v>0</v>
      </c>
      <c r="H149" t="str" cm="1">
        <f t="array" ref="H149">IF(G149=TRUE,"Weekend", IF(G149=FALSE,"Weekday", NA))</f>
        <v>Weekday</v>
      </c>
      <c r="I149" s="2" t="str">
        <f>TEXT(Append1[[#This Row],[Entry Date]],"DDDDD")</f>
        <v>Friday</v>
      </c>
      <c r="J149" s="2" t="str">
        <f t="shared" si="14"/>
        <v>Extreme Cold</v>
      </c>
      <c r="K149" s="2">
        <v>0.22</v>
      </c>
      <c r="L149" s="2">
        <f t="shared" si="10"/>
        <v>9.02</v>
      </c>
      <c r="M149" s="2">
        <v>0.19700000000000001</v>
      </c>
      <c r="N149" s="2">
        <v>0.37</v>
      </c>
      <c r="O149" s="10">
        <f t="shared" si="11"/>
        <v>0.37</v>
      </c>
      <c r="P149" s="17" t="str">
        <f t="shared" si="12"/>
        <v>High Humid</v>
      </c>
      <c r="Q149" s="2">
        <v>0.32840000000000003</v>
      </c>
      <c r="R149" s="7">
        <f t="shared" si="13"/>
        <v>36.124000000000002</v>
      </c>
      <c r="S149" s="2">
        <v>16</v>
      </c>
      <c r="T149" s="2">
        <v>47</v>
      </c>
      <c r="U149" s="2">
        <f>SUM(Append1[[#This Row],[Casual]],Append1[[#This Row],[Registered]])</f>
        <v>63</v>
      </c>
    </row>
    <row r="150" spans="1:21" x14ac:dyDescent="0.25">
      <c r="A150" s="2">
        <v>149</v>
      </c>
      <c r="B150" s="3">
        <v>40550</v>
      </c>
      <c r="C1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0" s="2" t="str">
        <f>TEXT(Append1[[#This Row],[Entry Date]],"YYYY")</f>
        <v>2011</v>
      </c>
      <c r="E150" s="2" t="str">
        <f>TEXT(Append1[[#This Row],[Entry Date]],"MMM")</f>
        <v>Jan</v>
      </c>
      <c r="F150" s="4">
        <v>6.1666666666666696</v>
      </c>
      <c r="G150" s="2" t="b">
        <v>0</v>
      </c>
      <c r="H150" t="str" cm="1">
        <f t="array" ref="H150">IF(G150=TRUE,"Weekend", IF(G150=FALSE,"Weekday", NA))</f>
        <v>Weekday</v>
      </c>
      <c r="I150" s="2" t="str">
        <f>TEXT(Append1[[#This Row],[Entry Date]],"DDDDD")</f>
        <v>Friday</v>
      </c>
      <c r="J150" s="2" t="str">
        <f t="shared" si="14"/>
        <v>Extreme Cold</v>
      </c>
      <c r="K150" s="2">
        <v>0.2</v>
      </c>
      <c r="L150" s="2">
        <f t="shared" si="10"/>
        <v>8.2000000000000011</v>
      </c>
      <c r="M150" s="2">
        <v>0.19700000000000001</v>
      </c>
      <c r="N150" s="2">
        <v>0.4</v>
      </c>
      <c r="O150" s="10">
        <f t="shared" si="11"/>
        <v>0.4</v>
      </c>
      <c r="P150" s="17" t="str">
        <f t="shared" si="12"/>
        <v>High Humid</v>
      </c>
      <c r="Q150" s="2">
        <v>0.22389999999999999</v>
      </c>
      <c r="R150" s="7">
        <f t="shared" si="13"/>
        <v>24.628999999999998</v>
      </c>
      <c r="S150" s="2">
        <v>19</v>
      </c>
      <c r="T150" s="2">
        <v>48</v>
      </c>
      <c r="U150" s="2">
        <f>SUM(Append1[[#This Row],[Casual]],Append1[[#This Row],[Registered]])</f>
        <v>67</v>
      </c>
    </row>
    <row r="151" spans="1:21" x14ac:dyDescent="0.25">
      <c r="A151" s="2">
        <v>150</v>
      </c>
      <c r="B151" s="3">
        <v>40550</v>
      </c>
      <c r="C1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1" s="2" t="str">
        <f>TEXT(Append1[[#This Row],[Entry Date]],"YYYY")</f>
        <v>2011</v>
      </c>
      <c r="E151" s="2" t="str">
        <f>TEXT(Append1[[#This Row],[Entry Date]],"MMM")</f>
        <v>Jan</v>
      </c>
      <c r="F151" s="4">
        <v>6.2083333333333304</v>
      </c>
      <c r="G151" s="2" t="b">
        <v>0</v>
      </c>
      <c r="H151" t="str" cm="1">
        <f t="array" ref="H151">IF(G151=TRUE,"Weekend", IF(G151=FALSE,"Weekday", NA))</f>
        <v>Weekday</v>
      </c>
      <c r="I151" s="2" t="str">
        <f>TEXT(Append1[[#This Row],[Entry Date]],"DDDDD")</f>
        <v>Friday</v>
      </c>
      <c r="J151" s="2" t="str">
        <f t="shared" si="14"/>
        <v>Extreme Cold</v>
      </c>
      <c r="K151" s="2">
        <v>0.2</v>
      </c>
      <c r="L151" s="2">
        <f t="shared" si="10"/>
        <v>8.2000000000000011</v>
      </c>
      <c r="M151" s="2">
        <v>0.19700000000000001</v>
      </c>
      <c r="N151" s="2">
        <v>0.37</v>
      </c>
      <c r="O151" s="10">
        <f t="shared" si="11"/>
        <v>0.37</v>
      </c>
      <c r="P151" s="17" t="str">
        <f t="shared" si="12"/>
        <v>High Humid</v>
      </c>
      <c r="Q151" s="2">
        <v>0.25369999999999998</v>
      </c>
      <c r="R151" s="7">
        <f t="shared" si="13"/>
        <v>27.906999999999996</v>
      </c>
      <c r="S151" s="2">
        <v>9</v>
      </c>
      <c r="T151" s="2">
        <v>50</v>
      </c>
      <c r="U151" s="2">
        <f>SUM(Append1[[#This Row],[Casual]],Append1[[#This Row],[Registered]])</f>
        <v>59</v>
      </c>
    </row>
    <row r="152" spans="1:21" x14ac:dyDescent="0.25">
      <c r="A152" s="2">
        <v>151</v>
      </c>
      <c r="B152" s="3">
        <v>40550</v>
      </c>
      <c r="C1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2" s="2" t="str">
        <f>TEXT(Append1[[#This Row],[Entry Date]],"YYYY")</f>
        <v>2011</v>
      </c>
      <c r="E152" s="2" t="str">
        <f>TEXT(Append1[[#This Row],[Entry Date]],"MMM")</f>
        <v>Jan</v>
      </c>
      <c r="F152" s="4">
        <v>6.25</v>
      </c>
      <c r="G152" s="2" t="b">
        <v>0</v>
      </c>
      <c r="H152" t="str" cm="1">
        <f t="array" ref="H152">IF(G152=TRUE,"Weekend", IF(G152=FALSE,"Weekday", NA))</f>
        <v>Weekday</v>
      </c>
      <c r="I152" s="2" t="str">
        <f>TEXT(Append1[[#This Row],[Entry Date]],"DDDDD")</f>
        <v>Friday</v>
      </c>
      <c r="J152" s="2" t="str">
        <f t="shared" si="14"/>
        <v>Extreme Cold</v>
      </c>
      <c r="K152" s="2">
        <v>0.2</v>
      </c>
      <c r="L152" s="2">
        <f t="shared" si="10"/>
        <v>8.2000000000000011</v>
      </c>
      <c r="M152" s="2">
        <v>0.18179999999999999</v>
      </c>
      <c r="N152" s="2">
        <v>0.37</v>
      </c>
      <c r="O152" s="10">
        <f t="shared" si="11"/>
        <v>0.37</v>
      </c>
      <c r="P152" s="17" t="str">
        <f t="shared" si="12"/>
        <v>High Humid</v>
      </c>
      <c r="Q152" s="2">
        <v>0.28360000000000002</v>
      </c>
      <c r="R152" s="7">
        <f t="shared" si="13"/>
        <v>31.196000000000002</v>
      </c>
      <c r="S152" s="2">
        <v>9</v>
      </c>
      <c r="T152" s="2">
        <v>64</v>
      </c>
      <c r="U152" s="2">
        <f>SUM(Append1[[#This Row],[Casual]],Append1[[#This Row],[Registered]])</f>
        <v>73</v>
      </c>
    </row>
    <row r="153" spans="1:21" x14ac:dyDescent="0.25">
      <c r="A153" s="2">
        <v>152</v>
      </c>
      <c r="B153" s="3">
        <v>40550</v>
      </c>
      <c r="C1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3" s="2" t="str">
        <f>TEXT(Append1[[#This Row],[Entry Date]],"YYYY")</f>
        <v>2011</v>
      </c>
      <c r="E153" s="2" t="str">
        <f>TEXT(Append1[[#This Row],[Entry Date]],"MMM")</f>
        <v>Jan</v>
      </c>
      <c r="F153" s="4">
        <v>6.2916666666666696</v>
      </c>
      <c r="G153" s="2" t="b">
        <v>0</v>
      </c>
      <c r="H153" t="str" cm="1">
        <f t="array" ref="H153">IF(G153=TRUE,"Weekend", IF(G153=FALSE,"Weekday", NA))</f>
        <v>Weekday</v>
      </c>
      <c r="I153" s="2" t="str">
        <f>TEXT(Append1[[#This Row],[Entry Date]],"DDDDD")</f>
        <v>Friday</v>
      </c>
      <c r="J153" s="2" t="str">
        <f t="shared" si="14"/>
        <v>Extreme Cold</v>
      </c>
      <c r="K153" s="2">
        <v>0.2</v>
      </c>
      <c r="L153" s="2">
        <f t="shared" si="10"/>
        <v>8.2000000000000011</v>
      </c>
      <c r="M153" s="2">
        <v>0.19700000000000001</v>
      </c>
      <c r="N153" s="2">
        <v>0.4</v>
      </c>
      <c r="O153" s="10">
        <f t="shared" si="11"/>
        <v>0.4</v>
      </c>
      <c r="P153" s="17" t="str">
        <f t="shared" si="12"/>
        <v>High Humid</v>
      </c>
      <c r="Q153" s="2">
        <v>0.25369999999999998</v>
      </c>
      <c r="R153" s="7">
        <f t="shared" si="13"/>
        <v>27.906999999999996</v>
      </c>
      <c r="S153" s="2">
        <v>7</v>
      </c>
      <c r="T153" s="2">
        <v>43</v>
      </c>
      <c r="U153" s="2">
        <f>SUM(Append1[[#This Row],[Casual]],Append1[[#This Row],[Registered]])</f>
        <v>50</v>
      </c>
    </row>
    <row r="154" spans="1:21" x14ac:dyDescent="0.25">
      <c r="A154" s="2">
        <v>153</v>
      </c>
      <c r="B154" s="3">
        <v>40550</v>
      </c>
      <c r="C1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4" s="2" t="str">
        <f>TEXT(Append1[[#This Row],[Entry Date]],"YYYY")</f>
        <v>2011</v>
      </c>
      <c r="E154" s="2" t="str">
        <f>TEXT(Append1[[#This Row],[Entry Date]],"MMM")</f>
        <v>Jan</v>
      </c>
      <c r="F154" s="4">
        <v>6.3333333333333304</v>
      </c>
      <c r="G154" s="2" t="b">
        <v>0</v>
      </c>
      <c r="H154" t="str" cm="1">
        <f t="array" ref="H154">IF(G154=TRUE,"Weekend", IF(G154=FALSE,"Weekday", NA))</f>
        <v>Weekday</v>
      </c>
      <c r="I154" s="2" t="str">
        <f>TEXT(Append1[[#This Row],[Entry Date]],"DDDDD")</f>
        <v>Friday</v>
      </c>
      <c r="J154" s="2" t="str">
        <f t="shared" si="14"/>
        <v>Extreme Cold</v>
      </c>
      <c r="K154" s="2">
        <v>0.2</v>
      </c>
      <c r="L154" s="2">
        <f t="shared" si="10"/>
        <v>8.2000000000000011</v>
      </c>
      <c r="M154" s="2">
        <v>0.21210000000000001</v>
      </c>
      <c r="N154" s="2">
        <v>0.37</v>
      </c>
      <c r="O154" s="10">
        <f t="shared" si="11"/>
        <v>0.37</v>
      </c>
      <c r="P154" s="17" t="str">
        <f t="shared" si="12"/>
        <v>High Humid</v>
      </c>
      <c r="Q154" s="2">
        <v>0.16420000000000001</v>
      </c>
      <c r="R154" s="7">
        <f t="shared" si="13"/>
        <v>18.062000000000001</v>
      </c>
      <c r="S154" s="2">
        <v>9</v>
      </c>
      <c r="T154" s="2">
        <v>63</v>
      </c>
      <c r="U154" s="2">
        <f>SUM(Append1[[#This Row],[Casual]],Append1[[#This Row],[Registered]])</f>
        <v>72</v>
      </c>
    </row>
    <row r="155" spans="1:21" x14ac:dyDescent="0.25">
      <c r="A155" s="2">
        <v>154</v>
      </c>
      <c r="B155" s="3">
        <v>40550</v>
      </c>
      <c r="C1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5" s="2" t="str">
        <f>TEXT(Append1[[#This Row],[Entry Date]],"YYYY")</f>
        <v>2011</v>
      </c>
      <c r="E155" s="2" t="str">
        <f>TEXT(Append1[[#This Row],[Entry Date]],"MMM")</f>
        <v>Jan</v>
      </c>
      <c r="F155" s="4">
        <v>6.375</v>
      </c>
      <c r="G155" s="2" t="b">
        <v>0</v>
      </c>
      <c r="H155" t="str" cm="1">
        <f t="array" ref="H155">IF(G155=TRUE,"Weekend", IF(G155=FALSE,"Weekday", NA))</f>
        <v>Weekday</v>
      </c>
      <c r="I155" s="2" t="str">
        <f>TEXT(Append1[[#This Row],[Entry Date]],"DDDDD")</f>
        <v>Friday</v>
      </c>
      <c r="J155" s="2" t="str">
        <f t="shared" si="14"/>
        <v>Extreme Cold</v>
      </c>
      <c r="K155" s="2">
        <v>0.2</v>
      </c>
      <c r="L155" s="2">
        <f t="shared" si="10"/>
        <v>8.2000000000000011</v>
      </c>
      <c r="M155" s="2">
        <v>0.21210000000000001</v>
      </c>
      <c r="N155" s="2">
        <v>0.37</v>
      </c>
      <c r="O155" s="10">
        <f t="shared" si="11"/>
        <v>0.37</v>
      </c>
      <c r="P155" s="17" t="str">
        <f t="shared" si="12"/>
        <v>High Humid</v>
      </c>
      <c r="Q155" s="2">
        <v>0.16420000000000001</v>
      </c>
      <c r="R155" s="7">
        <f t="shared" si="13"/>
        <v>18.062000000000001</v>
      </c>
      <c r="S155" s="2">
        <v>5</v>
      </c>
      <c r="T155" s="2">
        <v>82</v>
      </c>
      <c r="U155" s="2">
        <f>SUM(Append1[[#This Row],[Casual]],Append1[[#This Row],[Registered]])</f>
        <v>87</v>
      </c>
    </row>
    <row r="156" spans="1:21" x14ac:dyDescent="0.25">
      <c r="A156" s="2">
        <v>155</v>
      </c>
      <c r="B156" s="3">
        <v>40550</v>
      </c>
      <c r="C1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6" s="2" t="str">
        <f>TEXT(Append1[[#This Row],[Entry Date]],"YYYY")</f>
        <v>2011</v>
      </c>
      <c r="E156" s="2" t="str">
        <f>TEXT(Append1[[#This Row],[Entry Date]],"MMM")</f>
        <v>Jan</v>
      </c>
      <c r="F156" s="4">
        <v>6.4166666666666696</v>
      </c>
      <c r="G156" s="2" t="b">
        <v>0</v>
      </c>
      <c r="H156" t="str" cm="1">
        <f t="array" ref="H156">IF(G156=TRUE,"Weekend", IF(G156=FALSE,"Weekday", NA))</f>
        <v>Weekday</v>
      </c>
      <c r="I156" s="2" t="str">
        <f>TEXT(Append1[[#This Row],[Entry Date]],"DDDDD")</f>
        <v>Friday</v>
      </c>
      <c r="J156" s="2" t="str">
        <f t="shared" si="14"/>
        <v>Extreme Cold</v>
      </c>
      <c r="K156" s="2">
        <v>0.2</v>
      </c>
      <c r="L156" s="2">
        <f t="shared" si="10"/>
        <v>8.2000000000000011</v>
      </c>
      <c r="M156" s="2">
        <v>0.2576</v>
      </c>
      <c r="N156" s="2">
        <v>0.37</v>
      </c>
      <c r="O156" s="10">
        <f t="shared" si="11"/>
        <v>0.37</v>
      </c>
      <c r="P156" s="17" t="str">
        <f t="shared" si="12"/>
        <v>High Humid</v>
      </c>
      <c r="Q156" s="2">
        <v>0</v>
      </c>
      <c r="R156" s="7">
        <f t="shared" si="13"/>
        <v>0</v>
      </c>
      <c r="S156" s="2">
        <v>9</v>
      </c>
      <c r="T156" s="2">
        <v>178</v>
      </c>
      <c r="U156" s="2">
        <f>SUM(Append1[[#This Row],[Casual]],Append1[[#This Row],[Registered]])</f>
        <v>187</v>
      </c>
    </row>
    <row r="157" spans="1:21" x14ac:dyDescent="0.25">
      <c r="A157" s="2">
        <v>156</v>
      </c>
      <c r="B157" s="3">
        <v>40550</v>
      </c>
      <c r="C1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7" s="2" t="str">
        <f>TEXT(Append1[[#This Row],[Entry Date]],"YYYY")</f>
        <v>2011</v>
      </c>
      <c r="E157" s="2" t="str">
        <f>TEXT(Append1[[#This Row],[Entry Date]],"MMM")</f>
        <v>Jan</v>
      </c>
      <c r="F157" s="4">
        <v>6.4583333333333304</v>
      </c>
      <c r="G157" s="2" t="b">
        <v>0</v>
      </c>
      <c r="H157" t="str" cm="1">
        <f t="array" ref="H157">IF(G157=TRUE,"Weekend", IF(G157=FALSE,"Weekday", NA))</f>
        <v>Weekday</v>
      </c>
      <c r="I157" s="2" t="str">
        <f>TEXT(Append1[[#This Row],[Entry Date]],"DDDDD")</f>
        <v>Friday</v>
      </c>
      <c r="J157" s="2" t="str">
        <f t="shared" si="14"/>
        <v>Extreme Cold</v>
      </c>
      <c r="K157" s="2">
        <v>0.2</v>
      </c>
      <c r="L157" s="2">
        <f t="shared" si="10"/>
        <v>8.2000000000000011</v>
      </c>
      <c r="M157" s="2">
        <v>0.2273</v>
      </c>
      <c r="N157" s="2">
        <v>0.4</v>
      </c>
      <c r="O157" s="10">
        <f t="shared" si="11"/>
        <v>0.4</v>
      </c>
      <c r="P157" s="17" t="str">
        <f t="shared" si="12"/>
        <v>High Humid</v>
      </c>
      <c r="Q157" s="2">
        <v>8.9599999999999999E-2</v>
      </c>
      <c r="R157" s="7">
        <f t="shared" si="13"/>
        <v>9.8559999999999999</v>
      </c>
      <c r="S157" s="2">
        <v>7</v>
      </c>
      <c r="T157" s="2">
        <v>116</v>
      </c>
      <c r="U157" s="2">
        <f>SUM(Append1[[#This Row],[Casual]],Append1[[#This Row],[Registered]])</f>
        <v>123</v>
      </c>
    </row>
    <row r="158" spans="1:21" x14ac:dyDescent="0.25">
      <c r="A158" s="2">
        <v>157</v>
      </c>
      <c r="B158" s="3">
        <v>40550</v>
      </c>
      <c r="C1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8" s="2" t="str">
        <f>TEXT(Append1[[#This Row],[Entry Date]],"YYYY")</f>
        <v>2011</v>
      </c>
      <c r="E158" s="2" t="str">
        <f>TEXT(Append1[[#This Row],[Entry Date]],"MMM")</f>
        <v>Jan</v>
      </c>
      <c r="F158" s="4">
        <v>6.5</v>
      </c>
      <c r="G158" s="2" t="b">
        <v>0</v>
      </c>
      <c r="H158" t="str" cm="1">
        <f t="array" ref="H158">IF(G158=TRUE,"Weekend", IF(G158=FALSE,"Weekday", NA))</f>
        <v>Weekday</v>
      </c>
      <c r="I158" s="2" t="str">
        <f>TEXT(Append1[[#This Row],[Entry Date]],"DDDDD")</f>
        <v>Friday</v>
      </c>
      <c r="J158" s="2" t="str">
        <f t="shared" si="14"/>
        <v>Extreme Cold</v>
      </c>
      <c r="K158" s="2">
        <v>0.16</v>
      </c>
      <c r="L158" s="2">
        <f t="shared" si="10"/>
        <v>6.5600000000000005</v>
      </c>
      <c r="M158" s="2">
        <v>0.19700000000000001</v>
      </c>
      <c r="N158" s="2">
        <v>0.55000000000000004</v>
      </c>
      <c r="O158" s="10">
        <f t="shared" si="11"/>
        <v>0.55000000000000004</v>
      </c>
      <c r="P158" s="17" t="str">
        <f t="shared" si="12"/>
        <v>High Humid</v>
      </c>
      <c r="Q158" s="2">
        <v>8.9599999999999999E-2</v>
      </c>
      <c r="R158" s="7">
        <f t="shared" si="13"/>
        <v>9.8559999999999999</v>
      </c>
      <c r="S158" s="2">
        <v>3</v>
      </c>
      <c r="T158" s="2">
        <v>92</v>
      </c>
      <c r="U158" s="2">
        <f>SUM(Append1[[#This Row],[Casual]],Append1[[#This Row],[Registered]])</f>
        <v>95</v>
      </c>
    </row>
    <row r="159" spans="1:21" x14ac:dyDescent="0.25">
      <c r="A159" s="2">
        <v>158</v>
      </c>
      <c r="B159" s="3">
        <v>40550</v>
      </c>
      <c r="C1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59" s="2" t="str">
        <f>TEXT(Append1[[#This Row],[Entry Date]],"YYYY")</f>
        <v>2011</v>
      </c>
      <c r="E159" s="2" t="str">
        <f>TEXT(Append1[[#This Row],[Entry Date]],"MMM")</f>
        <v>Jan</v>
      </c>
      <c r="F159" s="4">
        <v>6.5416666666666696</v>
      </c>
      <c r="G159" s="2" t="b">
        <v>0</v>
      </c>
      <c r="H159" t="str" cm="1">
        <f t="array" ref="H159">IF(G159=TRUE,"Weekend", IF(G159=FALSE,"Weekday", NA))</f>
        <v>Weekday</v>
      </c>
      <c r="I159" s="2" t="str">
        <f>TEXT(Append1[[#This Row],[Entry Date]],"DDDDD")</f>
        <v>Friday</v>
      </c>
      <c r="J159" s="2" t="str">
        <f t="shared" si="14"/>
        <v>Extreme Cold</v>
      </c>
      <c r="K159" s="2">
        <v>0.18</v>
      </c>
      <c r="L159" s="2">
        <f t="shared" si="10"/>
        <v>7.38</v>
      </c>
      <c r="M159" s="2">
        <v>0.21210000000000001</v>
      </c>
      <c r="N159" s="2">
        <v>0.47</v>
      </c>
      <c r="O159" s="10">
        <f t="shared" si="11"/>
        <v>0.47</v>
      </c>
      <c r="P159" s="17" t="str">
        <f t="shared" si="12"/>
        <v>High Humid</v>
      </c>
      <c r="Q159" s="2">
        <v>0.1045</v>
      </c>
      <c r="R159" s="7">
        <f t="shared" si="13"/>
        <v>11.494999999999999</v>
      </c>
      <c r="S159" s="2">
        <v>1</v>
      </c>
      <c r="T159" s="2">
        <v>50</v>
      </c>
      <c r="U159" s="2">
        <f>SUM(Append1[[#This Row],[Casual]],Append1[[#This Row],[Registered]])</f>
        <v>51</v>
      </c>
    </row>
    <row r="160" spans="1:21" x14ac:dyDescent="0.25">
      <c r="A160" s="2">
        <v>159</v>
      </c>
      <c r="B160" s="3">
        <v>40550</v>
      </c>
      <c r="C1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0" s="2" t="str">
        <f>TEXT(Append1[[#This Row],[Entry Date]],"YYYY")</f>
        <v>2011</v>
      </c>
      <c r="E160" s="2" t="str">
        <f>TEXT(Append1[[#This Row],[Entry Date]],"MMM")</f>
        <v>Jan</v>
      </c>
      <c r="F160" s="4">
        <v>6.5833333333333304</v>
      </c>
      <c r="G160" s="2" t="b">
        <v>0</v>
      </c>
      <c r="H160" t="str" cm="1">
        <f t="array" ref="H160">IF(G160=TRUE,"Weekend", IF(G160=FALSE,"Weekday", NA))</f>
        <v>Weekday</v>
      </c>
      <c r="I160" s="2" t="str">
        <f>TEXT(Append1[[#This Row],[Entry Date]],"DDDDD")</f>
        <v>Friday</v>
      </c>
      <c r="J160" s="2" t="str">
        <f t="shared" si="14"/>
        <v>Extreme Cold</v>
      </c>
      <c r="K160" s="2">
        <v>0.18</v>
      </c>
      <c r="L160" s="2">
        <f t="shared" si="10"/>
        <v>7.38</v>
      </c>
      <c r="M160" s="2">
        <v>0.19700000000000001</v>
      </c>
      <c r="N160" s="2">
        <v>0.47</v>
      </c>
      <c r="O160" s="10">
        <f t="shared" si="11"/>
        <v>0.47</v>
      </c>
      <c r="P160" s="17" t="str">
        <f t="shared" si="12"/>
        <v>High Humid</v>
      </c>
      <c r="Q160" s="2">
        <v>0.1343</v>
      </c>
      <c r="R160" s="7">
        <f t="shared" si="13"/>
        <v>14.773</v>
      </c>
      <c r="S160" s="2">
        <v>0</v>
      </c>
      <c r="T160" s="2">
        <v>39</v>
      </c>
      <c r="U160" s="2">
        <f>SUM(Append1[[#This Row],[Casual]],Append1[[#This Row],[Registered]])</f>
        <v>39</v>
      </c>
    </row>
    <row r="161" spans="1:21" x14ac:dyDescent="0.25">
      <c r="A161" s="2">
        <v>160</v>
      </c>
      <c r="B161" s="3">
        <v>40550</v>
      </c>
      <c r="C1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1" s="2" t="str">
        <f>TEXT(Append1[[#This Row],[Entry Date]],"YYYY")</f>
        <v>2011</v>
      </c>
      <c r="E161" s="2" t="str">
        <f>TEXT(Append1[[#This Row],[Entry Date]],"MMM")</f>
        <v>Jan</v>
      </c>
      <c r="F161" s="4">
        <v>6.625</v>
      </c>
      <c r="G161" s="2" t="b">
        <v>0</v>
      </c>
      <c r="H161" t="str" cm="1">
        <f t="array" ref="H161">IF(G161=TRUE,"Weekend", IF(G161=FALSE,"Weekday", NA))</f>
        <v>Weekday</v>
      </c>
      <c r="I161" s="2" t="str">
        <f>TEXT(Append1[[#This Row],[Entry Date]],"DDDDD")</f>
        <v>Friday</v>
      </c>
      <c r="J161" s="2" t="str">
        <f t="shared" si="14"/>
        <v>Extreme Cold</v>
      </c>
      <c r="K161" s="2">
        <v>0.18</v>
      </c>
      <c r="L161" s="2">
        <f t="shared" si="10"/>
        <v>7.38</v>
      </c>
      <c r="M161" s="2">
        <v>0.19700000000000001</v>
      </c>
      <c r="N161" s="2">
        <v>0.43</v>
      </c>
      <c r="O161" s="10">
        <f t="shared" si="11"/>
        <v>0.43</v>
      </c>
      <c r="P161" s="17" t="str">
        <f t="shared" si="12"/>
        <v>High Humid</v>
      </c>
      <c r="Q161" s="2">
        <v>0.16420000000000001</v>
      </c>
      <c r="R161" s="7">
        <f t="shared" si="13"/>
        <v>18.062000000000001</v>
      </c>
      <c r="S161" s="2">
        <v>2</v>
      </c>
      <c r="T161" s="2">
        <v>34</v>
      </c>
      <c r="U161" s="2">
        <f>SUM(Append1[[#This Row],[Casual]],Append1[[#This Row],[Registered]])</f>
        <v>36</v>
      </c>
    </row>
    <row r="162" spans="1:21" x14ac:dyDescent="0.25">
      <c r="A162" s="2">
        <v>161</v>
      </c>
      <c r="B162" s="3">
        <v>40550</v>
      </c>
      <c r="C1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2" s="2" t="str">
        <f>TEXT(Append1[[#This Row],[Entry Date]],"YYYY")</f>
        <v>2011</v>
      </c>
      <c r="E162" s="2" t="str">
        <f>TEXT(Append1[[#This Row],[Entry Date]],"MMM")</f>
        <v>Jan</v>
      </c>
      <c r="F162" s="4">
        <v>6.6666666666666696</v>
      </c>
      <c r="G162" s="2" t="b">
        <v>0</v>
      </c>
      <c r="H162" t="str" cm="1">
        <f t="array" ref="H162">IF(G162=TRUE,"Weekend", IF(G162=FALSE,"Weekday", NA))</f>
        <v>Weekday</v>
      </c>
      <c r="I162" s="2" t="str">
        <f>TEXT(Append1[[#This Row],[Entry Date]],"DDDDD")</f>
        <v>Friday</v>
      </c>
      <c r="J162" s="2" t="str">
        <f t="shared" si="14"/>
        <v>Extreme Cold</v>
      </c>
      <c r="K162" s="2">
        <v>0.18</v>
      </c>
      <c r="L162" s="2">
        <f t="shared" si="10"/>
        <v>7.38</v>
      </c>
      <c r="M162" s="2">
        <v>0.19700000000000001</v>
      </c>
      <c r="N162" s="2">
        <v>0.51</v>
      </c>
      <c r="O162" s="10">
        <f t="shared" si="11"/>
        <v>0.51</v>
      </c>
      <c r="P162" s="17" t="str">
        <f t="shared" si="12"/>
        <v>High Humid</v>
      </c>
      <c r="Q162" s="2">
        <v>0.16420000000000001</v>
      </c>
      <c r="R162" s="7">
        <f t="shared" si="13"/>
        <v>18.062000000000001</v>
      </c>
      <c r="S162" s="2">
        <v>1</v>
      </c>
      <c r="T162" s="2">
        <v>14</v>
      </c>
      <c r="U162" s="2">
        <f>SUM(Append1[[#This Row],[Casual]],Append1[[#This Row],[Registered]])</f>
        <v>15</v>
      </c>
    </row>
    <row r="163" spans="1:21" x14ac:dyDescent="0.25">
      <c r="A163" s="2">
        <v>162</v>
      </c>
      <c r="B163" s="3">
        <v>40551</v>
      </c>
      <c r="C1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3" s="2" t="str">
        <f>TEXT(Append1[[#This Row],[Entry Date]],"YYYY")</f>
        <v>2011</v>
      </c>
      <c r="E163" s="2" t="str">
        <f>TEXT(Append1[[#This Row],[Entry Date]],"MMM")</f>
        <v>Jan</v>
      </c>
      <c r="F163" s="4">
        <v>6.7083333333333304</v>
      </c>
      <c r="G163" s="2" t="b">
        <v>0</v>
      </c>
      <c r="H163" t="str" cm="1">
        <f t="array" ref="H163">IF(G163=TRUE,"Weekend", IF(G163=FALSE,"Weekday", NA))</f>
        <v>Weekday</v>
      </c>
      <c r="I163" s="2" t="str">
        <f>TEXT(Append1[[#This Row],[Entry Date]],"DDDDD")</f>
        <v>Saturday</v>
      </c>
      <c r="J163" s="2" t="str">
        <f t="shared" si="14"/>
        <v>Extreme Cold</v>
      </c>
      <c r="K163" s="2">
        <v>0.18</v>
      </c>
      <c r="L163" s="2">
        <f t="shared" si="10"/>
        <v>7.38</v>
      </c>
      <c r="M163" s="2">
        <v>0.19700000000000001</v>
      </c>
      <c r="N163" s="2">
        <v>0.51</v>
      </c>
      <c r="O163" s="10">
        <f t="shared" si="11"/>
        <v>0.51</v>
      </c>
      <c r="P163" s="17" t="str">
        <f t="shared" si="12"/>
        <v>High Humid</v>
      </c>
      <c r="Q163" s="2">
        <v>0.16420000000000001</v>
      </c>
      <c r="R163" s="7">
        <f t="shared" si="13"/>
        <v>18.062000000000001</v>
      </c>
      <c r="S163" s="2">
        <v>1</v>
      </c>
      <c r="T163" s="2">
        <v>24</v>
      </c>
      <c r="U163" s="2">
        <f>SUM(Append1[[#This Row],[Casual]],Append1[[#This Row],[Registered]])</f>
        <v>25</v>
      </c>
    </row>
    <row r="164" spans="1:21" x14ac:dyDescent="0.25">
      <c r="A164" s="2">
        <v>163</v>
      </c>
      <c r="B164" s="3">
        <v>40551</v>
      </c>
      <c r="C1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4" s="2" t="str">
        <f>TEXT(Append1[[#This Row],[Entry Date]],"YYYY")</f>
        <v>2011</v>
      </c>
      <c r="E164" s="2" t="str">
        <f>TEXT(Append1[[#This Row],[Entry Date]],"MMM")</f>
        <v>Jan</v>
      </c>
      <c r="F164" s="4">
        <v>6.75</v>
      </c>
      <c r="G164" s="2" t="b">
        <v>0</v>
      </c>
      <c r="H164" t="str" cm="1">
        <f t="array" ref="H164">IF(G164=TRUE,"Weekend", IF(G164=FALSE,"Weekday", NA))</f>
        <v>Weekday</v>
      </c>
      <c r="I164" s="2" t="str">
        <f>TEXT(Append1[[#This Row],[Entry Date]],"DDDDD")</f>
        <v>Saturday</v>
      </c>
      <c r="J164" s="2" t="str">
        <f t="shared" si="14"/>
        <v>Extreme Cold</v>
      </c>
      <c r="K164" s="2">
        <v>0.18</v>
      </c>
      <c r="L164" s="2">
        <f t="shared" si="10"/>
        <v>7.38</v>
      </c>
      <c r="M164" s="2">
        <v>0.21210000000000001</v>
      </c>
      <c r="N164" s="2">
        <v>0.55000000000000004</v>
      </c>
      <c r="O164" s="10">
        <f t="shared" si="11"/>
        <v>0.55000000000000004</v>
      </c>
      <c r="P164" s="17" t="str">
        <f t="shared" si="12"/>
        <v>High Humid</v>
      </c>
      <c r="Q164" s="2">
        <v>8.9599999999999999E-2</v>
      </c>
      <c r="R164" s="7">
        <f t="shared" si="13"/>
        <v>9.8559999999999999</v>
      </c>
      <c r="S164" s="2">
        <v>1</v>
      </c>
      <c r="T164" s="2">
        <v>15</v>
      </c>
      <c r="U164" s="2">
        <f>SUM(Append1[[#This Row],[Casual]],Append1[[#This Row],[Registered]])</f>
        <v>16</v>
      </c>
    </row>
    <row r="165" spans="1:21" x14ac:dyDescent="0.25">
      <c r="A165" s="2">
        <v>164</v>
      </c>
      <c r="B165" s="3">
        <v>40551</v>
      </c>
      <c r="C1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5" s="2" t="str">
        <f>TEXT(Append1[[#This Row],[Entry Date]],"YYYY")</f>
        <v>2011</v>
      </c>
      <c r="E165" s="2" t="str">
        <f>TEXT(Append1[[#This Row],[Entry Date]],"MMM")</f>
        <v>Jan</v>
      </c>
      <c r="F165" s="4">
        <v>6.7916666666666696</v>
      </c>
      <c r="G165" s="2" t="b">
        <v>0</v>
      </c>
      <c r="H165" t="str" cm="1">
        <f t="array" ref="H165">IF(G165=TRUE,"Weekend", IF(G165=FALSE,"Weekday", NA))</f>
        <v>Weekday</v>
      </c>
      <c r="I165" s="2" t="str">
        <f>TEXT(Append1[[#This Row],[Entry Date]],"DDDDD")</f>
        <v>Saturday</v>
      </c>
      <c r="J165" s="2" t="str">
        <f t="shared" si="14"/>
        <v>Extreme Cold</v>
      </c>
      <c r="K165" s="2">
        <v>0.18</v>
      </c>
      <c r="L165" s="2">
        <f t="shared" si="10"/>
        <v>7.38</v>
      </c>
      <c r="M165" s="2">
        <v>0.2424</v>
      </c>
      <c r="N165" s="2">
        <v>0.55000000000000004</v>
      </c>
      <c r="O165" s="10">
        <f t="shared" si="11"/>
        <v>0.55000000000000004</v>
      </c>
      <c r="P165" s="17" t="str">
        <f t="shared" si="12"/>
        <v>High Humid</v>
      </c>
      <c r="Q165" s="2">
        <v>0</v>
      </c>
      <c r="R165" s="7">
        <f t="shared" si="13"/>
        <v>0</v>
      </c>
      <c r="S165" s="2">
        <v>3</v>
      </c>
      <c r="T165" s="2">
        <v>13</v>
      </c>
      <c r="U165" s="2">
        <f>SUM(Append1[[#This Row],[Casual]],Append1[[#This Row],[Registered]])</f>
        <v>16</v>
      </c>
    </row>
    <row r="166" spans="1:21" x14ac:dyDescent="0.25">
      <c r="A166" s="2">
        <v>165</v>
      </c>
      <c r="B166" s="3">
        <v>40551</v>
      </c>
      <c r="C1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6" s="2" t="str">
        <f>TEXT(Append1[[#This Row],[Entry Date]],"YYYY")</f>
        <v>2011</v>
      </c>
      <c r="E166" s="2" t="str">
        <f>TEXT(Append1[[#This Row],[Entry Date]],"MMM")</f>
        <v>Jan</v>
      </c>
      <c r="F166" s="4">
        <v>6.8333333333333304</v>
      </c>
      <c r="G166" s="2" t="b">
        <v>0</v>
      </c>
      <c r="H166" t="str" cm="1">
        <f t="array" ref="H166">IF(G166=TRUE,"Weekend", IF(G166=FALSE,"Weekday", NA))</f>
        <v>Weekday</v>
      </c>
      <c r="I166" s="2" t="str">
        <f>TEXT(Append1[[#This Row],[Entry Date]],"DDDDD")</f>
        <v>Saturday</v>
      </c>
      <c r="J166" s="2" t="str">
        <f t="shared" si="14"/>
        <v>Extreme Cold</v>
      </c>
      <c r="K166" s="2">
        <v>0.18</v>
      </c>
      <c r="L166" s="2">
        <f t="shared" si="10"/>
        <v>7.38</v>
      </c>
      <c r="M166" s="2">
        <v>0.19700000000000001</v>
      </c>
      <c r="N166" s="2">
        <v>0.55000000000000004</v>
      </c>
      <c r="O166" s="10">
        <f t="shared" si="11"/>
        <v>0.55000000000000004</v>
      </c>
      <c r="P166" s="17" t="str">
        <f t="shared" si="12"/>
        <v>High Humid</v>
      </c>
      <c r="Q166" s="2">
        <v>0.16420000000000001</v>
      </c>
      <c r="R166" s="7">
        <f t="shared" si="13"/>
        <v>18.062000000000001</v>
      </c>
      <c r="S166" s="2">
        <v>0</v>
      </c>
      <c r="T166" s="2">
        <v>7</v>
      </c>
      <c r="U166" s="2">
        <f>SUM(Append1[[#This Row],[Casual]],Append1[[#This Row],[Registered]])</f>
        <v>7</v>
      </c>
    </row>
    <row r="167" spans="1:21" x14ac:dyDescent="0.25">
      <c r="A167" s="2">
        <v>166</v>
      </c>
      <c r="B167" s="3">
        <v>40551</v>
      </c>
      <c r="C1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7" s="2" t="str">
        <f>TEXT(Append1[[#This Row],[Entry Date]],"YYYY")</f>
        <v>2011</v>
      </c>
      <c r="E167" s="2" t="str">
        <f>TEXT(Append1[[#This Row],[Entry Date]],"MMM")</f>
        <v>Jan</v>
      </c>
      <c r="F167" s="4">
        <v>6.875</v>
      </c>
      <c r="G167" s="2" t="b">
        <v>0</v>
      </c>
      <c r="H167" t="str" cm="1">
        <f t="array" ref="H167">IF(G167=TRUE,"Weekend", IF(G167=FALSE,"Weekday", NA))</f>
        <v>Weekday</v>
      </c>
      <c r="I167" s="2" t="str">
        <f>TEXT(Append1[[#This Row],[Entry Date]],"DDDDD")</f>
        <v>Saturday</v>
      </c>
      <c r="J167" s="2" t="str">
        <f t="shared" si="14"/>
        <v>Extreme Cold</v>
      </c>
      <c r="K167" s="2">
        <v>0.18</v>
      </c>
      <c r="L167" s="2">
        <f t="shared" si="10"/>
        <v>7.38</v>
      </c>
      <c r="M167" s="2">
        <v>0.19700000000000001</v>
      </c>
      <c r="N167" s="2">
        <v>0.55000000000000004</v>
      </c>
      <c r="O167" s="10">
        <f t="shared" si="11"/>
        <v>0.55000000000000004</v>
      </c>
      <c r="P167" s="17" t="str">
        <f t="shared" si="12"/>
        <v>High Humid</v>
      </c>
      <c r="Q167" s="2">
        <v>0.16420000000000001</v>
      </c>
      <c r="R167" s="7">
        <f t="shared" si="13"/>
        <v>18.062000000000001</v>
      </c>
      <c r="S167" s="2">
        <v>0</v>
      </c>
      <c r="T167" s="2">
        <v>1</v>
      </c>
      <c r="U167" s="2">
        <f>SUM(Append1[[#This Row],[Casual]],Append1[[#This Row],[Registered]])</f>
        <v>1</v>
      </c>
    </row>
    <row r="168" spans="1:21" x14ac:dyDescent="0.25">
      <c r="A168" s="2">
        <v>167</v>
      </c>
      <c r="B168" s="3">
        <v>40551</v>
      </c>
      <c r="C1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8" s="2" t="str">
        <f>TEXT(Append1[[#This Row],[Entry Date]],"YYYY")</f>
        <v>2011</v>
      </c>
      <c r="E168" s="2" t="str">
        <f>TEXT(Append1[[#This Row],[Entry Date]],"MMM")</f>
        <v>Jan</v>
      </c>
      <c r="F168" s="4">
        <v>6.9166666666666696</v>
      </c>
      <c r="G168" s="2" t="b">
        <v>0</v>
      </c>
      <c r="H168" t="str" cm="1">
        <f t="array" ref="H168">IF(G168=TRUE,"Weekend", IF(G168=FALSE,"Weekday", NA))</f>
        <v>Weekday</v>
      </c>
      <c r="I168" s="2" t="str">
        <f>TEXT(Append1[[#This Row],[Entry Date]],"DDDDD")</f>
        <v>Saturday</v>
      </c>
      <c r="J168" s="2" t="str">
        <f t="shared" si="14"/>
        <v>Extreme Cold</v>
      </c>
      <c r="K168" s="2">
        <v>0.16</v>
      </c>
      <c r="L168" s="2">
        <f t="shared" si="10"/>
        <v>6.5600000000000005</v>
      </c>
      <c r="M168" s="2">
        <v>0.16669999999999999</v>
      </c>
      <c r="N168" s="2">
        <v>0.74</v>
      </c>
      <c r="O168" s="10">
        <f t="shared" si="11"/>
        <v>0.74</v>
      </c>
      <c r="P168" s="17" t="str">
        <f t="shared" si="12"/>
        <v>Very Hghly humidity</v>
      </c>
      <c r="Q168" s="2">
        <v>0.16420000000000001</v>
      </c>
      <c r="R168" s="7">
        <f t="shared" si="13"/>
        <v>18.062000000000001</v>
      </c>
      <c r="S168" s="2">
        <v>0</v>
      </c>
      <c r="T168" s="2">
        <v>5</v>
      </c>
      <c r="U168" s="2">
        <f>SUM(Append1[[#This Row],[Casual]],Append1[[#This Row],[Registered]])</f>
        <v>5</v>
      </c>
    </row>
    <row r="169" spans="1:21" x14ac:dyDescent="0.25">
      <c r="A169" s="2">
        <v>168</v>
      </c>
      <c r="B169" s="3">
        <v>40551</v>
      </c>
      <c r="C1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69" s="2" t="str">
        <f>TEXT(Append1[[#This Row],[Entry Date]],"YYYY")</f>
        <v>2011</v>
      </c>
      <c r="E169" s="2" t="str">
        <f>TEXT(Append1[[#This Row],[Entry Date]],"MMM")</f>
        <v>Jan</v>
      </c>
      <c r="F169" s="4">
        <v>6.9583333333333304</v>
      </c>
      <c r="G169" s="2" t="b">
        <v>0</v>
      </c>
      <c r="H169" t="str" cm="1">
        <f t="array" ref="H169">IF(G169=TRUE,"Weekend", IF(G169=FALSE,"Weekday", NA))</f>
        <v>Weekday</v>
      </c>
      <c r="I169" s="2" t="str">
        <f>TEXT(Append1[[#This Row],[Entry Date]],"DDDDD")</f>
        <v>Saturday</v>
      </c>
      <c r="J169" s="2" t="str">
        <f t="shared" si="14"/>
        <v>Extreme Cold</v>
      </c>
      <c r="K169" s="2">
        <v>0.16</v>
      </c>
      <c r="L169" s="2">
        <f t="shared" si="10"/>
        <v>6.5600000000000005</v>
      </c>
      <c r="M169" s="2">
        <v>0.16669999999999999</v>
      </c>
      <c r="N169" s="2">
        <v>0.74</v>
      </c>
      <c r="O169" s="10">
        <f t="shared" si="11"/>
        <v>0.74</v>
      </c>
      <c r="P169" s="17" t="str">
        <f t="shared" si="12"/>
        <v>Very Hghly humidity</v>
      </c>
      <c r="Q169" s="2">
        <v>0.16420000000000001</v>
      </c>
      <c r="R169" s="7">
        <f t="shared" si="13"/>
        <v>18.062000000000001</v>
      </c>
      <c r="S169" s="2">
        <v>0</v>
      </c>
      <c r="T169" s="2">
        <v>2</v>
      </c>
      <c r="U169" s="2">
        <f>SUM(Append1[[#This Row],[Casual]],Append1[[#This Row],[Registered]])</f>
        <v>2</v>
      </c>
    </row>
    <row r="170" spans="1:21" x14ac:dyDescent="0.25">
      <c r="A170" s="2">
        <v>169</v>
      </c>
      <c r="B170" s="3">
        <v>40551</v>
      </c>
      <c r="C1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0" s="2" t="str">
        <f>TEXT(Append1[[#This Row],[Entry Date]],"YYYY")</f>
        <v>2011</v>
      </c>
      <c r="E170" s="2" t="str">
        <f>TEXT(Append1[[#This Row],[Entry Date]],"MMM")</f>
        <v>Jan</v>
      </c>
      <c r="F170" s="4">
        <v>7</v>
      </c>
      <c r="G170" s="2" t="b">
        <v>0</v>
      </c>
      <c r="H170" t="str" cm="1">
        <f t="array" ref="H170">IF(G170=TRUE,"Weekend", IF(G170=FALSE,"Weekday", NA))</f>
        <v>Weekday</v>
      </c>
      <c r="I170" s="2" t="str">
        <f>TEXT(Append1[[#This Row],[Entry Date]],"DDDDD")</f>
        <v>Saturday</v>
      </c>
      <c r="J170" s="2" t="str">
        <f t="shared" si="14"/>
        <v>Extreme Cold</v>
      </c>
      <c r="K170" s="2">
        <v>0.16</v>
      </c>
      <c r="L170" s="2">
        <f t="shared" si="10"/>
        <v>6.5600000000000005</v>
      </c>
      <c r="M170" s="2">
        <v>0.18179999999999999</v>
      </c>
      <c r="N170" s="2">
        <v>0.74</v>
      </c>
      <c r="O170" s="10">
        <f t="shared" si="11"/>
        <v>0.74</v>
      </c>
      <c r="P170" s="17" t="str">
        <f t="shared" si="12"/>
        <v>Very Hghly humidity</v>
      </c>
      <c r="Q170" s="2">
        <v>0.1045</v>
      </c>
      <c r="R170" s="7">
        <f t="shared" si="13"/>
        <v>11.494999999999999</v>
      </c>
      <c r="S170" s="2">
        <v>1</v>
      </c>
      <c r="T170" s="2">
        <v>8</v>
      </c>
      <c r="U170" s="2">
        <f>SUM(Append1[[#This Row],[Casual]],Append1[[#This Row],[Registered]])</f>
        <v>9</v>
      </c>
    </row>
    <row r="171" spans="1:21" x14ac:dyDescent="0.25">
      <c r="A171" s="2">
        <v>170</v>
      </c>
      <c r="B171" s="3">
        <v>40551</v>
      </c>
      <c r="C1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1" s="2" t="str">
        <f>TEXT(Append1[[#This Row],[Entry Date]],"YYYY")</f>
        <v>2011</v>
      </c>
      <c r="E171" s="2" t="str">
        <f>TEXT(Append1[[#This Row],[Entry Date]],"MMM")</f>
        <v>Jan</v>
      </c>
      <c r="F171" s="4">
        <v>7.0416666666666696</v>
      </c>
      <c r="G171" s="2" t="b">
        <v>0</v>
      </c>
      <c r="H171" t="str" cm="1">
        <f t="array" ref="H171">IF(G171=TRUE,"Weekend", IF(G171=FALSE,"Weekday", NA))</f>
        <v>Weekday</v>
      </c>
      <c r="I171" s="2" t="str">
        <f>TEXT(Append1[[#This Row],[Entry Date]],"DDDDD")</f>
        <v>Saturday</v>
      </c>
      <c r="J171" s="2" t="str">
        <f t="shared" si="14"/>
        <v>Extreme Cold</v>
      </c>
      <c r="K171" s="2">
        <v>0.16</v>
      </c>
      <c r="L171" s="2">
        <f t="shared" si="10"/>
        <v>6.5600000000000005</v>
      </c>
      <c r="M171" s="2">
        <v>0.18179999999999999</v>
      </c>
      <c r="N171" s="2">
        <v>0.93</v>
      </c>
      <c r="O171" s="10">
        <f t="shared" si="11"/>
        <v>0.93</v>
      </c>
      <c r="P171" s="17" t="str">
        <f t="shared" si="12"/>
        <v>Very Hghly humidity</v>
      </c>
      <c r="Q171" s="2">
        <v>0.1045</v>
      </c>
      <c r="R171" s="7">
        <f t="shared" si="13"/>
        <v>11.494999999999999</v>
      </c>
      <c r="S171" s="2">
        <v>0</v>
      </c>
      <c r="T171" s="2">
        <v>15</v>
      </c>
      <c r="U171" s="2">
        <f>SUM(Append1[[#This Row],[Casual]],Append1[[#This Row],[Registered]])</f>
        <v>15</v>
      </c>
    </row>
    <row r="172" spans="1:21" x14ac:dyDescent="0.25">
      <c r="A172" s="2">
        <v>171</v>
      </c>
      <c r="B172" s="3">
        <v>40551</v>
      </c>
      <c r="C1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2" s="2" t="str">
        <f>TEXT(Append1[[#This Row],[Entry Date]],"YYYY")</f>
        <v>2011</v>
      </c>
      <c r="E172" s="2" t="str">
        <f>TEXT(Append1[[#This Row],[Entry Date]],"MMM")</f>
        <v>Jan</v>
      </c>
      <c r="F172" s="4">
        <v>7.0833333333333304</v>
      </c>
      <c r="G172" s="2" t="b">
        <v>0</v>
      </c>
      <c r="H172" t="str" cm="1">
        <f t="array" ref="H172">IF(G172=TRUE,"Weekend", IF(G172=FALSE,"Weekday", NA))</f>
        <v>Weekday</v>
      </c>
      <c r="I172" s="2" t="str">
        <f>TEXT(Append1[[#This Row],[Entry Date]],"DDDDD")</f>
        <v>Saturday</v>
      </c>
      <c r="J172" s="2" t="str">
        <f t="shared" si="14"/>
        <v>Extreme Cold</v>
      </c>
      <c r="K172" s="2">
        <v>0.16</v>
      </c>
      <c r="L172" s="2">
        <f t="shared" si="10"/>
        <v>6.5600000000000005</v>
      </c>
      <c r="M172" s="2">
        <v>0.18179999999999999</v>
      </c>
      <c r="N172" s="2">
        <v>0.93</v>
      </c>
      <c r="O172" s="10">
        <f t="shared" si="11"/>
        <v>0.93</v>
      </c>
      <c r="P172" s="17" t="str">
        <f t="shared" si="12"/>
        <v>Very Hghly humidity</v>
      </c>
      <c r="Q172" s="2">
        <v>0.1045</v>
      </c>
      <c r="R172" s="7">
        <f t="shared" si="13"/>
        <v>11.494999999999999</v>
      </c>
      <c r="S172" s="2">
        <v>0</v>
      </c>
      <c r="T172" s="2">
        <v>20</v>
      </c>
      <c r="U172" s="2">
        <f>SUM(Append1[[#This Row],[Casual]],Append1[[#This Row],[Registered]])</f>
        <v>20</v>
      </c>
    </row>
    <row r="173" spans="1:21" x14ac:dyDescent="0.25">
      <c r="A173" s="2">
        <v>172</v>
      </c>
      <c r="B173" s="3">
        <v>40551</v>
      </c>
      <c r="C1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3" s="2" t="str">
        <f>TEXT(Append1[[#This Row],[Entry Date]],"YYYY")</f>
        <v>2011</v>
      </c>
      <c r="E173" s="2" t="str">
        <f>TEXT(Append1[[#This Row],[Entry Date]],"MMM")</f>
        <v>Jan</v>
      </c>
      <c r="F173" s="4">
        <v>7.125</v>
      </c>
      <c r="G173" s="2" t="b">
        <v>0</v>
      </c>
      <c r="H173" t="str" cm="1">
        <f t="array" ref="H173">IF(G173=TRUE,"Weekend", IF(G173=FALSE,"Weekday", NA))</f>
        <v>Weekday</v>
      </c>
      <c r="I173" s="2" t="str">
        <f>TEXT(Append1[[#This Row],[Entry Date]],"DDDDD")</f>
        <v>Saturday</v>
      </c>
      <c r="J173" s="2" t="str">
        <f t="shared" si="14"/>
        <v>Extreme Cold</v>
      </c>
      <c r="K173" s="2">
        <v>0.18</v>
      </c>
      <c r="L173" s="2">
        <f t="shared" si="10"/>
        <v>7.38</v>
      </c>
      <c r="M173" s="2">
        <v>0.19700000000000001</v>
      </c>
      <c r="N173" s="2">
        <v>0.8</v>
      </c>
      <c r="O173" s="10">
        <f t="shared" si="11"/>
        <v>0.8</v>
      </c>
      <c r="P173" s="17" t="str">
        <f t="shared" si="12"/>
        <v>Very Hghly humidity</v>
      </c>
      <c r="Q173" s="2">
        <v>0.16420000000000001</v>
      </c>
      <c r="R173" s="7">
        <f t="shared" si="13"/>
        <v>18.062000000000001</v>
      </c>
      <c r="S173" s="2">
        <v>5</v>
      </c>
      <c r="T173" s="2">
        <v>56</v>
      </c>
      <c r="U173" s="2">
        <f>SUM(Append1[[#This Row],[Casual]],Append1[[#This Row],[Registered]])</f>
        <v>61</v>
      </c>
    </row>
    <row r="174" spans="1:21" x14ac:dyDescent="0.25">
      <c r="A174" s="2">
        <v>173</v>
      </c>
      <c r="B174" s="3">
        <v>40551</v>
      </c>
      <c r="C1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4" s="2" t="str">
        <f>TEXT(Append1[[#This Row],[Entry Date]],"YYYY")</f>
        <v>2011</v>
      </c>
      <c r="E174" s="2" t="str">
        <f>TEXT(Append1[[#This Row],[Entry Date]],"MMM")</f>
        <v>Jan</v>
      </c>
      <c r="F174" s="4">
        <v>7.1666666666666696</v>
      </c>
      <c r="G174" s="2" t="b">
        <v>0</v>
      </c>
      <c r="H174" t="str" cm="1">
        <f t="array" ref="H174">IF(G174=TRUE,"Weekend", IF(G174=FALSE,"Weekday", NA))</f>
        <v>Weekday</v>
      </c>
      <c r="I174" s="2" t="str">
        <f>TEXT(Append1[[#This Row],[Entry Date]],"DDDDD")</f>
        <v>Saturday</v>
      </c>
      <c r="J174" s="2" t="str">
        <f t="shared" si="14"/>
        <v>Extreme Cold</v>
      </c>
      <c r="K174" s="2">
        <v>0.2</v>
      </c>
      <c r="L174" s="2">
        <f t="shared" si="10"/>
        <v>8.2000000000000011</v>
      </c>
      <c r="M174" s="2">
        <v>0.18179999999999999</v>
      </c>
      <c r="N174" s="2">
        <v>0.69</v>
      </c>
      <c r="O174" s="10">
        <f t="shared" si="11"/>
        <v>0.69</v>
      </c>
      <c r="P174" s="17" t="str">
        <f t="shared" si="12"/>
        <v>Very Hghly humidity</v>
      </c>
      <c r="Q174" s="2">
        <v>0.3881</v>
      </c>
      <c r="R174" s="7">
        <f t="shared" si="13"/>
        <v>42.691000000000003</v>
      </c>
      <c r="S174" s="2">
        <v>2</v>
      </c>
      <c r="T174" s="2">
        <v>60</v>
      </c>
      <c r="U174" s="2">
        <f>SUM(Append1[[#This Row],[Casual]],Append1[[#This Row],[Registered]])</f>
        <v>62</v>
      </c>
    </row>
    <row r="175" spans="1:21" x14ac:dyDescent="0.25">
      <c r="A175" s="2">
        <v>174</v>
      </c>
      <c r="B175" s="3">
        <v>40551</v>
      </c>
      <c r="C1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5" s="2" t="str">
        <f>TEXT(Append1[[#This Row],[Entry Date]],"YYYY")</f>
        <v>2011</v>
      </c>
      <c r="E175" s="2" t="str">
        <f>TEXT(Append1[[#This Row],[Entry Date]],"MMM")</f>
        <v>Jan</v>
      </c>
      <c r="F175" s="4">
        <v>7.2083333333333304</v>
      </c>
      <c r="G175" s="2" t="b">
        <v>0</v>
      </c>
      <c r="H175" t="str" cm="1">
        <f t="array" ref="H175">IF(G175=TRUE,"Weekend", IF(G175=FALSE,"Weekday", NA))</f>
        <v>Weekday</v>
      </c>
      <c r="I175" s="2" t="str">
        <f>TEXT(Append1[[#This Row],[Entry Date]],"DDDDD")</f>
        <v>Saturday</v>
      </c>
      <c r="J175" s="2" t="str">
        <f t="shared" si="14"/>
        <v>Extreme Cold</v>
      </c>
      <c r="K175" s="2">
        <v>0.2</v>
      </c>
      <c r="L175" s="2">
        <f t="shared" si="10"/>
        <v>8.2000000000000011</v>
      </c>
      <c r="M175" s="2">
        <v>0.18179999999999999</v>
      </c>
      <c r="N175" s="2">
        <v>0.59</v>
      </c>
      <c r="O175" s="10">
        <f t="shared" si="11"/>
        <v>0.59</v>
      </c>
      <c r="P175" s="17" t="str">
        <f t="shared" si="12"/>
        <v>High Humid</v>
      </c>
      <c r="Q175" s="2">
        <v>0.35820000000000002</v>
      </c>
      <c r="R175" s="7">
        <f t="shared" si="13"/>
        <v>39.402000000000001</v>
      </c>
      <c r="S175" s="2">
        <v>8</v>
      </c>
      <c r="T175" s="2">
        <v>90</v>
      </c>
      <c r="U175" s="2">
        <f>SUM(Append1[[#This Row],[Casual]],Append1[[#This Row],[Registered]])</f>
        <v>98</v>
      </c>
    </row>
    <row r="176" spans="1:21" x14ac:dyDescent="0.25">
      <c r="A176" s="2">
        <v>175</v>
      </c>
      <c r="B176" s="3">
        <v>40551</v>
      </c>
      <c r="C1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6" s="2" t="str">
        <f>TEXT(Append1[[#This Row],[Entry Date]],"YYYY")</f>
        <v>2011</v>
      </c>
      <c r="E176" s="2" t="str">
        <f>TEXT(Append1[[#This Row],[Entry Date]],"MMM")</f>
        <v>Jan</v>
      </c>
      <c r="F176" s="4">
        <v>7.25</v>
      </c>
      <c r="G176" s="2" t="b">
        <v>0</v>
      </c>
      <c r="H176" t="str" cm="1">
        <f t="array" ref="H176">IF(G176=TRUE,"Weekend", IF(G176=FALSE,"Weekday", NA))</f>
        <v>Weekday</v>
      </c>
      <c r="I176" s="2" t="str">
        <f>TEXT(Append1[[#This Row],[Entry Date]],"DDDDD")</f>
        <v>Saturday</v>
      </c>
      <c r="J176" s="2" t="str">
        <f t="shared" si="14"/>
        <v>Extreme Cold</v>
      </c>
      <c r="K176" s="2">
        <v>0.2</v>
      </c>
      <c r="L176" s="2">
        <f t="shared" si="10"/>
        <v>8.2000000000000011</v>
      </c>
      <c r="M176" s="2">
        <v>0.18179999999999999</v>
      </c>
      <c r="N176" s="2">
        <v>0.44</v>
      </c>
      <c r="O176" s="10">
        <f t="shared" si="11"/>
        <v>0.44</v>
      </c>
      <c r="P176" s="17" t="str">
        <f t="shared" si="12"/>
        <v>High Humid</v>
      </c>
      <c r="Q176" s="2">
        <v>0.32840000000000003</v>
      </c>
      <c r="R176" s="7">
        <f t="shared" si="13"/>
        <v>36.124000000000002</v>
      </c>
      <c r="S176" s="2">
        <v>7</v>
      </c>
      <c r="T176" s="2">
        <v>95</v>
      </c>
      <c r="U176" s="2">
        <f>SUM(Append1[[#This Row],[Casual]],Append1[[#This Row],[Registered]])</f>
        <v>102</v>
      </c>
    </row>
    <row r="177" spans="1:21" x14ac:dyDescent="0.25">
      <c r="A177" s="2">
        <v>176</v>
      </c>
      <c r="B177" s="3">
        <v>40551</v>
      </c>
      <c r="C1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7" s="2" t="str">
        <f>TEXT(Append1[[#This Row],[Entry Date]],"YYYY")</f>
        <v>2011</v>
      </c>
      <c r="E177" s="2" t="str">
        <f>TEXT(Append1[[#This Row],[Entry Date]],"MMM")</f>
        <v>Jan</v>
      </c>
      <c r="F177" s="4">
        <v>7.2916666666666696</v>
      </c>
      <c r="G177" s="2" t="b">
        <v>0</v>
      </c>
      <c r="H177" t="str" cm="1">
        <f t="array" ref="H177">IF(G177=TRUE,"Weekend", IF(G177=FALSE,"Weekday", NA))</f>
        <v>Weekday</v>
      </c>
      <c r="I177" s="2" t="str">
        <f>TEXT(Append1[[#This Row],[Entry Date]],"DDDDD")</f>
        <v>Saturday</v>
      </c>
      <c r="J177" s="2" t="str">
        <f t="shared" si="14"/>
        <v>Extreme Cold</v>
      </c>
      <c r="K177" s="2">
        <v>0.2</v>
      </c>
      <c r="L177" s="2">
        <f t="shared" si="10"/>
        <v>8.2000000000000011</v>
      </c>
      <c r="M177" s="2">
        <v>0.16669999999999999</v>
      </c>
      <c r="N177" s="2">
        <v>0.32</v>
      </c>
      <c r="O177" s="10">
        <f t="shared" si="11"/>
        <v>0.32</v>
      </c>
      <c r="P177" s="17" t="str">
        <f t="shared" si="12"/>
        <v>High Humid</v>
      </c>
      <c r="Q177" s="2">
        <v>0.49249999999999999</v>
      </c>
      <c r="R177" s="7">
        <f t="shared" si="13"/>
        <v>54.174999999999997</v>
      </c>
      <c r="S177" s="2">
        <v>12</v>
      </c>
      <c r="T177" s="2">
        <v>83</v>
      </c>
      <c r="U177" s="2">
        <f>SUM(Append1[[#This Row],[Casual]],Append1[[#This Row],[Registered]])</f>
        <v>95</v>
      </c>
    </row>
    <row r="178" spans="1:21" x14ac:dyDescent="0.25">
      <c r="A178" s="2">
        <v>177</v>
      </c>
      <c r="B178" s="3">
        <v>40551</v>
      </c>
      <c r="C1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8" s="2" t="str">
        <f>TEXT(Append1[[#This Row],[Entry Date]],"YYYY")</f>
        <v>2011</v>
      </c>
      <c r="E178" s="2" t="str">
        <f>TEXT(Append1[[#This Row],[Entry Date]],"MMM")</f>
        <v>Jan</v>
      </c>
      <c r="F178" s="4">
        <v>7.3333333333333304</v>
      </c>
      <c r="G178" s="2" t="b">
        <v>0</v>
      </c>
      <c r="H178" t="str" cm="1">
        <f t="array" ref="H178">IF(G178=TRUE,"Weekend", IF(G178=FALSE,"Weekday", NA))</f>
        <v>Weekday</v>
      </c>
      <c r="I178" s="2" t="str">
        <f>TEXT(Append1[[#This Row],[Entry Date]],"DDDDD")</f>
        <v>Saturday</v>
      </c>
      <c r="J178" s="2" t="str">
        <f t="shared" si="14"/>
        <v>Extreme Cold</v>
      </c>
      <c r="K178" s="2">
        <v>0.2</v>
      </c>
      <c r="L178" s="2">
        <f t="shared" si="10"/>
        <v>8.2000000000000011</v>
      </c>
      <c r="M178" s="2">
        <v>0.16669999999999999</v>
      </c>
      <c r="N178" s="2">
        <v>0.32</v>
      </c>
      <c r="O178" s="10">
        <f t="shared" si="11"/>
        <v>0.32</v>
      </c>
      <c r="P178" s="17" t="str">
        <f t="shared" si="12"/>
        <v>High Humid</v>
      </c>
      <c r="Q178" s="2">
        <v>0.44779999999999998</v>
      </c>
      <c r="R178" s="7">
        <f t="shared" si="13"/>
        <v>49.257999999999996</v>
      </c>
      <c r="S178" s="2">
        <v>5</v>
      </c>
      <c r="T178" s="2">
        <v>69</v>
      </c>
      <c r="U178" s="2">
        <f>SUM(Append1[[#This Row],[Casual]],Append1[[#This Row],[Registered]])</f>
        <v>74</v>
      </c>
    </row>
    <row r="179" spans="1:21" x14ac:dyDescent="0.25">
      <c r="A179" s="2">
        <v>178</v>
      </c>
      <c r="B179" s="3">
        <v>40551</v>
      </c>
      <c r="C1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79" s="2" t="str">
        <f>TEXT(Append1[[#This Row],[Entry Date]],"YYYY")</f>
        <v>2011</v>
      </c>
      <c r="E179" s="2" t="str">
        <f>TEXT(Append1[[#This Row],[Entry Date]],"MMM")</f>
        <v>Jan</v>
      </c>
      <c r="F179" s="4">
        <v>7.375</v>
      </c>
      <c r="G179" s="2" t="b">
        <v>0</v>
      </c>
      <c r="H179" t="str" cm="1">
        <f t="array" ref="H179">IF(G179=TRUE,"Weekend", IF(G179=FALSE,"Weekday", NA))</f>
        <v>Weekday</v>
      </c>
      <c r="I179" s="2" t="str">
        <f>TEXT(Append1[[#This Row],[Entry Date]],"DDDDD")</f>
        <v>Saturday</v>
      </c>
      <c r="J179" s="2" t="str">
        <f t="shared" si="14"/>
        <v>Extreme Cold</v>
      </c>
      <c r="K179" s="2">
        <v>0.18</v>
      </c>
      <c r="L179" s="2">
        <f t="shared" si="10"/>
        <v>7.38</v>
      </c>
      <c r="M179" s="2">
        <v>0.13639999999999999</v>
      </c>
      <c r="N179" s="2">
        <v>0.28999999999999998</v>
      </c>
      <c r="O179" s="10">
        <f t="shared" si="11"/>
        <v>0.28999999999999998</v>
      </c>
      <c r="P179" s="17" t="str">
        <f t="shared" si="12"/>
        <v>Normal Humid</v>
      </c>
      <c r="Q179" s="2">
        <v>0.44779999999999998</v>
      </c>
      <c r="R179" s="7">
        <f t="shared" si="13"/>
        <v>49.257999999999996</v>
      </c>
      <c r="S179" s="2">
        <v>8</v>
      </c>
      <c r="T179" s="2">
        <v>68</v>
      </c>
      <c r="U179" s="2">
        <f>SUM(Append1[[#This Row],[Casual]],Append1[[#This Row],[Registered]])</f>
        <v>76</v>
      </c>
    </row>
    <row r="180" spans="1:21" x14ac:dyDescent="0.25">
      <c r="A180" s="2">
        <v>179</v>
      </c>
      <c r="B180" s="3">
        <v>40551</v>
      </c>
      <c r="C1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0" s="2" t="str">
        <f>TEXT(Append1[[#This Row],[Entry Date]],"YYYY")</f>
        <v>2011</v>
      </c>
      <c r="E180" s="2" t="str">
        <f>TEXT(Append1[[#This Row],[Entry Date]],"MMM")</f>
        <v>Jan</v>
      </c>
      <c r="F180" s="4">
        <v>7.4166666666666696</v>
      </c>
      <c r="G180" s="2" t="b">
        <v>0</v>
      </c>
      <c r="H180" t="str" cm="1">
        <f t="array" ref="H180">IF(G180=TRUE,"Weekend", IF(G180=FALSE,"Weekday", NA))</f>
        <v>Weekday</v>
      </c>
      <c r="I180" s="2" t="str">
        <f>TEXT(Append1[[#This Row],[Entry Date]],"DDDDD")</f>
        <v>Saturday</v>
      </c>
      <c r="J180" s="2" t="str">
        <f t="shared" si="14"/>
        <v>Extreme Cold</v>
      </c>
      <c r="K180" s="2">
        <v>0.16</v>
      </c>
      <c r="L180" s="2">
        <f t="shared" si="10"/>
        <v>6.5600000000000005</v>
      </c>
      <c r="M180" s="2">
        <v>0.1212</v>
      </c>
      <c r="N180" s="2">
        <v>0.37</v>
      </c>
      <c r="O180" s="10">
        <f t="shared" si="11"/>
        <v>0.37</v>
      </c>
      <c r="P180" s="17" t="str">
        <f t="shared" si="12"/>
        <v>High Humid</v>
      </c>
      <c r="Q180" s="2">
        <v>0.55220000000000002</v>
      </c>
      <c r="R180" s="7">
        <f t="shared" si="13"/>
        <v>60.742000000000004</v>
      </c>
      <c r="S180" s="2">
        <v>5</v>
      </c>
      <c r="T180" s="2">
        <v>64</v>
      </c>
      <c r="U180" s="2">
        <f>SUM(Append1[[#This Row],[Casual]],Append1[[#This Row],[Registered]])</f>
        <v>69</v>
      </c>
    </row>
    <row r="181" spans="1:21" x14ac:dyDescent="0.25">
      <c r="A181" s="2">
        <v>180</v>
      </c>
      <c r="B181" s="3">
        <v>40551</v>
      </c>
      <c r="C1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1" s="2" t="str">
        <f>TEXT(Append1[[#This Row],[Entry Date]],"YYYY")</f>
        <v>2011</v>
      </c>
      <c r="E181" s="2" t="str">
        <f>TEXT(Append1[[#This Row],[Entry Date]],"MMM")</f>
        <v>Jan</v>
      </c>
      <c r="F181" s="4">
        <v>7.4583333333333304</v>
      </c>
      <c r="G181" s="2" t="b">
        <v>0</v>
      </c>
      <c r="H181" t="str" cm="1">
        <f t="array" ref="H181">IF(G181=TRUE,"Weekend", IF(G181=FALSE,"Weekday", NA))</f>
        <v>Weekday</v>
      </c>
      <c r="I181" s="2" t="str">
        <f>TEXT(Append1[[#This Row],[Entry Date]],"DDDDD")</f>
        <v>Saturday</v>
      </c>
      <c r="J181" s="2" t="str">
        <f t="shared" si="14"/>
        <v>Extreme Cold</v>
      </c>
      <c r="K181" s="2">
        <v>0.14000000000000001</v>
      </c>
      <c r="L181" s="2">
        <f t="shared" si="10"/>
        <v>5.74</v>
      </c>
      <c r="M181" s="2">
        <v>0.1212</v>
      </c>
      <c r="N181" s="2">
        <v>0.39</v>
      </c>
      <c r="O181" s="10">
        <f t="shared" si="11"/>
        <v>0.39</v>
      </c>
      <c r="P181" s="17" t="str">
        <f t="shared" si="12"/>
        <v>High Humid</v>
      </c>
      <c r="Q181" s="2">
        <v>0.29849999999999999</v>
      </c>
      <c r="R181" s="7">
        <f t="shared" si="13"/>
        <v>32.835000000000001</v>
      </c>
      <c r="S181" s="2">
        <v>3</v>
      </c>
      <c r="T181" s="2">
        <v>52</v>
      </c>
      <c r="U181" s="2">
        <f>SUM(Append1[[#This Row],[Casual]],Append1[[#This Row],[Registered]])</f>
        <v>55</v>
      </c>
    </row>
    <row r="182" spans="1:21" x14ac:dyDescent="0.25">
      <c r="A182" s="2">
        <v>181</v>
      </c>
      <c r="B182" s="3">
        <v>40551</v>
      </c>
      <c r="C1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2" s="2" t="str">
        <f>TEXT(Append1[[#This Row],[Entry Date]],"YYYY")</f>
        <v>2011</v>
      </c>
      <c r="E182" s="2" t="str">
        <f>TEXT(Append1[[#This Row],[Entry Date]],"MMM")</f>
        <v>Jan</v>
      </c>
      <c r="F182" s="4">
        <v>7.5</v>
      </c>
      <c r="G182" s="2" t="b">
        <v>0</v>
      </c>
      <c r="H182" t="str" cm="1">
        <f t="array" ref="H182">IF(G182=TRUE,"Weekend", IF(G182=FALSE,"Weekday", NA))</f>
        <v>Weekday</v>
      </c>
      <c r="I182" s="2" t="str">
        <f>TEXT(Append1[[#This Row],[Entry Date]],"DDDDD")</f>
        <v>Saturday</v>
      </c>
      <c r="J182" s="2" t="str">
        <f t="shared" si="14"/>
        <v>Extreme Cold</v>
      </c>
      <c r="K182" s="2">
        <v>0.14000000000000001</v>
      </c>
      <c r="L182" s="2">
        <f t="shared" si="10"/>
        <v>5.74</v>
      </c>
      <c r="M182" s="2">
        <v>0.1212</v>
      </c>
      <c r="N182" s="2">
        <v>0.36</v>
      </c>
      <c r="O182" s="10">
        <f t="shared" si="11"/>
        <v>0.36</v>
      </c>
      <c r="P182" s="17" t="str">
        <f t="shared" si="12"/>
        <v>High Humid</v>
      </c>
      <c r="Q182" s="2">
        <v>0.25369999999999998</v>
      </c>
      <c r="R182" s="7">
        <f t="shared" si="13"/>
        <v>27.906999999999996</v>
      </c>
      <c r="S182" s="2">
        <v>4</v>
      </c>
      <c r="T182" s="2">
        <v>26</v>
      </c>
      <c r="U182" s="2">
        <f>SUM(Append1[[#This Row],[Casual]],Append1[[#This Row],[Registered]])</f>
        <v>30</v>
      </c>
    </row>
    <row r="183" spans="1:21" x14ac:dyDescent="0.25">
      <c r="A183" s="2">
        <v>182</v>
      </c>
      <c r="B183" s="3">
        <v>40551</v>
      </c>
      <c r="C1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3" s="2" t="str">
        <f>TEXT(Append1[[#This Row],[Entry Date]],"YYYY")</f>
        <v>2011</v>
      </c>
      <c r="E183" s="2" t="str">
        <f>TEXT(Append1[[#This Row],[Entry Date]],"MMM")</f>
        <v>Jan</v>
      </c>
      <c r="F183" s="4">
        <v>7.5416666666666696</v>
      </c>
      <c r="G183" s="2" t="b">
        <v>0</v>
      </c>
      <c r="H183" t="str" cm="1">
        <f t="array" ref="H183">IF(G183=TRUE,"Weekend", IF(G183=FALSE,"Weekday", NA))</f>
        <v>Weekday</v>
      </c>
      <c r="I183" s="2" t="str">
        <f>TEXT(Append1[[#This Row],[Entry Date]],"DDDDD")</f>
        <v>Saturday</v>
      </c>
      <c r="J183" s="2" t="str">
        <f t="shared" si="14"/>
        <v>Extreme Cold</v>
      </c>
      <c r="K183" s="2">
        <v>0.12</v>
      </c>
      <c r="L183" s="2">
        <f t="shared" si="10"/>
        <v>4.92</v>
      </c>
      <c r="M183" s="2">
        <v>0.1212</v>
      </c>
      <c r="N183" s="2">
        <v>0.36</v>
      </c>
      <c r="O183" s="10">
        <f t="shared" si="11"/>
        <v>0.36</v>
      </c>
      <c r="P183" s="17" t="str">
        <f t="shared" si="12"/>
        <v>High Humid</v>
      </c>
      <c r="Q183" s="2">
        <v>0.25369999999999998</v>
      </c>
      <c r="R183" s="7">
        <f t="shared" si="13"/>
        <v>27.906999999999996</v>
      </c>
      <c r="S183" s="2">
        <v>0</v>
      </c>
      <c r="T183" s="2">
        <v>28</v>
      </c>
      <c r="U183" s="2">
        <f>SUM(Append1[[#This Row],[Casual]],Append1[[#This Row],[Registered]])</f>
        <v>28</v>
      </c>
    </row>
    <row r="184" spans="1:21" x14ac:dyDescent="0.25">
      <c r="A184" s="2">
        <v>183</v>
      </c>
      <c r="B184" s="3">
        <v>40551</v>
      </c>
      <c r="C1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4" s="2" t="str">
        <f>TEXT(Append1[[#This Row],[Entry Date]],"YYYY")</f>
        <v>2011</v>
      </c>
      <c r="E184" s="2" t="str">
        <f>TEXT(Append1[[#This Row],[Entry Date]],"MMM")</f>
        <v>Jan</v>
      </c>
      <c r="F184" s="4">
        <v>7.5833333333333304</v>
      </c>
      <c r="G184" s="2" t="b">
        <v>0</v>
      </c>
      <c r="H184" t="str" cm="1">
        <f t="array" ref="H184">IF(G184=TRUE,"Weekend", IF(G184=FALSE,"Weekday", NA))</f>
        <v>Weekday</v>
      </c>
      <c r="I184" s="2" t="str">
        <f>TEXT(Append1[[#This Row],[Entry Date]],"DDDDD")</f>
        <v>Saturday</v>
      </c>
      <c r="J184" s="2" t="str">
        <f t="shared" si="14"/>
        <v>Extreme Cold</v>
      </c>
      <c r="K184" s="2">
        <v>0.12</v>
      </c>
      <c r="L184" s="2">
        <f t="shared" si="10"/>
        <v>4.92</v>
      </c>
      <c r="M184" s="2">
        <v>0.1061</v>
      </c>
      <c r="N184" s="2">
        <v>0.39</v>
      </c>
      <c r="O184" s="10">
        <f t="shared" si="11"/>
        <v>0.39</v>
      </c>
      <c r="P184" s="17" t="str">
        <f t="shared" si="12"/>
        <v>High Humid</v>
      </c>
      <c r="Q184" s="2">
        <v>0.35820000000000002</v>
      </c>
      <c r="R184" s="7">
        <f t="shared" si="13"/>
        <v>39.402000000000001</v>
      </c>
      <c r="S184" s="2">
        <v>2</v>
      </c>
      <c r="T184" s="2">
        <v>35</v>
      </c>
      <c r="U184" s="2">
        <f>SUM(Append1[[#This Row],[Casual]],Append1[[#This Row],[Registered]])</f>
        <v>37</v>
      </c>
    </row>
    <row r="185" spans="1:21" x14ac:dyDescent="0.25">
      <c r="A185" s="2">
        <v>184</v>
      </c>
      <c r="B185" s="3">
        <v>40551</v>
      </c>
      <c r="C1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5" s="2" t="str">
        <f>TEXT(Append1[[#This Row],[Entry Date]],"YYYY")</f>
        <v>2011</v>
      </c>
      <c r="E185" s="2" t="str">
        <f>TEXT(Append1[[#This Row],[Entry Date]],"MMM")</f>
        <v>Jan</v>
      </c>
      <c r="F185" s="4">
        <v>7.625</v>
      </c>
      <c r="G185" s="2" t="b">
        <v>0</v>
      </c>
      <c r="H185" t="str" cm="1">
        <f t="array" ref="H185">IF(G185=TRUE,"Weekend", IF(G185=FALSE,"Weekday", NA))</f>
        <v>Weekday</v>
      </c>
      <c r="I185" s="2" t="str">
        <f>TEXT(Append1[[#This Row],[Entry Date]],"DDDDD")</f>
        <v>Saturday</v>
      </c>
      <c r="J185" s="2" t="str">
        <f t="shared" si="14"/>
        <v>Extreme Cold</v>
      </c>
      <c r="K185" s="2">
        <v>0.12</v>
      </c>
      <c r="L185" s="2">
        <f t="shared" si="10"/>
        <v>4.92</v>
      </c>
      <c r="M185" s="2">
        <v>0.1061</v>
      </c>
      <c r="N185" s="2">
        <v>0.36</v>
      </c>
      <c r="O185" s="10">
        <f t="shared" si="11"/>
        <v>0.36</v>
      </c>
      <c r="P185" s="17" t="str">
        <f t="shared" si="12"/>
        <v>High Humid</v>
      </c>
      <c r="Q185" s="2">
        <v>0.3881</v>
      </c>
      <c r="R185" s="7">
        <f t="shared" si="13"/>
        <v>42.691000000000003</v>
      </c>
      <c r="S185" s="2">
        <v>1</v>
      </c>
      <c r="T185" s="2">
        <v>33</v>
      </c>
      <c r="U185" s="2">
        <f>SUM(Append1[[#This Row],[Casual]],Append1[[#This Row],[Registered]])</f>
        <v>34</v>
      </c>
    </row>
    <row r="186" spans="1:21" x14ac:dyDescent="0.25">
      <c r="A186" s="2">
        <v>185</v>
      </c>
      <c r="B186" s="3">
        <v>40551</v>
      </c>
      <c r="C1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6" s="2" t="str">
        <f>TEXT(Append1[[#This Row],[Entry Date]],"YYYY")</f>
        <v>2011</v>
      </c>
      <c r="E186" s="2" t="str">
        <f>TEXT(Append1[[#This Row],[Entry Date]],"MMM")</f>
        <v>Jan</v>
      </c>
      <c r="F186" s="4">
        <v>7.6666666666666696</v>
      </c>
      <c r="G186" s="2" t="b">
        <v>0</v>
      </c>
      <c r="H186" t="str" cm="1">
        <f t="array" ref="H186">IF(G186=TRUE,"Weekend", IF(G186=FALSE,"Weekday", NA))</f>
        <v>Weekday</v>
      </c>
      <c r="I186" s="2" t="str">
        <f>TEXT(Append1[[#This Row],[Entry Date]],"DDDDD")</f>
        <v>Saturday</v>
      </c>
      <c r="J186" s="2" t="str">
        <f t="shared" si="14"/>
        <v>Extreme Cold</v>
      </c>
      <c r="K186" s="2">
        <v>0.1</v>
      </c>
      <c r="L186" s="2">
        <f t="shared" si="10"/>
        <v>4.1000000000000005</v>
      </c>
      <c r="M186" s="2">
        <v>6.0600000000000001E-2</v>
      </c>
      <c r="N186" s="2">
        <v>0.39</v>
      </c>
      <c r="O186" s="10">
        <f t="shared" si="11"/>
        <v>0.39</v>
      </c>
      <c r="P186" s="17" t="str">
        <f t="shared" si="12"/>
        <v>High Humid</v>
      </c>
      <c r="Q186" s="2">
        <v>0.44779999999999998</v>
      </c>
      <c r="R186" s="7">
        <f t="shared" si="13"/>
        <v>49.257999999999996</v>
      </c>
      <c r="S186" s="2">
        <v>0</v>
      </c>
      <c r="T186" s="2">
        <v>22</v>
      </c>
      <c r="U186" s="2">
        <f>SUM(Append1[[#This Row],[Casual]],Append1[[#This Row],[Registered]])</f>
        <v>22</v>
      </c>
    </row>
    <row r="187" spans="1:21" x14ac:dyDescent="0.25">
      <c r="A187" s="2">
        <v>186</v>
      </c>
      <c r="B187" s="3">
        <v>40552</v>
      </c>
      <c r="C1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7" s="2" t="str">
        <f>TEXT(Append1[[#This Row],[Entry Date]],"YYYY")</f>
        <v>2011</v>
      </c>
      <c r="E187" s="2" t="str">
        <f>TEXT(Append1[[#This Row],[Entry Date]],"MMM")</f>
        <v>Jan</v>
      </c>
      <c r="F187" s="4">
        <v>7.7083333333333304</v>
      </c>
      <c r="G187" s="2" t="b">
        <v>0</v>
      </c>
      <c r="H187" t="str" cm="1">
        <f t="array" ref="H187">IF(G187=TRUE,"Weekend", IF(G187=FALSE,"Weekday", NA))</f>
        <v>Weekday</v>
      </c>
      <c r="I187" s="2" t="str">
        <f>TEXT(Append1[[#This Row],[Entry Date]],"DDDDD")</f>
        <v>Sunday</v>
      </c>
      <c r="J187" s="2" t="str">
        <f t="shared" si="14"/>
        <v>Extreme Cold</v>
      </c>
      <c r="K187" s="2">
        <v>0.1</v>
      </c>
      <c r="L187" s="2">
        <f t="shared" si="10"/>
        <v>4.1000000000000005</v>
      </c>
      <c r="M187" s="2">
        <v>7.5800000000000006E-2</v>
      </c>
      <c r="N187" s="2">
        <v>0.42</v>
      </c>
      <c r="O187" s="10">
        <f t="shared" si="11"/>
        <v>0.42</v>
      </c>
      <c r="P187" s="17" t="str">
        <f t="shared" si="12"/>
        <v>High Humid</v>
      </c>
      <c r="Q187" s="2">
        <v>0.3881</v>
      </c>
      <c r="R187" s="7">
        <f t="shared" si="13"/>
        <v>42.691000000000003</v>
      </c>
      <c r="S187" s="2">
        <v>1</v>
      </c>
      <c r="T187" s="2">
        <v>24</v>
      </c>
      <c r="U187" s="2">
        <f>SUM(Append1[[#This Row],[Casual]],Append1[[#This Row],[Registered]])</f>
        <v>25</v>
      </c>
    </row>
    <row r="188" spans="1:21" x14ac:dyDescent="0.25">
      <c r="A188" s="2">
        <v>187</v>
      </c>
      <c r="B188" s="3">
        <v>40552</v>
      </c>
      <c r="C1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8" s="2" t="str">
        <f>TEXT(Append1[[#This Row],[Entry Date]],"YYYY")</f>
        <v>2011</v>
      </c>
      <c r="E188" s="2" t="str">
        <f>TEXT(Append1[[#This Row],[Entry Date]],"MMM")</f>
        <v>Jan</v>
      </c>
      <c r="F188" s="4">
        <v>7.75</v>
      </c>
      <c r="G188" s="2" t="b">
        <v>0</v>
      </c>
      <c r="H188" t="str" cm="1">
        <f t="array" ref="H188">IF(G188=TRUE,"Weekend", IF(G188=FALSE,"Weekday", NA))</f>
        <v>Weekday</v>
      </c>
      <c r="I188" s="2" t="str">
        <f>TEXT(Append1[[#This Row],[Entry Date]],"DDDDD")</f>
        <v>Sunday</v>
      </c>
      <c r="J188" s="2" t="str">
        <f t="shared" si="14"/>
        <v>Extreme Cold</v>
      </c>
      <c r="K188" s="2">
        <v>0.1</v>
      </c>
      <c r="L188" s="2">
        <f t="shared" si="10"/>
        <v>4.1000000000000005</v>
      </c>
      <c r="M188" s="2">
        <v>6.0600000000000001E-2</v>
      </c>
      <c r="N188" s="2">
        <v>0.42</v>
      </c>
      <c r="O188" s="10">
        <f t="shared" si="11"/>
        <v>0.42</v>
      </c>
      <c r="P188" s="17" t="str">
        <f t="shared" si="12"/>
        <v>High Humid</v>
      </c>
      <c r="Q188" s="2">
        <v>0.4627</v>
      </c>
      <c r="R188" s="7">
        <f t="shared" si="13"/>
        <v>50.896999999999998</v>
      </c>
      <c r="S188" s="2">
        <v>0</v>
      </c>
      <c r="T188" s="2">
        <v>12</v>
      </c>
      <c r="U188" s="2">
        <f>SUM(Append1[[#This Row],[Casual]],Append1[[#This Row],[Registered]])</f>
        <v>12</v>
      </c>
    </row>
    <row r="189" spans="1:21" x14ac:dyDescent="0.25">
      <c r="A189" s="2">
        <v>188</v>
      </c>
      <c r="B189" s="3">
        <v>40552</v>
      </c>
      <c r="C1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89" s="2" t="str">
        <f>TEXT(Append1[[#This Row],[Entry Date]],"YYYY")</f>
        <v>2011</v>
      </c>
      <c r="E189" s="2" t="str">
        <f>TEXT(Append1[[#This Row],[Entry Date]],"MMM")</f>
        <v>Jan</v>
      </c>
      <c r="F189" s="4">
        <v>7.7916666666666696</v>
      </c>
      <c r="G189" s="2" t="b">
        <v>0</v>
      </c>
      <c r="H189" t="str" cm="1">
        <f t="array" ref="H189">IF(G189=TRUE,"Weekend", IF(G189=FALSE,"Weekday", NA))</f>
        <v>Weekday</v>
      </c>
      <c r="I189" s="2" t="str">
        <f>TEXT(Append1[[#This Row],[Entry Date]],"DDDDD")</f>
        <v>Sunday</v>
      </c>
      <c r="J189" s="2" t="str">
        <f t="shared" si="14"/>
        <v>Extreme Cold</v>
      </c>
      <c r="K189" s="2">
        <v>0.1</v>
      </c>
      <c r="L189" s="2">
        <f t="shared" si="10"/>
        <v>4.1000000000000005</v>
      </c>
      <c r="M189" s="2">
        <v>6.0600000000000001E-2</v>
      </c>
      <c r="N189" s="2">
        <v>0.46</v>
      </c>
      <c r="O189" s="10">
        <f t="shared" si="11"/>
        <v>0.46</v>
      </c>
      <c r="P189" s="17" t="str">
        <f t="shared" si="12"/>
        <v>High Humid</v>
      </c>
      <c r="Q189" s="2">
        <v>0.4627</v>
      </c>
      <c r="R189" s="7">
        <f t="shared" si="13"/>
        <v>50.896999999999998</v>
      </c>
      <c r="S189" s="2">
        <v>0</v>
      </c>
      <c r="T189" s="2">
        <v>11</v>
      </c>
      <c r="U189" s="2">
        <f>SUM(Append1[[#This Row],[Casual]],Append1[[#This Row],[Registered]])</f>
        <v>11</v>
      </c>
    </row>
    <row r="190" spans="1:21" x14ac:dyDescent="0.25">
      <c r="A190" s="2">
        <v>189</v>
      </c>
      <c r="B190" s="3">
        <v>40552</v>
      </c>
      <c r="C1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0" s="2" t="str">
        <f>TEXT(Append1[[#This Row],[Entry Date]],"YYYY")</f>
        <v>2011</v>
      </c>
      <c r="E190" s="2" t="str">
        <f>TEXT(Append1[[#This Row],[Entry Date]],"MMM")</f>
        <v>Jan</v>
      </c>
      <c r="F190" s="4">
        <v>7.8333333333333304</v>
      </c>
      <c r="G190" s="2" t="b">
        <v>0</v>
      </c>
      <c r="H190" t="str" cm="1">
        <f t="array" ref="H190">IF(G190=TRUE,"Weekend", IF(G190=FALSE,"Weekday", NA))</f>
        <v>Weekday</v>
      </c>
      <c r="I190" s="2" t="str">
        <f>TEXT(Append1[[#This Row],[Entry Date]],"DDDDD")</f>
        <v>Sunday</v>
      </c>
      <c r="J190" s="2" t="str">
        <f t="shared" si="14"/>
        <v>Extreme Cold</v>
      </c>
      <c r="K190" s="2">
        <v>0.1</v>
      </c>
      <c r="L190" s="2">
        <f t="shared" si="10"/>
        <v>4.1000000000000005</v>
      </c>
      <c r="M190" s="2">
        <v>7.5800000000000006E-2</v>
      </c>
      <c r="N190" s="2">
        <v>0.46</v>
      </c>
      <c r="O190" s="10">
        <f t="shared" si="11"/>
        <v>0.46</v>
      </c>
      <c r="P190" s="17" t="str">
        <f t="shared" si="12"/>
        <v>High Humid</v>
      </c>
      <c r="Q190" s="2">
        <v>0.41789999999999999</v>
      </c>
      <c r="R190" s="7">
        <f t="shared" si="13"/>
        <v>45.969000000000001</v>
      </c>
      <c r="S190" s="2">
        <v>0</v>
      </c>
      <c r="T190" s="2">
        <v>4</v>
      </c>
      <c r="U190" s="2">
        <f>SUM(Append1[[#This Row],[Casual]],Append1[[#This Row],[Registered]])</f>
        <v>4</v>
      </c>
    </row>
    <row r="191" spans="1:21" x14ac:dyDescent="0.25">
      <c r="A191" s="2">
        <v>190</v>
      </c>
      <c r="B191" s="3">
        <v>40552</v>
      </c>
      <c r="C1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1" s="2" t="str">
        <f>TEXT(Append1[[#This Row],[Entry Date]],"YYYY")</f>
        <v>2011</v>
      </c>
      <c r="E191" s="2" t="str">
        <f>TEXT(Append1[[#This Row],[Entry Date]],"MMM")</f>
        <v>Jan</v>
      </c>
      <c r="F191" s="4">
        <v>7.875</v>
      </c>
      <c r="G191" s="2" t="b">
        <v>0</v>
      </c>
      <c r="H191" t="str" cm="1">
        <f t="array" ref="H191">IF(G191=TRUE,"Weekend", IF(G191=FALSE,"Weekday", NA))</f>
        <v>Weekday</v>
      </c>
      <c r="I191" s="2" t="str">
        <f>TEXT(Append1[[#This Row],[Entry Date]],"DDDDD")</f>
        <v>Sunday</v>
      </c>
      <c r="J191" s="2" t="str">
        <f t="shared" si="14"/>
        <v>Extreme Cold</v>
      </c>
      <c r="K191" s="2">
        <v>0.08</v>
      </c>
      <c r="L191" s="2">
        <f t="shared" si="10"/>
        <v>3.2800000000000002</v>
      </c>
      <c r="M191" s="2">
        <v>9.0899999999999995E-2</v>
      </c>
      <c r="N191" s="2">
        <v>0.53</v>
      </c>
      <c r="O191" s="10">
        <f t="shared" si="11"/>
        <v>0.53</v>
      </c>
      <c r="P191" s="17" t="str">
        <f t="shared" si="12"/>
        <v>High Humid</v>
      </c>
      <c r="Q191" s="2">
        <v>0.19400000000000001</v>
      </c>
      <c r="R191" s="7">
        <f t="shared" si="13"/>
        <v>21.34</v>
      </c>
      <c r="S191" s="2">
        <v>0</v>
      </c>
      <c r="T191" s="2">
        <v>1</v>
      </c>
      <c r="U191" s="2">
        <f>SUM(Append1[[#This Row],[Casual]],Append1[[#This Row],[Registered]])</f>
        <v>1</v>
      </c>
    </row>
    <row r="192" spans="1:21" x14ac:dyDescent="0.25">
      <c r="A192" s="2">
        <v>191</v>
      </c>
      <c r="B192" s="3">
        <v>40552</v>
      </c>
      <c r="C1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2" s="2" t="str">
        <f>TEXT(Append1[[#This Row],[Entry Date]],"YYYY")</f>
        <v>2011</v>
      </c>
      <c r="E192" s="2" t="str">
        <f>TEXT(Append1[[#This Row],[Entry Date]],"MMM")</f>
        <v>Jan</v>
      </c>
      <c r="F192" s="4">
        <v>7.9166666666666696</v>
      </c>
      <c r="G192" s="2" t="b">
        <v>0</v>
      </c>
      <c r="H192" t="str" cm="1">
        <f t="array" ref="H192">IF(G192=TRUE,"Weekend", IF(G192=FALSE,"Weekday", NA))</f>
        <v>Weekday</v>
      </c>
      <c r="I192" s="2" t="str">
        <f>TEXT(Append1[[#This Row],[Entry Date]],"DDDDD")</f>
        <v>Sunday</v>
      </c>
      <c r="J192" s="2" t="str">
        <f t="shared" si="14"/>
        <v>Extreme Cold</v>
      </c>
      <c r="K192" s="2">
        <v>0.08</v>
      </c>
      <c r="L192" s="2">
        <f t="shared" si="10"/>
        <v>3.2800000000000002</v>
      </c>
      <c r="M192" s="2">
        <v>9.0899999999999995E-2</v>
      </c>
      <c r="N192" s="2">
        <v>0.53</v>
      </c>
      <c r="O192" s="10">
        <f t="shared" si="11"/>
        <v>0.53</v>
      </c>
      <c r="P192" s="17" t="str">
        <f t="shared" si="12"/>
        <v>High Humid</v>
      </c>
      <c r="Q192" s="2">
        <v>0.19400000000000001</v>
      </c>
      <c r="R192" s="7">
        <f t="shared" si="13"/>
        <v>21.34</v>
      </c>
      <c r="S192" s="2">
        <v>0</v>
      </c>
      <c r="T192" s="2">
        <v>1</v>
      </c>
      <c r="U192" s="2">
        <f>SUM(Append1[[#This Row],[Casual]],Append1[[#This Row],[Registered]])</f>
        <v>1</v>
      </c>
    </row>
    <row r="193" spans="1:21" x14ac:dyDescent="0.25">
      <c r="A193" s="2">
        <v>192</v>
      </c>
      <c r="B193" s="3">
        <v>40552</v>
      </c>
      <c r="C1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3" s="2" t="str">
        <f>TEXT(Append1[[#This Row],[Entry Date]],"YYYY")</f>
        <v>2011</v>
      </c>
      <c r="E193" s="2" t="str">
        <f>TEXT(Append1[[#This Row],[Entry Date]],"MMM")</f>
        <v>Jan</v>
      </c>
      <c r="F193" s="4">
        <v>7.9583333333333304</v>
      </c>
      <c r="G193" s="2" t="b">
        <v>0</v>
      </c>
      <c r="H193" t="str" cm="1">
        <f t="array" ref="H193">IF(G193=TRUE,"Weekend", IF(G193=FALSE,"Weekday", NA))</f>
        <v>Weekday</v>
      </c>
      <c r="I193" s="2" t="str">
        <f>TEXT(Append1[[#This Row],[Entry Date]],"DDDDD")</f>
        <v>Sunday</v>
      </c>
      <c r="J193" s="2" t="str">
        <f t="shared" si="14"/>
        <v>Extreme Cold</v>
      </c>
      <c r="K193" s="2">
        <v>0.1</v>
      </c>
      <c r="L193" s="2">
        <f t="shared" si="10"/>
        <v>4.1000000000000005</v>
      </c>
      <c r="M193" s="2">
        <v>9.0899999999999995E-2</v>
      </c>
      <c r="N193" s="2">
        <v>0.49</v>
      </c>
      <c r="O193" s="10">
        <f t="shared" si="11"/>
        <v>0.49</v>
      </c>
      <c r="P193" s="17" t="str">
        <f t="shared" si="12"/>
        <v>High Humid</v>
      </c>
      <c r="Q193" s="2">
        <v>0.28360000000000002</v>
      </c>
      <c r="R193" s="7">
        <f t="shared" si="13"/>
        <v>31.196000000000002</v>
      </c>
      <c r="S193" s="2">
        <v>0</v>
      </c>
      <c r="T193" s="2">
        <v>1</v>
      </c>
      <c r="U193" s="2">
        <f>SUM(Append1[[#This Row],[Casual]],Append1[[#This Row],[Registered]])</f>
        <v>1</v>
      </c>
    </row>
    <row r="194" spans="1:21" x14ac:dyDescent="0.25">
      <c r="A194" s="2">
        <v>193</v>
      </c>
      <c r="B194" s="3">
        <v>40552</v>
      </c>
      <c r="C1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4" s="2" t="str">
        <f>TEXT(Append1[[#This Row],[Entry Date]],"YYYY")</f>
        <v>2011</v>
      </c>
      <c r="E194" s="2" t="str">
        <f>TEXT(Append1[[#This Row],[Entry Date]],"MMM")</f>
        <v>Jan</v>
      </c>
      <c r="F194" s="4">
        <v>8</v>
      </c>
      <c r="G194" s="2" t="b">
        <v>0</v>
      </c>
      <c r="H194" t="str" cm="1">
        <f t="array" ref="H194">IF(G194=TRUE,"Weekend", IF(G194=FALSE,"Weekday", NA))</f>
        <v>Weekday</v>
      </c>
      <c r="I194" s="2" t="str">
        <f>TEXT(Append1[[#This Row],[Entry Date]],"DDDDD")</f>
        <v>Sunday</v>
      </c>
      <c r="J194" s="2" t="str">
        <f t="shared" si="14"/>
        <v>Extreme Cold</v>
      </c>
      <c r="K194" s="2">
        <v>0.08</v>
      </c>
      <c r="L194" s="2">
        <f t="shared" ref="L194:L257" si="15">K194 * 41</f>
        <v>3.2800000000000002</v>
      </c>
      <c r="M194" s="2">
        <v>9.0899999999999995E-2</v>
      </c>
      <c r="N194" s="2">
        <v>0.53</v>
      </c>
      <c r="O194" s="10">
        <f t="shared" ref="O194:O257" si="16">N194 * 100/100</f>
        <v>0.53</v>
      </c>
      <c r="P194" s="17" t="str">
        <f t="shared" ref="P194:P257" si="17">IF(N194*100&lt;10,"Less Humid",IF(N194*100&lt;=30,"Normal Humid",IF(N194*100&lt;=60,"High Humid",IF(N194*100&lt;=100,"Very Hghly humidity"))))</f>
        <v>High Humid</v>
      </c>
      <c r="Q194" s="2">
        <v>0.19400000000000001</v>
      </c>
      <c r="R194" s="7">
        <f t="shared" ref="R194:R257" si="18">Q194 * 110</f>
        <v>21.34</v>
      </c>
      <c r="S194" s="2">
        <v>1</v>
      </c>
      <c r="T194" s="2">
        <v>5</v>
      </c>
      <c r="U194" s="2">
        <f>SUM(Append1[[#This Row],[Casual]],Append1[[#This Row],[Registered]])</f>
        <v>6</v>
      </c>
    </row>
    <row r="195" spans="1:21" x14ac:dyDescent="0.25">
      <c r="A195" s="2">
        <v>194</v>
      </c>
      <c r="B195" s="3">
        <v>40552</v>
      </c>
      <c r="C1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5" s="2" t="str">
        <f>TEXT(Append1[[#This Row],[Entry Date]],"YYYY")</f>
        <v>2011</v>
      </c>
      <c r="E195" s="2" t="str">
        <f>TEXT(Append1[[#This Row],[Entry Date]],"MMM")</f>
        <v>Jan</v>
      </c>
      <c r="F195" s="4">
        <v>8.0416666666666696</v>
      </c>
      <c r="G195" s="2" t="b">
        <v>0</v>
      </c>
      <c r="H195" t="str" cm="1">
        <f t="array" ref="H195">IF(G195=TRUE,"Weekend", IF(G195=FALSE,"Weekday", NA))</f>
        <v>Weekday</v>
      </c>
      <c r="I195" s="2" t="str">
        <f>TEXT(Append1[[#This Row],[Entry Date]],"DDDDD")</f>
        <v>Sunday</v>
      </c>
      <c r="J195" s="2" t="str">
        <f t="shared" ref="J195:J258" si="19">IF(L195&lt;10,"Extreme Cold",IF(L195&lt;=20,"Cold",IF(L195&lt;=25,"Normal",IF(L195&lt;=35,"Hot",IF(L195&lt;=45,"Extreme Hot")))))</f>
        <v>Extreme Cold</v>
      </c>
      <c r="K195" s="2">
        <v>0.1</v>
      </c>
      <c r="L195" s="2">
        <f t="shared" si="15"/>
        <v>4.1000000000000005</v>
      </c>
      <c r="M195" s="2">
        <v>9.0899999999999995E-2</v>
      </c>
      <c r="N195" s="2">
        <v>0.49</v>
      </c>
      <c r="O195" s="10">
        <f t="shared" si="16"/>
        <v>0.49</v>
      </c>
      <c r="P195" s="17" t="str">
        <f t="shared" si="17"/>
        <v>High Humid</v>
      </c>
      <c r="Q195" s="2">
        <v>0.28360000000000002</v>
      </c>
      <c r="R195" s="7">
        <f t="shared" si="18"/>
        <v>31.196000000000002</v>
      </c>
      <c r="S195" s="2">
        <v>0</v>
      </c>
      <c r="T195" s="2">
        <v>10</v>
      </c>
      <c r="U195" s="2">
        <f>SUM(Append1[[#This Row],[Casual]],Append1[[#This Row],[Registered]])</f>
        <v>10</v>
      </c>
    </row>
    <row r="196" spans="1:21" x14ac:dyDescent="0.25">
      <c r="A196" s="2">
        <v>195</v>
      </c>
      <c r="B196" s="3">
        <v>40552</v>
      </c>
      <c r="C1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6" s="2" t="str">
        <f>TEXT(Append1[[#This Row],[Entry Date]],"YYYY")</f>
        <v>2011</v>
      </c>
      <c r="E196" s="2" t="str">
        <f>TEXT(Append1[[#This Row],[Entry Date]],"MMM")</f>
        <v>Jan</v>
      </c>
      <c r="F196" s="4">
        <v>8.0833333333333304</v>
      </c>
      <c r="G196" s="2" t="b">
        <v>0</v>
      </c>
      <c r="H196" t="str" cm="1">
        <f t="array" ref="H196">IF(G196=TRUE,"Weekend", IF(G196=FALSE,"Weekday", NA))</f>
        <v>Weekday</v>
      </c>
      <c r="I196" s="2" t="str">
        <f>TEXT(Append1[[#This Row],[Entry Date]],"DDDDD")</f>
        <v>Sunday</v>
      </c>
      <c r="J196" s="2" t="str">
        <f t="shared" si="19"/>
        <v>Extreme Cold</v>
      </c>
      <c r="K196" s="2">
        <v>0.12</v>
      </c>
      <c r="L196" s="2">
        <f t="shared" si="15"/>
        <v>4.92</v>
      </c>
      <c r="M196" s="2">
        <v>7.5800000000000006E-2</v>
      </c>
      <c r="N196" s="2">
        <v>0.46</v>
      </c>
      <c r="O196" s="10">
        <f t="shared" si="16"/>
        <v>0.46</v>
      </c>
      <c r="P196" s="17" t="str">
        <f t="shared" si="17"/>
        <v>High Humid</v>
      </c>
      <c r="Q196" s="2">
        <v>0.52239999999999998</v>
      </c>
      <c r="R196" s="7">
        <f t="shared" si="18"/>
        <v>57.463999999999999</v>
      </c>
      <c r="S196" s="2">
        <v>0</v>
      </c>
      <c r="T196" s="2">
        <v>19</v>
      </c>
      <c r="U196" s="2">
        <f>SUM(Append1[[#This Row],[Casual]],Append1[[#This Row],[Registered]])</f>
        <v>19</v>
      </c>
    </row>
    <row r="197" spans="1:21" x14ac:dyDescent="0.25">
      <c r="A197" s="2">
        <v>196</v>
      </c>
      <c r="B197" s="3">
        <v>40552</v>
      </c>
      <c r="C1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7" s="2" t="str">
        <f>TEXT(Append1[[#This Row],[Entry Date]],"YYYY")</f>
        <v>2011</v>
      </c>
      <c r="E197" s="2" t="str">
        <f>TEXT(Append1[[#This Row],[Entry Date]],"MMM")</f>
        <v>Jan</v>
      </c>
      <c r="F197" s="4">
        <v>8.125</v>
      </c>
      <c r="G197" s="2" t="b">
        <v>0</v>
      </c>
      <c r="H197" t="str" cm="1">
        <f t="array" ref="H197">IF(G197=TRUE,"Weekend", IF(G197=FALSE,"Weekday", NA))</f>
        <v>Weekday</v>
      </c>
      <c r="I197" s="2" t="str">
        <f>TEXT(Append1[[#This Row],[Entry Date]],"DDDDD")</f>
        <v>Sunday</v>
      </c>
      <c r="J197" s="2" t="str">
        <f t="shared" si="19"/>
        <v>Extreme Cold</v>
      </c>
      <c r="K197" s="2">
        <v>0.14000000000000001</v>
      </c>
      <c r="L197" s="2">
        <f t="shared" si="15"/>
        <v>5.74</v>
      </c>
      <c r="M197" s="2">
        <v>0.1061</v>
      </c>
      <c r="N197" s="2">
        <v>0.43</v>
      </c>
      <c r="O197" s="10">
        <f t="shared" si="16"/>
        <v>0.43</v>
      </c>
      <c r="P197" s="17" t="str">
        <f t="shared" si="17"/>
        <v>High Humid</v>
      </c>
      <c r="Q197" s="2">
        <v>0.3881</v>
      </c>
      <c r="R197" s="7">
        <f t="shared" si="18"/>
        <v>42.691000000000003</v>
      </c>
      <c r="S197" s="2">
        <v>0</v>
      </c>
      <c r="T197" s="2">
        <v>49</v>
      </c>
      <c r="U197" s="2">
        <f>SUM(Append1[[#This Row],[Casual]],Append1[[#This Row],[Registered]])</f>
        <v>49</v>
      </c>
    </row>
    <row r="198" spans="1:21" x14ac:dyDescent="0.25">
      <c r="A198" s="2">
        <v>197</v>
      </c>
      <c r="B198" s="3">
        <v>40552</v>
      </c>
      <c r="C1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8" s="2" t="str">
        <f>TEXT(Append1[[#This Row],[Entry Date]],"YYYY")</f>
        <v>2011</v>
      </c>
      <c r="E198" s="2" t="str">
        <f>TEXT(Append1[[#This Row],[Entry Date]],"MMM")</f>
        <v>Jan</v>
      </c>
      <c r="F198" s="4">
        <v>8.1666666666666696</v>
      </c>
      <c r="G198" s="2" t="b">
        <v>0</v>
      </c>
      <c r="H198" t="str" cm="1">
        <f t="array" ref="H198">IF(G198=TRUE,"Weekend", IF(G198=FALSE,"Weekday", NA))</f>
        <v>Weekday</v>
      </c>
      <c r="I198" s="2" t="str">
        <f>TEXT(Append1[[#This Row],[Entry Date]],"DDDDD")</f>
        <v>Sunday</v>
      </c>
      <c r="J198" s="2" t="str">
        <f t="shared" si="19"/>
        <v>Extreme Cold</v>
      </c>
      <c r="K198" s="2">
        <v>0.16</v>
      </c>
      <c r="L198" s="2">
        <f t="shared" si="15"/>
        <v>6.5600000000000005</v>
      </c>
      <c r="M198" s="2">
        <v>0.1212</v>
      </c>
      <c r="N198" s="2">
        <v>0.4</v>
      </c>
      <c r="O198" s="10">
        <f t="shared" si="16"/>
        <v>0.4</v>
      </c>
      <c r="P198" s="17" t="str">
        <f t="shared" si="17"/>
        <v>High Humid</v>
      </c>
      <c r="Q198" s="2">
        <v>0.52239999999999998</v>
      </c>
      <c r="R198" s="7">
        <f t="shared" si="18"/>
        <v>57.463999999999999</v>
      </c>
      <c r="S198" s="2">
        <v>2</v>
      </c>
      <c r="T198" s="2">
        <v>47</v>
      </c>
      <c r="U198" s="2">
        <f>SUM(Append1[[#This Row],[Casual]],Append1[[#This Row],[Registered]])</f>
        <v>49</v>
      </c>
    </row>
    <row r="199" spans="1:21" x14ac:dyDescent="0.25">
      <c r="A199" s="2">
        <v>198</v>
      </c>
      <c r="B199" s="3">
        <v>40552</v>
      </c>
      <c r="C1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99" s="2" t="str">
        <f>TEXT(Append1[[#This Row],[Entry Date]],"YYYY")</f>
        <v>2011</v>
      </c>
      <c r="E199" s="2" t="str">
        <f>TEXT(Append1[[#This Row],[Entry Date]],"MMM")</f>
        <v>Jan</v>
      </c>
      <c r="F199" s="4">
        <v>8.2083333333333304</v>
      </c>
      <c r="G199" s="2" t="b">
        <v>0</v>
      </c>
      <c r="H199" t="str" cm="1">
        <f t="array" ref="H199">IF(G199=TRUE,"Weekend", IF(G199=FALSE,"Weekday", NA))</f>
        <v>Weekday</v>
      </c>
      <c r="I199" s="2" t="str">
        <f>TEXT(Append1[[#This Row],[Entry Date]],"DDDDD")</f>
        <v>Sunday</v>
      </c>
      <c r="J199" s="2" t="str">
        <f t="shared" si="19"/>
        <v>Extreme Cold</v>
      </c>
      <c r="K199" s="2">
        <v>0.18</v>
      </c>
      <c r="L199" s="2">
        <f t="shared" si="15"/>
        <v>7.38</v>
      </c>
      <c r="M199" s="2">
        <v>0.13639999999999999</v>
      </c>
      <c r="N199" s="2">
        <v>0.37</v>
      </c>
      <c r="O199" s="10">
        <f t="shared" si="16"/>
        <v>0.37</v>
      </c>
      <c r="P199" s="17" t="str">
        <f t="shared" si="17"/>
        <v>High Humid</v>
      </c>
      <c r="Q199" s="2">
        <v>0.44779999999999998</v>
      </c>
      <c r="R199" s="7">
        <f t="shared" si="18"/>
        <v>49.257999999999996</v>
      </c>
      <c r="S199" s="2">
        <v>4</v>
      </c>
      <c r="T199" s="2">
        <v>79</v>
      </c>
      <c r="U199" s="2">
        <f>SUM(Append1[[#This Row],[Casual]],Append1[[#This Row],[Registered]])</f>
        <v>83</v>
      </c>
    </row>
    <row r="200" spans="1:21" x14ac:dyDescent="0.25">
      <c r="A200" s="2">
        <v>199</v>
      </c>
      <c r="B200" s="3">
        <v>40552</v>
      </c>
      <c r="C2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0" s="2" t="str">
        <f>TEXT(Append1[[#This Row],[Entry Date]],"YYYY")</f>
        <v>2011</v>
      </c>
      <c r="E200" s="2" t="str">
        <f>TEXT(Append1[[#This Row],[Entry Date]],"MMM")</f>
        <v>Jan</v>
      </c>
      <c r="F200" s="4">
        <v>8.25</v>
      </c>
      <c r="G200" s="2" t="b">
        <v>0</v>
      </c>
      <c r="H200" t="str" cm="1">
        <f t="array" ref="H200">IF(G200=TRUE,"Weekend", IF(G200=FALSE,"Weekday", NA))</f>
        <v>Weekday</v>
      </c>
      <c r="I200" s="2" t="str">
        <f>TEXT(Append1[[#This Row],[Entry Date]],"DDDDD")</f>
        <v>Sunday</v>
      </c>
      <c r="J200" s="2" t="str">
        <f t="shared" si="19"/>
        <v>Extreme Cold</v>
      </c>
      <c r="K200" s="2">
        <v>0.2</v>
      </c>
      <c r="L200" s="2">
        <f t="shared" si="15"/>
        <v>8.2000000000000011</v>
      </c>
      <c r="M200" s="2">
        <v>0.16669999999999999</v>
      </c>
      <c r="N200" s="2">
        <v>0.34</v>
      </c>
      <c r="O200" s="10">
        <f t="shared" si="16"/>
        <v>0.34</v>
      </c>
      <c r="P200" s="17" t="str">
        <f t="shared" si="17"/>
        <v>High Humid</v>
      </c>
      <c r="Q200" s="2">
        <v>0.44779999999999998</v>
      </c>
      <c r="R200" s="7">
        <f t="shared" si="18"/>
        <v>49.257999999999996</v>
      </c>
      <c r="S200" s="2">
        <v>6</v>
      </c>
      <c r="T200" s="2">
        <v>69</v>
      </c>
      <c r="U200" s="2">
        <f>SUM(Append1[[#This Row],[Casual]],Append1[[#This Row],[Registered]])</f>
        <v>75</v>
      </c>
    </row>
    <row r="201" spans="1:21" x14ac:dyDescent="0.25">
      <c r="A201" s="2">
        <v>200</v>
      </c>
      <c r="B201" s="3">
        <v>40552</v>
      </c>
      <c r="C2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1" s="2" t="str">
        <f>TEXT(Append1[[#This Row],[Entry Date]],"YYYY")</f>
        <v>2011</v>
      </c>
      <c r="E201" s="2" t="str">
        <f>TEXT(Append1[[#This Row],[Entry Date]],"MMM")</f>
        <v>Jan</v>
      </c>
      <c r="F201" s="4">
        <v>8.2916666666666696</v>
      </c>
      <c r="G201" s="2" t="b">
        <v>0</v>
      </c>
      <c r="H201" t="str" cm="1">
        <f t="array" ref="H201">IF(G201=TRUE,"Weekend", IF(G201=FALSE,"Weekday", NA))</f>
        <v>Weekday</v>
      </c>
      <c r="I201" s="2" t="str">
        <f>TEXT(Append1[[#This Row],[Entry Date]],"DDDDD")</f>
        <v>Sunday</v>
      </c>
      <c r="J201" s="2" t="str">
        <f t="shared" si="19"/>
        <v>Extreme Cold</v>
      </c>
      <c r="K201" s="2">
        <v>0.22</v>
      </c>
      <c r="L201" s="2">
        <f t="shared" si="15"/>
        <v>9.02</v>
      </c>
      <c r="M201" s="2">
        <v>0.18179999999999999</v>
      </c>
      <c r="N201" s="2">
        <v>0.32</v>
      </c>
      <c r="O201" s="10">
        <f t="shared" si="16"/>
        <v>0.32</v>
      </c>
      <c r="P201" s="17" t="str">
        <f t="shared" si="17"/>
        <v>High Humid</v>
      </c>
      <c r="Q201" s="2">
        <v>0.4627</v>
      </c>
      <c r="R201" s="7">
        <f t="shared" si="18"/>
        <v>50.896999999999998</v>
      </c>
      <c r="S201" s="2">
        <v>8</v>
      </c>
      <c r="T201" s="2">
        <v>64</v>
      </c>
      <c r="U201" s="2">
        <f>SUM(Append1[[#This Row],[Casual]],Append1[[#This Row],[Registered]])</f>
        <v>72</v>
      </c>
    </row>
    <row r="202" spans="1:21" x14ac:dyDescent="0.25">
      <c r="A202" s="2">
        <v>201</v>
      </c>
      <c r="B202" s="3">
        <v>40552</v>
      </c>
      <c r="C2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2" s="2" t="str">
        <f>TEXT(Append1[[#This Row],[Entry Date]],"YYYY")</f>
        <v>2011</v>
      </c>
      <c r="E202" s="2" t="str">
        <f>TEXT(Append1[[#This Row],[Entry Date]],"MMM")</f>
        <v>Jan</v>
      </c>
      <c r="F202" s="4">
        <v>8.3333333333333304</v>
      </c>
      <c r="G202" s="2" t="b">
        <v>0</v>
      </c>
      <c r="H202" t="str" cm="1">
        <f t="array" ref="H202">IF(G202=TRUE,"Weekend", IF(G202=FALSE,"Weekday", NA))</f>
        <v>Weekday</v>
      </c>
      <c r="I202" s="2" t="str">
        <f>TEXT(Append1[[#This Row],[Entry Date]],"DDDDD")</f>
        <v>Sunday</v>
      </c>
      <c r="J202" s="2" t="str">
        <f t="shared" si="19"/>
        <v>Extreme Cold</v>
      </c>
      <c r="K202" s="2">
        <v>0.22</v>
      </c>
      <c r="L202" s="2">
        <f t="shared" si="15"/>
        <v>9.02</v>
      </c>
      <c r="M202" s="2">
        <v>0.19700000000000001</v>
      </c>
      <c r="N202" s="2">
        <v>0.35</v>
      </c>
      <c r="O202" s="10">
        <f t="shared" si="16"/>
        <v>0.35</v>
      </c>
      <c r="P202" s="17" t="str">
        <f t="shared" si="17"/>
        <v>High Humid</v>
      </c>
      <c r="Q202" s="2">
        <v>0.35820000000000002</v>
      </c>
      <c r="R202" s="7">
        <f t="shared" si="18"/>
        <v>39.402000000000001</v>
      </c>
      <c r="S202" s="2">
        <v>5</v>
      </c>
      <c r="T202" s="2">
        <v>77</v>
      </c>
      <c r="U202" s="2">
        <f>SUM(Append1[[#This Row],[Casual]],Append1[[#This Row],[Registered]])</f>
        <v>82</v>
      </c>
    </row>
    <row r="203" spans="1:21" x14ac:dyDescent="0.25">
      <c r="A203" s="2">
        <v>202</v>
      </c>
      <c r="B203" s="3">
        <v>40552</v>
      </c>
      <c r="C2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3" s="2" t="str">
        <f>TEXT(Append1[[#This Row],[Entry Date]],"YYYY")</f>
        <v>2011</v>
      </c>
      <c r="E203" s="2" t="str">
        <f>TEXT(Append1[[#This Row],[Entry Date]],"MMM")</f>
        <v>Jan</v>
      </c>
      <c r="F203" s="4">
        <v>8.375</v>
      </c>
      <c r="G203" s="2" t="b">
        <v>0</v>
      </c>
      <c r="H203" t="str" cm="1">
        <f t="array" ref="H203">IF(G203=TRUE,"Weekend", IF(G203=FALSE,"Weekday", NA))</f>
        <v>Weekday</v>
      </c>
      <c r="I203" s="2" t="str">
        <f>TEXT(Append1[[#This Row],[Entry Date]],"DDDDD")</f>
        <v>Sunday</v>
      </c>
      <c r="J203" s="2" t="str">
        <f t="shared" si="19"/>
        <v>Extreme Cold</v>
      </c>
      <c r="K203" s="2">
        <v>0.2</v>
      </c>
      <c r="L203" s="2">
        <f t="shared" si="15"/>
        <v>8.2000000000000011</v>
      </c>
      <c r="M203" s="2">
        <v>0.16669999999999999</v>
      </c>
      <c r="N203" s="2">
        <v>0.34</v>
      </c>
      <c r="O203" s="10">
        <f t="shared" si="16"/>
        <v>0.34</v>
      </c>
      <c r="P203" s="17" t="str">
        <f t="shared" si="17"/>
        <v>High Humid</v>
      </c>
      <c r="Q203" s="2">
        <v>0.44779999999999998</v>
      </c>
      <c r="R203" s="7">
        <f t="shared" si="18"/>
        <v>49.257999999999996</v>
      </c>
      <c r="S203" s="2">
        <v>13</v>
      </c>
      <c r="T203" s="2">
        <v>79</v>
      </c>
      <c r="U203" s="2">
        <f>SUM(Append1[[#This Row],[Casual]],Append1[[#This Row],[Registered]])</f>
        <v>92</v>
      </c>
    </row>
    <row r="204" spans="1:21" x14ac:dyDescent="0.25">
      <c r="A204" s="2">
        <v>203</v>
      </c>
      <c r="B204" s="3">
        <v>40552</v>
      </c>
      <c r="C2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4" s="2" t="str">
        <f>TEXT(Append1[[#This Row],[Entry Date]],"YYYY")</f>
        <v>2011</v>
      </c>
      <c r="E204" s="2" t="str">
        <f>TEXT(Append1[[#This Row],[Entry Date]],"MMM")</f>
        <v>Jan</v>
      </c>
      <c r="F204" s="4">
        <v>8.4166666666666696</v>
      </c>
      <c r="G204" s="2" t="b">
        <v>0</v>
      </c>
      <c r="H204" t="str" cm="1">
        <f t="array" ref="H204">IF(G204=TRUE,"Weekend", IF(G204=FALSE,"Weekday", NA))</f>
        <v>Weekday</v>
      </c>
      <c r="I204" s="2" t="str">
        <f>TEXT(Append1[[#This Row],[Entry Date]],"DDDDD")</f>
        <v>Sunday</v>
      </c>
      <c r="J204" s="2" t="str">
        <f t="shared" si="19"/>
        <v>Extreme Cold</v>
      </c>
      <c r="K204" s="2">
        <v>0.18</v>
      </c>
      <c r="L204" s="2">
        <f t="shared" si="15"/>
        <v>7.38</v>
      </c>
      <c r="M204" s="2">
        <v>0.1515</v>
      </c>
      <c r="N204" s="2">
        <v>0.37</v>
      </c>
      <c r="O204" s="10">
        <f t="shared" si="16"/>
        <v>0.37</v>
      </c>
      <c r="P204" s="17" t="str">
        <f t="shared" si="17"/>
        <v>High Humid</v>
      </c>
      <c r="Q204" s="2">
        <v>0.3881</v>
      </c>
      <c r="R204" s="7">
        <f t="shared" si="18"/>
        <v>42.691000000000003</v>
      </c>
      <c r="S204" s="2">
        <v>3</v>
      </c>
      <c r="T204" s="2">
        <v>59</v>
      </c>
      <c r="U204" s="2">
        <f>SUM(Append1[[#This Row],[Casual]],Append1[[#This Row],[Registered]])</f>
        <v>62</v>
      </c>
    </row>
    <row r="205" spans="1:21" x14ac:dyDescent="0.25">
      <c r="A205" s="2">
        <v>204</v>
      </c>
      <c r="B205" s="3">
        <v>40552</v>
      </c>
      <c r="C2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5" s="2" t="str">
        <f>TEXT(Append1[[#This Row],[Entry Date]],"YYYY")</f>
        <v>2011</v>
      </c>
      <c r="E205" s="2" t="str">
        <f>TEXT(Append1[[#This Row],[Entry Date]],"MMM")</f>
        <v>Jan</v>
      </c>
      <c r="F205" s="4">
        <v>8.4583333333333304</v>
      </c>
      <c r="G205" s="2" t="b">
        <v>0</v>
      </c>
      <c r="H205" t="str" cm="1">
        <f t="array" ref="H205">IF(G205=TRUE,"Weekend", IF(G205=FALSE,"Weekday", NA))</f>
        <v>Weekday</v>
      </c>
      <c r="I205" s="2" t="str">
        <f>TEXT(Append1[[#This Row],[Entry Date]],"DDDDD")</f>
        <v>Sunday</v>
      </c>
      <c r="J205" s="2" t="str">
        <f t="shared" si="19"/>
        <v>Extreme Cold</v>
      </c>
      <c r="K205" s="2">
        <v>0.16</v>
      </c>
      <c r="L205" s="2">
        <f t="shared" si="15"/>
        <v>6.5600000000000005</v>
      </c>
      <c r="M205" s="2">
        <v>0.13639999999999999</v>
      </c>
      <c r="N205" s="2">
        <v>0.4</v>
      </c>
      <c r="O205" s="10">
        <f t="shared" si="16"/>
        <v>0.4</v>
      </c>
      <c r="P205" s="17" t="str">
        <f t="shared" si="17"/>
        <v>High Humid</v>
      </c>
      <c r="Q205" s="2">
        <v>0.32840000000000003</v>
      </c>
      <c r="R205" s="7">
        <f t="shared" si="18"/>
        <v>36.124000000000002</v>
      </c>
      <c r="S205" s="2">
        <v>4</v>
      </c>
      <c r="T205" s="2">
        <v>44</v>
      </c>
      <c r="U205" s="2">
        <f>SUM(Append1[[#This Row],[Casual]],Append1[[#This Row],[Registered]])</f>
        <v>48</v>
      </c>
    </row>
    <row r="206" spans="1:21" x14ac:dyDescent="0.25">
      <c r="A206" s="2">
        <v>205</v>
      </c>
      <c r="B206" s="3">
        <v>40552</v>
      </c>
      <c r="C2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6" s="2" t="str">
        <f>TEXT(Append1[[#This Row],[Entry Date]],"YYYY")</f>
        <v>2011</v>
      </c>
      <c r="E206" s="2" t="str">
        <f>TEXT(Append1[[#This Row],[Entry Date]],"MMM")</f>
        <v>Jan</v>
      </c>
      <c r="F206" s="4">
        <v>8.5</v>
      </c>
      <c r="G206" s="2" t="b">
        <v>0</v>
      </c>
      <c r="H206" t="str" cm="1">
        <f t="array" ref="H206">IF(G206=TRUE,"Weekend", IF(G206=FALSE,"Weekday", NA))</f>
        <v>Weekday</v>
      </c>
      <c r="I206" s="2" t="str">
        <f>TEXT(Append1[[#This Row],[Entry Date]],"DDDDD")</f>
        <v>Sunday</v>
      </c>
      <c r="J206" s="2" t="str">
        <f t="shared" si="19"/>
        <v>Extreme Cold</v>
      </c>
      <c r="K206" s="2">
        <v>0.16</v>
      </c>
      <c r="L206" s="2">
        <f t="shared" si="15"/>
        <v>6.5600000000000005</v>
      </c>
      <c r="M206" s="2">
        <v>0.13639999999999999</v>
      </c>
      <c r="N206" s="2">
        <v>0.43</v>
      </c>
      <c r="O206" s="10">
        <f t="shared" si="16"/>
        <v>0.43</v>
      </c>
      <c r="P206" s="17" t="str">
        <f t="shared" si="17"/>
        <v>High Humid</v>
      </c>
      <c r="Q206" s="2">
        <v>0.32840000000000003</v>
      </c>
      <c r="R206" s="7">
        <f t="shared" si="18"/>
        <v>36.124000000000002</v>
      </c>
      <c r="S206" s="2">
        <v>1</v>
      </c>
      <c r="T206" s="2">
        <v>40</v>
      </c>
      <c r="U206" s="2">
        <f>SUM(Append1[[#This Row],[Casual]],Append1[[#This Row],[Registered]])</f>
        <v>41</v>
      </c>
    </row>
    <row r="207" spans="1:21" x14ac:dyDescent="0.25">
      <c r="A207" s="2">
        <v>206</v>
      </c>
      <c r="B207" s="3">
        <v>40552</v>
      </c>
      <c r="C2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7" s="2" t="str">
        <f>TEXT(Append1[[#This Row],[Entry Date]],"YYYY")</f>
        <v>2011</v>
      </c>
      <c r="E207" s="2" t="str">
        <f>TEXT(Append1[[#This Row],[Entry Date]],"MMM")</f>
        <v>Jan</v>
      </c>
      <c r="F207" s="4">
        <v>8.5416666666666696</v>
      </c>
      <c r="G207" s="2" t="b">
        <v>0</v>
      </c>
      <c r="H207" t="str" cm="1">
        <f t="array" ref="H207">IF(G207=TRUE,"Weekend", IF(G207=FALSE,"Weekday", NA))</f>
        <v>Weekday</v>
      </c>
      <c r="I207" s="2" t="str">
        <f>TEXT(Append1[[#This Row],[Entry Date]],"DDDDD")</f>
        <v>Sunday</v>
      </c>
      <c r="J207" s="2" t="str">
        <f t="shared" si="19"/>
        <v>Extreme Cold</v>
      </c>
      <c r="K207" s="2">
        <v>0.14000000000000001</v>
      </c>
      <c r="L207" s="2">
        <f t="shared" si="15"/>
        <v>5.74</v>
      </c>
      <c r="M207" s="2">
        <v>0.1212</v>
      </c>
      <c r="N207" s="2">
        <v>0.46</v>
      </c>
      <c r="O207" s="10">
        <f t="shared" si="16"/>
        <v>0.46</v>
      </c>
      <c r="P207" s="17" t="str">
        <f t="shared" si="17"/>
        <v>High Humid</v>
      </c>
      <c r="Q207" s="2">
        <v>0.25369999999999998</v>
      </c>
      <c r="R207" s="7">
        <f t="shared" si="18"/>
        <v>27.906999999999996</v>
      </c>
      <c r="S207" s="2">
        <v>0</v>
      </c>
      <c r="T207" s="2">
        <v>38</v>
      </c>
      <c r="U207" s="2">
        <f>SUM(Append1[[#This Row],[Casual]],Append1[[#This Row],[Registered]])</f>
        <v>38</v>
      </c>
    </row>
    <row r="208" spans="1:21" x14ac:dyDescent="0.25">
      <c r="A208" s="2">
        <v>207</v>
      </c>
      <c r="B208" s="3">
        <v>40552</v>
      </c>
      <c r="C2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8" s="2" t="str">
        <f>TEXT(Append1[[#This Row],[Entry Date]],"YYYY")</f>
        <v>2011</v>
      </c>
      <c r="E208" s="2" t="str">
        <f>TEXT(Append1[[#This Row],[Entry Date]],"MMM")</f>
        <v>Jan</v>
      </c>
      <c r="F208" s="4">
        <v>8.5833333333333304</v>
      </c>
      <c r="G208" s="2" t="b">
        <v>0</v>
      </c>
      <c r="H208" t="str" cm="1">
        <f t="array" ref="H208">IF(G208=TRUE,"Weekend", IF(G208=FALSE,"Weekday", NA))</f>
        <v>Weekday</v>
      </c>
      <c r="I208" s="2" t="str">
        <f>TEXT(Append1[[#This Row],[Entry Date]],"DDDDD")</f>
        <v>Sunday</v>
      </c>
      <c r="J208" s="2" t="str">
        <f t="shared" si="19"/>
        <v>Extreme Cold</v>
      </c>
      <c r="K208" s="2">
        <v>0.14000000000000001</v>
      </c>
      <c r="L208" s="2">
        <f t="shared" si="15"/>
        <v>5.74</v>
      </c>
      <c r="M208" s="2">
        <v>0.1061</v>
      </c>
      <c r="N208" s="2">
        <v>0.46</v>
      </c>
      <c r="O208" s="10">
        <f t="shared" si="16"/>
        <v>0.46</v>
      </c>
      <c r="P208" s="17" t="str">
        <f t="shared" si="17"/>
        <v>High Humid</v>
      </c>
      <c r="Q208" s="2">
        <v>0.41789999999999999</v>
      </c>
      <c r="R208" s="7">
        <f t="shared" si="18"/>
        <v>45.969000000000001</v>
      </c>
      <c r="S208" s="2">
        <v>1</v>
      </c>
      <c r="T208" s="2">
        <v>19</v>
      </c>
      <c r="U208" s="2">
        <f>SUM(Append1[[#This Row],[Casual]],Append1[[#This Row],[Registered]])</f>
        <v>20</v>
      </c>
    </row>
    <row r="209" spans="1:21" x14ac:dyDescent="0.25">
      <c r="A209" s="2">
        <v>208</v>
      </c>
      <c r="B209" s="3">
        <v>40552</v>
      </c>
      <c r="C2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09" s="2" t="str">
        <f>TEXT(Append1[[#This Row],[Entry Date]],"YYYY")</f>
        <v>2011</v>
      </c>
      <c r="E209" s="2" t="str">
        <f>TEXT(Append1[[#This Row],[Entry Date]],"MMM")</f>
        <v>Jan</v>
      </c>
      <c r="F209" s="4">
        <v>8.625</v>
      </c>
      <c r="G209" s="2" t="b">
        <v>0</v>
      </c>
      <c r="H209" t="str" cm="1">
        <f t="array" ref="H209">IF(G209=TRUE,"Weekend", IF(G209=FALSE,"Weekday", NA))</f>
        <v>Weekday</v>
      </c>
      <c r="I209" s="2" t="str">
        <f>TEXT(Append1[[#This Row],[Entry Date]],"DDDDD")</f>
        <v>Sunday</v>
      </c>
      <c r="J209" s="2" t="str">
        <f t="shared" si="19"/>
        <v>Extreme Cold</v>
      </c>
      <c r="K209" s="2">
        <v>0.14000000000000001</v>
      </c>
      <c r="L209" s="2">
        <f t="shared" si="15"/>
        <v>5.74</v>
      </c>
      <c r="M209" s="2">
        <v>0.1212</v>
      </c>
      <c r="N209" s="2">
        <v>0.46</v>
      </c>
      <c r="O209" s="10">
        <f t="shared" si="16"/>
        <v>0.46</v>
      </c>
      <c r="P209" s="17" t="str">
        <f t="shared" si="17"/>
        <v>High Humid</v>
      </c>
      <c r="Q209" s="2">
        <v>0.29849999999999999</v>
      </c>
      <c r="R209" s="7">
        <f t="shared" si="18"/>
        <v>32.835000000000001</v>
      </c>
      <c r="S209" s="2">
        <v>5</v>
      </c>
      <c r="T209" s="2">
        <v>10</v>
      </c>
      <c r="U209" s="2">
        <f>SUM(Append1[[#This Row],[Casual]],Append1[[#This Row],[Registered]])</f>
        <v>15</v>
      </c>
    </row>
    <row r="210" spans="1:21" x14ac:dyDescent="0.25">
      <c r="A210" s="2">
        <v>209</v>
      </c>
      <c r="B210" s="3">
        <v>40552</v>
      </c>
      <c r="C2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0" s="2" t="str">
        <f>TEXT(Append1[[#This Row],[Entry Date]],"YYYY")</f>
        <v>2011</v>
      </c>
      <c r="E210" s="2" t="str">
        <f>TEXT(Append1[[#This Row],[Entry Date]],"MMM")</f>
        <v>Jan</v>
      </c>
      <c r="F210" s="4">
        <v>8.6666666666666696</v>
      </c>
      <c r="G210" s="2" t="b">
        <v>0</v>
      </c>
      <c r="H210" t="str" cm="1">
        <f t="array" ref="H210">IF(G210=TRUE,"Weekend", IF(G210=FALSE,"Weekday", NA))</f>
        <v>Weekday</v>
      </c>
      <c r="I210" s="2" t="str">
        <f>TEXT(Append1[[#This Row],[Entry Date]],"DDDDD")</f>
        <v>Sunday</v>
      </c>
      <c r="J210" s="2" t="str">
        <f t="shared" si="19"/>
        <v>Extreme Cold</v>
      </c>
      <c r="K210" s="2">
        <v>0.12</v>
      </c>
      <c r="L210" s="2">
        <f t="shared" si="15"/>
        <v>4.92</v>
      </c>
      <c r="M210" s="2">
        <v>0.13639999999999999</v>
      </c>
      <c r="N210" s="2">
        <v>0.5</v>
      </c>
      <c r="O210" s="10">
        <f t="shared" si="16"/>
        <v>0.5</v>
      </c>
      <c r="P210" s="17" t="str">
        <f t="shared" si="17"/>
        <v>High Humid</v>
      </c>
      <c r="Q210" s="2">
        <v>0.19400000000000001</v>
      </c>
      <c r="R210" s="7">
        <f t="shared" si="18"/>
        <v>21.34</v>
      </c>
      <c r="S210" s="2">
        <v>0</v>
      </c>
      <c r="T210" s="2">
        <v>6</v>
      </c>
      <c r="U210" s="2">
        <f>SUM(Append1[[#This Row],[Casual]],Append1[[#This Row],[Registered]])</f>
        <v>6</v>
      </c>
    </row>
    <row r="211" spans="1:21" x14ac:dyDescent="0.25">
      <c r="A211" s="2">
        <v>210</v>
      </c>
      <c r="B211" s="3">
        <v>40553</v>
      </c>
      <c r="C2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1" s="2" t="str">
        <f>TEXT(Append1[[#This Row],[Entry Date]],"YYYY")</f>
        <v>2011</v>
      </c>
      <c r="E211" s="2" t="str">
        <f>TEXT(Append1[[#This Row],[Entry Date]],"MMM")</f>
        <v>Jan</v>
      </c>
      <c r="F211" s="4">
        <v>8.7083333333333304</v>
      </c>
      <c r="G211" s="2" t="b">
        <v>0</v>
      </c>
      <c r="H211" t="str" cm="1">
        <f t="array" ref="H211">IF(G211=TRUE,"Weekend", IF(G211=FALSE,"Weekday", NA))</f>
        <v>Weekday</v>
      </c>
      <c r="I211" s="2" t="str">
        <f>TEXT(Append1[[#This Row],[Entry Date]],"DDDDD")</f>
        <v>Monday</v>
      </c>
      <c r="J211" s="2" t="str">
        <f t="shared" si="19"/>
        <v>Extreme Cold</v>
      </c>
      <c r="K211" s="2">
        <v>0.12</v>
      </c>
      <c r="L211" s="2">
        <f t="shared" si="15"/>
        <v>4.92</v>
      </c>
      <c r="M211" s="2">
        <v>0.1212</v>
      </c>
      <c r="N211" s="2">
        <v>0.5</v>
      </c>
      <c r="O211" s="10">
        <f t="shared" si="16"/>
        <v>0.5</v>
      </c>
      <c r="P211" s="17" t="str">
        <f t="shared" si="17"/>
        <v>High Humid</v>
      </c>
      <c r="Q211" s="2">
        <v>0.28360000000000002</v>
      </c>
      <c r="R211" s="7">
        <f t="shared" si="18"/>
        <v>31.196000000000002</v>
      </c>
      <c r="S211" s="2">
        <v>2</v>
      </c>
      <c r="T211" s="2">
        <v>3</v>
      </c>
      <c r="U211" s="2">
        <f>SUM(Append1[[#This Row],[Casual]],Append1[[#This Row],[Registered]])</f>
        <v>5</v>
      </c>
    </row>
    <row r="212" spans="1:21" x14ac:dyDescent="0.25">
      <c r="A212" s="2">
        <v>211</v>
      </c>
      <c r="B212" s="3">
        <v>40553</v>
      </c>
      <c r="C2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2" s="2" t="str">
        <f>TEXT(Append1[[#This Row],[Entry Date]],"YYYY")</f>
        <v>2011</v>
      </c>
      <c r="E212" s="2" t="str">
        <f>TEXT(Append1[[#This Row],[Entry Date]],"MMM")</f>
        <v>Jan</v>
      </c>
      <c r="F212" s="4">
        <v>8.75</v>
      </c>
      <c r="G212" s="2" t="b">
        <v>0</v>
      </c>
      <c r="H212" t="str" cm="1">
        <f t="array" ref="H212">IF(G212=TRUE,"Weekend", IF(G212=FALSE,"Weekday", NA))</f>
        <v>Weekday</v>
      </c>
      <c r="I212" s="2" t="str">
        <f>TEXT(Append1[[#This Row],[Entry Date]],"DDDDD")</f>
        <v>Monday</v>
      </c>
      <c r="J212" s="2" t="str">
        <f t="shared" si="19"/>
        <v>Extreme Cold</v>
      </c>
      <c r="K212" s="2">
        <v>0.12</v>
      </c>
      <c r="L212" s="2">
        <f t="shared" si="15"/>
        <v>4.92</v>
      </c>
      <c r="M212" s="2">
        <v>0.1212</v>
      </c>
      <c r="N212" s="2">
        <v>0.5</v>
      </c>
      <c r="O212" s="10">
        <f t="shared" si="16"/>
        <v>0.5</v>
      </c>
      <c r="P212" s="17" t="str">
        <f t="shared" si="17"/>
        <v>High Humid</v>
      </c>
      <c r="Q212" s="2">
        <v>0.28360000000000002</v>
      </c>
      <c r="R212" s="7">
        <f t="shared" si="18"/>
        <v>31.196000000000002</v>
      </c>
      <c r="S212" s="2">
        <v>1</v>
      </c>
      <c r="T212" s="2">
        <v>0</v>
      </c>
      <c r="U212" s="2">
        <f>SUM(Append1[[#This Row],[Casual]],Append1[[#This Row],[Registered]])</f>
        <v>1</v>
      </c>
    </row>
    <row r="213" spans="1:21" x14ac:dyDescent="0.25">
      <c r="A213" s="2">
        <v>212</v>
      </c>
      <c r="B213" s="3">
        <v>40553</v>
      </c>
      <c r="C2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3" s="2" t="str">
        <f>TEXT(Append1[[#This Row],[Entry Date]],"YYYY")</f>
        <v>2011</v>
      </c>
      <c r="E213" s="2" t="str">
        <f>TEXT(Append1[[#This Row],[Entry Date]],"MMM")</f>
        <v>Jan</v>
      </c>
      <c r="F213" s="4">
        <v>8.7916666666666696</v>
      </c>
      <c r="G213" s="2" t="b">
        <v>0</v>
      </c>
      <c r="H213" t="str" cm="1">
        <f t="array" ref="H213">IF(G213=TRUE,"Weekend", IF(G213=FALSE,"Weekday", NA))</f>
        <v>Weekday</v>
      </c>
      <c r="I213" s="2" t="str">
        <f>TEXT(Append1[[#This Row],[Entry Date]],"DDDDD")</f>
        <v>Monday</v>
      </c>
      <c r="J213" s="2" t="str">
        <f t="shared" si="19"/>
        <v>Extreme Cold</v>
      </c>
      <c r="K213" s="2">
        <v>0.12</v>
      </c>
      <c r="L213" s="2">
        <f t="shared" si="15"/>
        <v>4.92</v>
      </c>
      <c r="M213" s="2">
        <v>0.1212</v>
      </c>
      <c r="N213" s="2">
        <v>0.5</v>
      </c>
      <c r="O213" s="10">
        <f t="shared" si="16"/>
        <v>0.5</v>
      </c>
      <c r="P213" s="17" t="str">
        <f t="shared" si="17"/>
        <v>High Humid</v>
      </c>
      <c r="Q213" s="2">
        <v>0.22389999999999999</v>
      </c>
      <c r="R213" s="7">
        <f t="shared" si="18"/>
        <v>24.628999999999998</v>
      </c>
      <c r="S213" s="2">
        <v>0</v>
      </c>
      <c r="T213" s="2">
        <v>3</v>
      </c>
      <c r="U213" s="2">
        <f>SUM(Append1[[#This Row],[Casual]],Append1[[#This Row],[Registered]])</f>
        <v>3</v>
      </c>
    </row>
    <row r="214" spans="1:21" x14ac:dyDescent="0.25">
      <c r="A214" s="2">
        <v>213</v>
      </c>
      <c r="B214" s="3">
        <v>40553</v>
      </c>
      <c r="C2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4" s="2" t="str">
        <f>TEXT(Append1[[#This Row],[Entry Date]],"YYYY")</f>
        <v>2011</v>
      </c>
      <c r="E214" s="2" t="str">
        <f>TEXT(Append1[[#This Row],[Entry Date]],"MMM")</f>
        <v>Jan</v>
      </c>
      <c r="F214" s="4">
        <v>8.8333333333333304</v>
      </c>
      <c r="G214" s="2" t="b">
        <v>0</v>
      </c>
      <c r="H214" t="str" cm="1">
        <f t="array" ref="H214">IF(G214=TRUE,"Weekend", IF(G214=FALSE,"Weekday", NA))</f>
        <v>Weekday</v>
      </c>
      <c r="I214" s="2" t="str">
        <f>TEXT(Append1[[#This Row],[Entry Date]],"DDDDD")</f>
        <v>Monday</v>
      </c>
      <c r="J214" s="2" t="str">
        <f t="shared" si="19"/>
        <v>Extreme Cold</v>
      </c>
      <c r="K214" s="2">
        <v>0.12</v>
      </c>
      <c r="L214" s="2">
        <f t="shared" si="15"/>
        <v>4.92</v>
      </c>
      <c r="M214" s="2">
        <v>0.1212</v>
      </c>
      <c r="N214" s="2">
        <v>0.5</v>
      </c>
      <c r="O214" s="10">
        <f t="shared" si="16"/>
        <v>0.5</v>
      </c>
      <c r="P214" s="17" t="str">
        <f t="shared" si="17"/>
        <v>High Humid</v>
      </c>
      <c r="Q214" s="2">
        <v>0.22389999999999999</v>
      </c>
      <c r="R214" s="7">
        <f t="shared" si="18"/>
        <v>24.628999999999998</v>
      </c>
      <c r="S214" s="2">
        <v>0</v>
      </c>
      <c r="T214" s="2">
        <v>1</v>
      </c>
      <c r="U214" s="2">
        <f>SUM(Append1[[#This Row],[Casual]],Append1[[#This Row],[Registered]])</f>
        <v>1</v>
      </c>
    </row>
    <row r="215" spans="1:21" x14ac:dyDescent="0.25">
      <c r="A215" s="2">
        <v>214</v>
      </c>
      <c r="B215" s="3">
        <v>40553</v>
      </c>
      <c r="C2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5" s="2" t="str">
        <f>TEXT(Append1[[#This Row],[Entry Date]],"YYYY")</f>
        <v>2011</v>
      </c>
      <c r="E215" s="2" t="str">
        <f>TEXT(Append1[[#This Row],[Entry Date]],"MMM")</f>
        <v>Jan</v>
      </c>
      <c r="F215" s="4">
        <v>8.875</v>
      </c>
      <c r="G215" s="2" t="b">
        <v>0</v>
      </c>
      <c r="H215" t="str" cm="1">
        <f t="array" ref="H215">IF(G215=TRUE,"Weekend", IF(G215=FALSE,"Weekday", NA))</f>
        <v>Weekday</v>
      </c>
      <c r="I215" s="2" t="str">
        <f>TEXT(Append1[[#This Row],[Entry Date]],"DDDDD")</f>
        <v>Monday</v>
      </c>
      <c r="J215" s="2" t="str">
        <f t="shared" si="19"/>
        <v>Extreme Cold</v>
      </c>
      <c r="K215" s="2">
        <v>0.1</v>
      </c>
      <c r="L215" s="2">
        <f t="shared" si="15"/>
        <v>4.1000000000000005</v>
      </c>
      <c r="M215" s="2">
        <v>0.1212</v>
      </c>
      <c r="N215" s="2">
        <v>0.54</v>
      </c>
      <c r="O215" s="10">
        <f t="shared" si="16"/>
        <v>0.54</v>
      </c>
      <c r="P215" s="17" t="str">
        <f t="shared" si="17"/>
        <v>High Humid</v>
      </c>
      <c r="Q215" s="2">
        <v>0.1343</v>
      </c>
      <c r="R215" s="7">
        <f t="shared" si="18"/>
        <v>14.773</v>
      </c>
      <c r="S215" s="2">
        <v>1</v>
      </c>
      <c r="T215" s="2">
        <v>2</v>
      </c>
      <c r="U215" s="2">
        <f>SUM(Append1[[#This Row],[Casual]],Append1[[#This Row],[Registered]])</f>
        <v>3</v>
      </c>
    </row>
    <row r="216" spans="1:21" x14ac:dyDescent="0.25">
      <c r="A216" s="2">
        <v>215</v>
      </c>
      <c r="B216" s="3">
        <v>40553</v>
      </c>
      <c r="C2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6" s="2" t="str">
        <f>TEXT(Append1[[#This Row],[Entry Date]],"YYYY")</f>
        <v>2011</v>
      </c>
      <c r="E216" s="2" t="str">
        <f>TEXT(Append1[[#This Row],[Entry Date]],"MMM")</f>
        <v>Jan</v>
      </c>
      <c r="F216" s="4">
        <v>8.9166666666666696</v>
      </c>
      <c r="G216" s="2" t="b">
        <v>0</v>
      </c>
      <c r="H216" t="str" cm="1">
        <f t="array" ref="H216">IF(G216=TRUE,"Weekend", IF(G216=FALSE,"Weekday", NA))</f>
        <v>Weekday</v>
      </c>
      <c r="I216" s="2" t="str">
        <f>TEXT(Append1[[#This Row],[Entry Date]],"DDDDD")</f>
        <v>Monday</v>
      </c>
      <c r="J216" s="2" t="str">
        <f t="shared" si="19"/>
        <v>Extreme Cold</v>
      </c>
      <c r="K216" s="2">
        <v>0.1</v>
      </c>
      <c r="L216" s="2">
        <f t="shared" si="15"/>
        <v>4.1000000000000005</v>
      </c>
      <c r="M216" s="2">
        <v>0.1061</v>
      </c>
      <c r="N216" s="2">
        <v>0.54</v>
      </c>
      <c r="O216" s="10">
        <f t="shared" si="16"/>
        <v>0.54</v>
      </c>
      <c r="P216" s="17" t="str">
        <f t="shared" si="17"/>
        <v>High Humid</v>
      </c>
      <c r="Q216" s="2">
        <v>0.25369999999999998</v>
      </c>
      <c r="R216" s="7">
        <f t="shared" si="18"/>
        <v>27.906999999999996</v>
      </c>
      <c r="S216" s="2">
        <v>0</v>
      </c>
      <c r="T216" s="2">
        <v>3</v>
      </c>
      <c r="U216" s="2">
        <f>SUM(Append1[[#This Row],[Casual]],Append1[[#This Row],[Registered]])</f>
        <v>3</v>
      </c>
    </row>
    <row r="217" spans="1:21" x14ac:dyDescent="0.25">
      <c r="A217" s="2">
        <v>216</v>
      </c>
      <c r="B217" s="3">
        <v>40553</v>
      </c>
      <c r="C2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7" s="2" t="str">
        <f>TEXT(Append1[[#This Row],[Entry Date]],"YYYY")</f>
        <v>2011</v>
      </c>
      <c r="E217" s="2" t="str">
        <f>TEXT(Append1[[#This Row],[Entry Date]],"MMM")</f>
        <v>Jan</v>
      </c>
      <c r="F217" s="4">
        <v>8.9583333333333304</v>
      </c>
      <c r="G217" s="2" t="b">
        <v>0</v>
      </c>
      <c r="H217" t="str" cm="1">
        <f t="array" ref="H217">IF(G217=TRUE,"Weekend", IF(G217=FALSE,"Weekday", NA))</f>
        <v>Weekday</v>
      </c>
      <c r="I217" s="2" t="str">
        <f>TEXT(Append1[[#This Row],[Entry Date]],"DDDDD")</f>
        <v>Monday</v>
      </c>
      <c r="J217" s="2" t="str">
        <f t="shared" si="19"/>
        <v>Extreme Cold</v>
      </c>
      <c r="K217" s="2">
        <v>0.12</v>
      </c>
      <c r="L217" s="2">
        <f t="shared" si="15"/>
        <v>4.92</v>
      </c>
      <c r="M217" s="2">
        <v>0.1212</v>
      </c>
      <c r="N217" s="2">
        <v>0.5</v>
      </c>
      <c r="O217" s="10">
        <f t="shared" si="16"/>
        <v>0.5</v>
      </c>
      <c r="P217" s="17" t="str">
        <f t="shared" si="17"/>
        <v>High Humid</v>
      </c>
      <c r="Q217" s="2">
        <v>0.28360000000000002</v>
      </c>
      <c r="R217" s="7">
        <f t="shared" si="18"/>
        <v>31.196000000000002</v>
      </c>
      <c r="S217" s="2">
        <v>0</v>
      </c>
      <c r="T217" s="2">
        <v>31</v>
      </c>
      <c r="U217" s="2">
        <f>SUM(Append1[[#This Row],[Casual]],Append1[[#This Row],[Registered]])</f>
        <v>31</v>
      </c>
    </row>
    <row r="218" spans="1:21" x14ac:dyDescent="0.25">
      <c r="A218" s="2">
        <v>217</v>
      </c>
      <c r="B218" s="3">
        <v>40553</v>
      </c>
      <c r="C2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8" s="2" t="str">
        <f>TEXT(Append1[[#This Row],[Entry Date]],"YYYY")</f>
        <v>2011</v>
      </c>
      <c r="E218" s="2" t="str">
        <f>TEXT(Append1[[#This Row],[Entry Date]],"MMM")</f>
        <v>Jan</v>
      </c>
      <c r="F218" s="4">
        <v>9</v>
      </c>
      <c r="G218" s="2" t="b">
        <v>0</v>
      </c>
      <c r="H218" t="str" cm="1">
        <f t="array" ref="H218">IF(G218=TRUE,"Weekend", IF(G218=FALSE,"Weekday", NA))</f>
        <v>Weekday</v>
      </c>
      <c r="I218" s="2" t="str">
        <f>TEXT(Append1[[#This Row],[Entry Date]],"DDDDD")</f>
        <v>Monday</v>
      </c>
      <c r="J218" s="2" t="str">
        <f t="shared" si="19"/>
        <v>Extreme Cold</v>
      </c>
      <c r="K218" s="2">
        <v>0.12</v>
      </c>
      <c r="L218" s="2">
        <f t="shared" si="15"/>
        <v>4.92</v>
      </c>
      <c r="M218" s="2">
        <v>0.1212</v>
      </c>
      <c r="N218" s="2">
        <v>0.5</v>
      </c>
      <c r="O218" s="10">
        <f t="shared" si="16"/>
        <v>0.5</v>
      </c>
      <c r="P218" s="17" t="str">
        <f t="shared" si="17"/>
        <v>High Humid</v>
      </c>
      <c r="Q218" s="2">
        <v>0.22389999999999999</v>
      </c>
      <c r="R218" s="7">
        <f t="shared" si="18"/>
        <v>24.628999999999998</v>
      </c>
      <c r="S218" s="2">
        <v>2</v>
      </c>
      <c r="T218" s="2">
        <v>75</v>
      </c>
      <c r="U218" s="2">
        <f>SUM(Append1[[#This Row],[Casual]],Append1[[#This Row],[Registered]])</f>
        <v>77</v>
      </c>
    </row>
    <row r="219" spans="1:21" x14ac:dyDescent="0.25">
      <c r="A219" s="2">
        <v>218</v>
      </c>
      <c r="B219" s="3">
        <v>40553</v>
      </c>
      <c r="C2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19" s="2" t="str">
        <f>TEXT(Append1[[#This Row],[Entry Date]],"YYYY")</f>
        <v>2011</v>
      </c>
      <c r="E219" s="2" t="str">
        <f>TEXT(Append1[[#This Row],[Entry Date]],"MMM")</f>
        <v>Jan</v>
      </c>
      <c r="F219" s="4">
        <v>9.0416666666666696</v>
      </c>
      <c r="G219" s="2" t="b">
        <v>0</v>
      </c>
      <c r="H219" t="str" cm="1">
        <f t="array" ref="H219">IF(G219=TRUE,"Weekend", IF(G219=FALSE,"Weekday", NA))</f>
        <v>Weekday</v>
      </c>
      <c r="I219" s="2" t="str">
        <f>TEXT(Append1[[#This Row],[Entry Date]],"DDDDD")</f>
        <v>Monday</v>
      </c>
      <c r="J219" s="2" t="str">
        <f t="shared" si="19"/>
        <v>Extreme Cold</v>
      </c>
      <c r="K219" s="2">
        <v>0.12</v>
      </c>
      <c r="L219" s="2">
        <f t="shared" si="15"/>
        <v>4.92</v>
      </c>
      <c r="M219" s="2">
        <v>0.1212</v>
      </c>
      <c r="N219" s="2">
        <v>0.5</v>
      </c>
      <c r="O219" s="10">
        <f t="shared" si="16"/>
        <v>0.5</v>
      </c>
      <c r="P219" s="17" t="str">
        <f t="shared" si="17"/>
        <v>High Humid</v>
      </c>
      <c r="Q219" s="2">
        <v>0.28360000000000002</v>
      </c>
      <c r="R219" s="7">
        <f t="shared" si="18"/>
        <v>31.196000000000002</v>
      </c>
      <c r="S219" s="2">
        <v>4</v>
      </c>
      <c r="T219" s="2">
        <v>184</v>
      </c>
      <c r="U219" s="2">
        <f>SUM(Append1[[#This Row],[Casual]],Append1[[#This Row],[Registered]])</f>
        <v>188</v>
      </c>
    </row>
    <row r="220" spans="1:21" x14ac:dyDescent="0.25">
      <c r="A220" s="2">
        <v>219</v>
      </c>
      <c r="B220" s="3">
        <v>40553</v>
      </c>
      <c r="C2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0" s="2" t="str">
        <f>TEXT(Append1[[#This Row],[Entry Date]],"YYYY")</f>
        <v>2011</v>
      </c>
      <c r="E220" s="2" t="str">
        <f>TEXT(Append1[[#This Row],[Entry Date]],"MMM")</f>
        <v>Jan</v>
      </c>
      <c r="F220" s="4">
        <v>9.0833333333333304</v>
      </c>
      <c r="G220" s="2" t="b">
        <v>0</v>
      </c>
      <c r="H220" t="str" cm="1">
        <f t="array" ref="H220">IF(G220=TRUE,"Weekend", IF(G220=FALSE,"Weekday", NA))</f>
        <v>Weekday</v>
      </c>
      <c r="I220" s="2" t="str">
        <f>TEXT(Append1[[#This Row],[Entry Date]],"DDDDD")</f>
        <v>Monday</v>
      </c>
      <c r="J220" s="2" t="str">
        <f t="shared" si="19"/>
        <v>Extreme Cold</v>
      </c>
      <c r="K220" s="2">
        <v>0.14000000000000001</v>
      </c>
      <c r="L220" s="2">
        <f t="shared" si="15"/>
        <v>5.74</v>
      </c>
      <c r="M220" s="2">
        <v>0.1212</v>
      </c>
      <c r="N220" s="2">
        <v>0.5</v>
      </c>
      <c r="O220" s="10">
        <f t="shared" si="16"/>
        <v>0.5</v>
      </c>
      <c r="P220" s="17" t="str">
        <f t="shared" si="17"/>
        <v>High Humid</v>
      </c>
      <c r="Q220" s="2">
        <v>0.25369999999999998</v>
      </c>
      <c r="R220" s="7">
        <f t="shared" si="18"/>
        <v>27.906999999999996</v>
      </c>
      <c r="S220" s="2">
        <v>2</v>
      </c>
      <c r="T220" s="2">
        <v>92</v>
      </c>
      <c r="U220" s="2">
        <f>SUM(Append1[[#This Row],[Casual]],Append1[[#This Row],[Registered]])</f>
        <v>94</v>
      </c>
    </row>
    <row r="221" spans="1:21" x14ac:dyDescent="0.25">
      <c r="A221" s="2">
        <v>220</v>
      </c>
      <c r="B221" s="3">
        <v>40553</v>
      </c>
      <c r="C2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1" s="2" t="str">
        <f>TEXT(Append1[[#This Row],[Entry Date]],"YYYY")</f>
        <v>2011</v>
      </c>
      <c r="E221" s="2" t="str">
        <f>TEXT(Append1[[#This Row],[Entry Date]],"MMM")</f>
        <v>Jan</v>
      </c>
      <c r="F221" s="4">
        <v>9.125</v>
      </c>
      <c r="G221" s="2" t="b">
        <v>0</v>
      </c>
      <c r="H221" t="str" cm="1">
        <f t="array" ref="H221">IF(G221=TRUE,"Weekend", IF(G221=FALSE,"Weekday", NA))</f>
        <v>Weekday</v>
      </c>
      <c r="I221" s="2" t="str">
        <f>TEXT(Append1[[#This Row],[Entry Date]],"DDDDD")</f>
        <v>Monday</v>
      </c>
      <c r="J221" s="2" t="str">
        <f t="shared" si="19"/>
        <v>Extreme Cold</v>
      </c>
      <c r="K221" s="2">
        <v>0.14000000000000001</v>
      </c>
      <c r="L221" s="2">
        <f t="shared" si="15"/>
        <v>5.74</v>
      </c>
      <c r="M221" s="2">
        <v>0.1212</v>
      </c>
      <c r="N221" s="2">
        <v>0.5</v>
      </c>
      <c r="O221" s="10">
        <f t="shared" si="16"/>
        <v>0.5</v>
      </c>
      <c r="P221" s="17" t="str">
        <f t="shared" si="17"/>
        <v>High Humid</v>
      </c>
      <c r="Q221" s="2">
        <v>0.29849999999999999</v>
      </c>
      <c r="R221" s="7">
        <f t="shared" si="18"/>
        <v>32.835000000000001</v>
      </c>
      <c r="S221" s="2">
        <v>0</v>
      </c>
      <c r="T221" s="2">
        <v>31</v>
      </c>
      <c r="U221" s="2">
        <f>SUM(Append1[[#This Row],[Casual]],Append1[[#This Row],[Registered]])</f>
        <v>31</v>
      </c>
    </row>
    <row r="222" spans="1:21" x14ac:dyDescent="0.25">
      <c r="A222" s="2">
        <v>221</v>
      </c>
      <c r="B222" s="3">
        <v>40553</v>
      </c>
      <c r="C2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2" s="2" t="str">
        <f>TEXT(Append1[[#This Row],[Entry Date]],"YYYY")</f>
        <v>2011</v>
      </c>
      <c r="E222" s="2" t="str">
        <f>TEXT(Append1[[#This Row],[Entry Date]],"MMM")</f>
        <v>Jan</v>
      </c>
      <c r="F222" s="4">
        <v>9.1666666666666696</v>
      </c>
      <c r="G222" s="2" t="b">
        <v>0</v>
      </c>
      <c r="H222" t="str" cm="1">
        <f t="array" ref="H222">IF(G222=TRUE,"Weekend", IF(G222=FALSE,"Weekday", NA))</f>
        <v>Weekday</v>
      </c>
      <c r="I222" s="2" t="str">
        <f>TEXT(Append1[[#This Row],[Entry Date]],"DDDDD")</f>
        <v>Monday</v>
      </c>
      <c r="J222" s="2" t="str">
        <f t="shared" si="19"/>
        <v>Extreme Cold</v>
      </c>
      <c r="K222" s="2">
        <v>0.16</v>
      </c>
      <c r="L222" s="2">
        <f t="shared" si="15"/>
        <v>6.5600000000000005</v>
      </c>
      <c r="M222" s="2">
        <v>0.13639999999999999</v>
      </c>
      <c r="N222" s="2">
        <v>0.47</v>
      </c>
      <c r="O222" s="10">
        <f t="shared" si="16"/>
        <v>0.47</v>
      </c>
      <c r="P222" s="17" t="str">
        <f t="shared" si="17"/>
        <v>High Humid</v>
      </c>
      <c r="Q222" s="2">
        <v>0.28360000000000002</v>
      </c>
      <c r="R222" s="7">
        <f t="shared" si="18"/>
        <v>31.196000000000002</v>
      </c>
      <c r="S222" s="2">
        <v>2</v>
      </c>
      <c r="T222" s="2">
        <v>28</v>
      </c>
      <c r="U222" s="2">
        <f>SUM(Append1[[#This Row],[Casual]],Append1[[#This Row],[Registered]])</f>
        <v>30</v>
      </c>
    </row>
    <row r="223" spans="1:21" x14ac:dyDescent="0.25">
      <c r="A223" s="2">
        <v>222</v>
      </c>
      <c r="B223" s="3">
        <v>40553</v>
      </c>
      <c r="C2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3" s="2" t="str">
        <f>TEXT(Append1[[#This Row],[Entry Date]],"YYYY")</f>
        <v>2011</v>
      </c>
      <c r="E223" s="2" t="str">
        <f>TEXT(Append1[[#This Row],[Entry Date]],"MMM")</f>
        <v>Jan</v>
      </c>
      <c r="F223" s="4">
        <v>9.2083333333333304</v>
      </c>
      <c r="G223" s="2" t="b">
        <v>0</v>
      </c>
      <c r="H223" t="str" cm="1">
        <f t="array" ref="H223">IF(G223=TRUE,"Weekend", IF(G223=FALSE,"Weekday", NA))</f>
        <v>Weekday</v>
      </c>
      <c r="I223" s="2" t="str">
        <f>TEXT(Append1[[#This Row],[Entry Date]],"DDDDD")</f>
        <v>Monday</v>
      </c>
      <c r="J223" s="2" t="str">
        <f t="shared" si="19"/>
        <v>Extreme Cold</v>
      </c>
      <c r="K223" s="2">
        <v>0.2</v>
      </c>
      <c r="L223" s="2">
        <f t="shared" si="15"/>
        <v>8.2000000000000011</v>
      </c>
      <c r="M223" s="2">
        <v>0.18179999999999999</v>
      </c>
      <c r="N223" s="2">
        <v>0.4</v>
      </c>
      <c r="O223" s="10">
        <f t="shared" si="16"/>
        <v>0.4</v>
      </c>
      <c r="P223" s="17" t="str">
        <f t="shared" si="17"/>
        <v>High Humid</v>
      </c>
      <c r="Q223" s="2">
        <v>0.28360000000000002</v>
      </c>
      <c r="R223" s="7">
        <f t="shared" si="18"/>
        <v>31.196000000000002</v>
      </c>
      <c r="S223" s="2">
        <v>5</v>
      </c>
      <c r="T223" s="2">
        <v>47</v>
      </c>
      <c r="U223" s="2">
        <f>SUM(Append1[[#This Row],[Casual]],Append1[[#This Row],[Registered]])</f>
        <v>52</v>
      </c>
    </row>
    <row r="224" spans="1:21" x14ac:dyDescent="0.25">
      <c r="A224" s="2">
        <v>223</v>
      </c>
      <c r="B224" s="3">
        <v>40553</v>
      </c>
      <c r="C2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4" s="2" t="str">
        <f>TEXT(Append1[[#This Row],[Entry Date]],"YYYY")</f>
        <v>2011</v>
      </c>
      <c r="E224" s="2" t="str">
        <f>TEXT(Append1[[#This Row],[Entry Date]],"MMM")</f>
        <v>Jan</v>
      </c>
      <c r="F224" s="4">
        <v>9.25</v>
      </c>
      <c r="G224" s="2" t="b">
        <v>0</v>
      </c>
      <c r="H224" t="str" cm="1">
        <f t="array" ref="H224">IF(G224=TRUE,"Weekend", IF(G224=FALSE,"Weekday", NA))</f>
        <v>Weekday</v>
      </c>
      <c r="I224" s="2" t="str">
        <f>TEXT(Append1[[#This Row],[Entry Date]],"DDDDD")</f>
        <v>Monday</v>
      </c>
      <c r="J224" s="2" t="str">
        <f t="shared" si="19"/>
        <v>Extreme Cold</v>
      </c>
      <c r="K224" s="2">
        <v>0.2</v>
      </c>
      <c r="L224" s="2">
        <f t="shared" si="15"/>
        <v>8.2000000000000011</v>
      </c>
      <c r="M224" s="2">
        <v>0.18179999999999999</v>
      </c>
      <c r="N224" s="2">
        <v>0.4</v>
      </c>
      <c r="O224" s="10">
        <f t="shared" si="16"/>
        <v>0.4</v>
      </c>
      <c r="P224" s="17" t="str">
        <f t="shared" si="17"/>
        <v>High Humid</v>
      </c>
      <c r="Q224" s="2">
        <v>0.28360000000000002</v>
      </c>
      <c r="R224" s="7">
        <f t="shared" si="18"/>
        <v>31.196000000000002</v>
      </c>
      <c r="S224" s="2">
        <v>4</v>
      </c>
      <c r="T224" s="2">
        <v>50</v>
      </c>
      <c r="U224" s="2">
        <f>SUM(Append1[[#This Row],[Casual]],Append1[[#This Row],[Registered]])</f>
        <v>54</v>
      </c>
    </row>
    <row r="225" spans="1:21" x14ac:dyDescent="0.25">
      <c r="A225" s="2">
        <v>224</v>
      </c>
      <c r="B225" s="3">
        <v>40553</v>
      </c>
      <c r="C2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5" s="2" t="str">
        <f>TEXT(Append1[[#This Row],[Entry Date]],"YYYY")</f>
        <v>2011</v>
      </c>
      <c r="E225" s="2" t="str">
        <f>TEXT(Append1[[#This Row],[Entry Date]],"MMM")</f>
        <v>Jan</v>
      </c>
      <c r="F225" s="4">
        <v>9.2916666666666696</v>
      </c>
      <c r="G225" s="2" t="b">
        <v>0</v>
      </c>
      <c r="H225" t="str" cm="1">
        <f t="array" ref="H225">IF(G225=TRUE,"Weekend", IF(G225=FALSE,"Weekday", NA))</f>
        <v>Weekday</v>
      </c>
      <c r="I225" s="2" t="str">
        <f>TEXT(Append1[[#This Row],[Entry Date]],"DDDDD")</f>
        <v>Monday</v>
      </c>
      <c r="J225" s="2" t="str">
        <f t="shared" si="19"/>
        <v>Extreme Cold</v>
      </c>
      <c r="K225" s="2">
        <v>0.2</v>
      </c>
      <c r="L225" s="2">
        <f t="shared" si="15"/>
        <v>8.2000000000000011</v>
      </c>
      <c r="M225" s="2">
        <v>0.19700000000000001</v>
      </c>
      <c r="N225" s="2">
        <v>0.4</v>
      </c>
      <c r="O225" s="10">
        <f t="shared" si="16"/>
        <v>0.4</v>
      </c>
      <c r="P225" s="17" t="str">
        <f t="shared" si="17"/>
        <v>High Humid</v>
      </c>
      <c r="Q225" s="2">
        <v>0.22389999999999999</v>
      </c>
      <c r="R225" s="7">
        <f t="shared" si="18"/>
        <v>24.628999999999998</v>
      </c>
      <c r="S225" s="2">
        <v>0</v>
      </c>
      <c r="T225" s="2">
        <v>47</v>
      </c>
      <c r="U225" s="2">
        <f>SUM(Append1[[#This Row],[Casual]],Append1[[#This Row],[Registered]])</f>
        <v>47</v>
      </c>
    </row>
    <row r="226" spans="1:21" x14ac:dyDescent="0.25">
      <c r="A226" s="2">
        <v>225</v>
      </c>
      <c r="B226" s="3">
        <v>40553</v>
      </c>
      <c r="C2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6" s="2" t="str">
        <f>TEXT(Append1[[#This Row],[Entry Date]],"YYYY")</f>
        <v>2011</v>
      </c>
      <c r="E226" s="2" t="str">
        <f>TEXT(Append1[[#This Row],[Entry Date]],"MMM")</f>
        <v>Jan</v>
      </c>
      <c r="F226" s="4">
        <v>9.3333333333333304</v>
      </c>
      <c r="G226" s="2" t="b">
        <v>0</v>
      </c>
      <c r="H226" t="str" cm="1">
        <f t="array" ref="H226">IF(G226=TRUE,"Weekend", IF(G226=FALSE,"Weekday", NA))</f>
        <v>Weekday</v>
      </c>
      <c r="I226" s="2" t="str">
        <f>TEXT(Append1[[#This Row],[Entry Date]],"DDDDD")</f>
        <v>Monday</v>
      </c>
      <c r="J226" s="2" t="str">
        <f t="shared" si="19"/>
        <v>Extreme Cold</v>
      </c>
      <c r="K226" s="2">
        <v>0.2</v>
      </c>
      <c r="L226" s="2">
        <f t="shared" si="15"/>
        <v>8.2000000000000011</v>
      </c>
      <c r="M226" s="2">
        <v>0.19700000000000001</v>
      </c>
      <c r="N226" s="2">
        <v>0.4</v>
      </c>
      <c r="O226" s="10">
        <f t="shared" si="16"/>
        <v>0.4</v>
      </c>
      <c r="P226" s="17" t="str">
        <f t="shared" si="17"/>
        <v>High Humid</v>
      </c>
      <c r="Q226" s="2">
        <v>0.22389999999999999</v>
      </c>
      <c r="R226" s="7">
        <f t="shared" si="18"/>
        <v>24.628999999999998</v>
      </c>
      <c r="S226" s="2">
        <v>2</v>
      </c>
      <c r="T226" s="2">
        <v>43</v>
      </c>
      <c r="U226" s="2">
        <f>SUM(Append1[[#This Row],[Casual]],Append1[[#This Row],[Registered]])</f>
        <v>45</v>
      </c>
    </row>
    <row r="227" spans="1:21" x14ac:dyDescent="0.25">
      <c r="A227" s="2">
        <v>226</v>
      </c>
      <c r="B227" s="3">
        <v>40553</v>
      </c>
      <c r="C2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7" s="2" t="str">
        <f>TEXT(Append1[[#This Row],[Entry Date]],"YYYY")</f>
        <v>2011</v>
      </c>
      <c r="E227" s="2" t="str">
        <f>TEXT(Append1[[#This Row],[Entry Date]],"MMM")</f>
        <v>Jan</v>
      </c>
      <c r="F227" s="4">
        <v>9.375</v>
      </c>
      <c r="G227" s="2" t="b">
        <v>0</v>
      </c>
      <c r="H227" t="str" cm="1">
        <f t="array" ref="H227">IF(G227=TRUE,"Weekend", IF(G227=FALSE,"Weekday", NA))</f>
        <v>Weekday</v>
      </c>
      <c r="I227" s="2" t="str">
        <f>TEXT(Append1[[#This Row],[Entry Date]],"DDDDD")</f>
        <v>Monday</v>
      </c>
      <c r="J227" s="2" t="str">
        <f t="shared" si="19"/>
        <v>Extreme Cold</v>
      </c>
      <c r="K227" s="2">
        <v>0.2</v>
      </c>
      <c r="L227" s="2">
        <f t="shared" si="15"/>
        <v>8.2000000000000011</v>
      </c>
      <c r="M227" s="2">
        <v>0.21210000000000001</v>
      </c>
      <c r="N227" s="2">
        <v>0.4</v>
      </c>
      <c r="O227" s="10">
        <f t="shared" si="16"/>
        <v>0.4</v>
      </c>
      <c r="P227" s="17" t="str">
        <f t="shared" si="17"/>
        <v>High Humid</v>
      </c>
      <c r="Q227" s="2">
        <v>0.1343</v>
      </c>
      <c r="R227" s="7">
        <f t="shared" si="18"/>
        <v>14.773</v>
      </c>
      <c r="S227" s="2">
        <v>4</v>
      </c>
      <c r="T227" s="2">
        <v>70</v>
      </c>
      <c r="U227" s="2">
        <f>SUM(Append1[[#This Row],[Casual]],Append1[[#This Row],[Registered]])</f>
        <v>74</v>
      </c>
    </row>
    <row r="228" spans="1:21" x14ac:dyDescent="0.25">
      <c r="A228" s="2">
        <v>227</v>
      </c>
      <c r="B228" s="3">
        <v>40553</v>
      </c>
      <c r="C2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8" s="2" t="str">
        <f>TEXT(Append1[[#This Row],[Entry Date]],"YYYY")</f>
        <v>2011</v>
      </c>
      <c r="E228" s="2" t="str">
        <f>TEXT(Append1[[#This Row],[Entry Date]],"MMM")</f>
        <v>Jan</v>
      </c>
      <c r="F228" s="4">
        <v>9.4166666666666696</v>
      </c>
      <c r="G228" s="2" t="b">
        <v>0</v>
      </c>
      <c r="H228" t="str" cm="1">
        <f t="array" ref="H228">IF(G228=TRUE,"Weekend", IF(G228=FALSE,"Weekday", NA))</f>
        <v>Weekday</v>
      </c>
      <c r="I228" s="2" t="str">
        <f>TEXT(Append1[[#This Row],[Entry Date]],"DDDDD")</f>
        <v>Monday</v>
      </c>
      <c r="J228" s="2" t="str">
        <f t="shared" si="19"/>
        <v>Extreme Cold</v>
      </c>
      <c r="K228" s="2">
        <v>0.2</v>
      </c>
      <c r="L228" s="2">
        <f t="shared" si="15"/>
        <v>8.2000000000000011</v>
      </c>
      <c r="M228" s="2">
        <v>0.2273</v>
      </c>
      <c r="N228" s="2">
        <v>0.4</v>
      </c>
      <c r="O228" s="10">
        <f t="shared" si="16"/>
        <v>0.4</v>
      </c>
      <c r="P228" s="17" t="str">
        <f t="shared" si="17"/>
        <v>High Humid</v>
      </c>
      <c r="Q228" s="2">
        <v>0.1045</v>
      </c>
      <c r="R228" s="7">
        <f t="shared" si="18"/>
        <v>11.494999999999999</v>
      </c>
      <c r="S228" s="2">
        <v>4</v>
      </c>
      <c r="T228" s="2">
        <v>174</v>
      </c>
      <c r="U228" s="2">
        <f>SUM(Append1[[#This Row],[Casual]],Append1[[#This Row],[Registered]])</f>
        <v>178</v>
      </c>
    </row>
    <row r="229" spans="1:21" x14ac:dyDescent="0.25">
      <c r="A229" s="2">
        <v>228</v>
      </c>
      <c r="B229" s="3">
        <v>40553</v>
      </c>
      <c r="C2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29" s="2" t="str">
        <f>TEXT(Append1[[#This Row],[Entry Date]],"YYYY")</f>
        <v>2011</v>
      </c>
      <c r="E229" s="2" t="str">
        <f>TEXT(Append1[[#This Row],[Entry Date]],"MMM")</f>
        <v>Jan</v>
      </c>
      <c r="F229" s="4">
        <v>9.4583333333333304</v>
      </c>
      <c r="G229" s="2" t="b">
        <v>0</v>
      </c>
      <c r="H229" t="str" cm="1">
        <f t="array" ref="H229">IF(G229=TRUE,"Weekend", IF(G229=FALSE,"Weekday", NA))</f>
        <v>Weekday</v>
      </c>
      <c r="I229" s="2" t="str">
        <f>TEXT(Append1[[#This Row],[Entry Date]],"DDDDD")</f>
        <v>Monday</v>
      </c>
      <c r="J229" s="2" t="str">
        <f t="shared" si="19"/>
        <v>Extreme Cold</v>
      </c>
      <c r="K229" s="2">
        <v>0.2</v>
      </c>
      <c r="L229" s="2">
        <f t="shared" si="15"/>
        <v>8.2000000000000011</v>
      </c>
      <c r="M229" s="2">
        <v>0.19700000000000001</v>
      </c>
      <c r="N229" s="2">
        <v>0.4</v>
      </c>
      <c r="O229" s="10">
        <f t="shared" si="16"/>
        <v>0.4</v>
      </c>
      <c r="P229" s="17" t="str">
        <f t="shared" si="17"/>
        <v>High Humid</v>
      </c>
      <c r="Q229" s="2">
        <v>0.22389999999999999</v>
      </c>
      <c r="R229" s="7">
        <f t="shared" si="18"/>
        <v>24.628999999999998</v>
      </c>
      <c r="S229" s="2">
        <v>1</v>
      </c>
      <c r="T229" s="2">
        <v>154</v>
      </c>
      <c r="U229" s="2">
        <f>SUM(Append1[[#This Row],[Casual]],Append1[[#This Row],[Registered]])</f>
        <v>155</v>
      </c>
    </row>
    <row r="230" spans="1:21" x14ac:dyDescent="0.25">
      <c r="A230" s="2">
        <v>229</v>
      </c>
      <c r="B230" s="3">
        <v>40553</v>
      </c>
      <c r="C2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0" s="2" t="str">
        <f>TEXT(Append1[[#This Row],[Entry Date]],"YYYY")</f>
        <v>2011</v>
      </c>
      <c r="E230" s="2" t="str">
        <f>TEXT(Append1[[#This Row],[Entry Date]],"MMM")</f>
        <v>Jan</v>
      </c>
      <c r="F230" s="4">
        <v>9.5</v>
      </c>
      <c r="G230" s="2" t="b">
        <v>0</v>
      </c>
      <c r="H230" t="str" cm="1">
        <f t="array" ref="H230">IF(G230=TRUE,"Weekend", IF(G230=FALSE,"Weekday", NA))</f>
        <v>Weekday</v>
      </c>
      <c r="I230" s="2" t="str">
        <f>TEXT(Append1[[#This Row],[Entry Date]],"DDDDD")</f>
        <v>Monday</v>
      </c>
      <c r="J230" s="2" t="str">
        <f t="shared" si="19"/>
        <v>Extreme Cold</v>
      </c>
      <c r="K230" s="2">
        <v>0.16</v>
      </c>
      <c r="L230" s="2">
        <f t="shared" si="15"/>
        <v>6.5600000000000005</v>
      </c>
      <c r="M230" s="2">
        <v>0.16669999999999999</v>
      </c>
      <c r="N230" s="2">
        <v>0.47</v>
      </c>
      <c r="O230" s="10">
        <f t="shared" si="16"/>
        <v>0.47</v>
      </c>
      <c r="P230" s="17" t="str">
        <f t="shared" si="17"/>
        <v>High Humid</v>
      </c>
      <c r="Q230" s="2">
        <v>0.16420000000000001</v>
      </c>
      <c r="R230" s="7">
        <f t="shared" si="18"/>
        <v>18.062000000000001</v>
      </c>
      <c r="S230" s="2">
        <v>3</v>
      </c>
      <c r="T230" s="2">
        <v>92</v>
      </c>
      <c r="U230" s="2">
        <f>SUM(Append1[[#This Row],[Casual]],Append1[[#This Row],[Registered]])</f>
        <v>95</v>
      </c>
    </row>
    <row r="231" spans="1:21" x14ac:dyDescent="0.25">
      <c r="A231" s="2">
        <v>230</v>
      </c>
      <c r="B231" s="3">
        <v>40553</v>
      </c>
      <c r="C2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1" s="2" t="str">
        <f>TEXT(Append1[[#This Row],[Entry Date]],"YYYY")</f>
        <v>2011</v>
      </c>
      <c r="E231" s="2" t="str">
        <f>TEXT(Append1[[#This Row],[Entry Date]],"MMM")</f>
        <v>Jan</v>
      </c>
      <c r="F231" s="4">
        <v>9.5416666666666696</v>
      </c>
      <c r="G231" s="2" t="b">
        <v>0</v>
      </c>
      <c r="H231" t="str" cm="1">
        <f t="array" ref="H231">IF(G231=TRUE,"Weekend", IF(G231=FALSE,"Weekday", NA))</f>
        <v>Weekday</v>
      </c>
      <c r="I231" s="2" t="str">
        <f>TEXT(Append1[[#This Row],[Entry Date]],"DDDDD")</f>
        <v>Monday</v>
      </c>
      <c r="J231" s="2" t="str">
        <f t="shared" si="19"/>
        <v>Extreme Cold</v>
      </c>
      <c r="K231" s="2">
        <v>0.16</v>
      </c>
      <c r="L231" s="2">
        <f t="shared" si="15"/>
        <v>6.5600000000000005</v>
      </c>
      <c r="M231" s="2">
        <v>0.16669999999999999</v>
      </c>
      <c r="N231" s="2">
        <v>0.5</v>
      </c>
      <c r="O231" s="10">
        <f t="shared" si="16"/>
        <v>0.5</v>
      </c>
      <c r="P231" s="17" t="str">
        <f t="shared" si="17"/>
        <v>High Humid</v>
      </c>
      <c r="Q231" s="2">
        <v>0.16420000000000001</v>
      </c>
      <c r="R231" s="7">
        <f t="shared" si="18"/>
        <v>18.062000000000001</v>
      </c>
      <c r="S231" s="2">
        <v>1</v>
      </c>
      <c r="T231" s="2">
        <v>73</v>
      </c>
      <c r="U231" s="2">
        <f>SUM(Append1[[#This Row],[Casual]],Append1[[#This Row],[Registered]])</f>
        <v>74</v>
      </c>
    </row>
    <row r="232" spans="1:21" x14ac:dyDescent="0.25">
      <c r="A232" s="2">
        <v>231</v>
      </c>
      <c r="B232" s="3">
        <v>40553</v>
      </c>
      <c r="C2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2" s="2" t="str">
        <f>TEXT(Append1[[#This Row],[Entry Date]],"YYYY")</f>
        <v>2011</v>
      </c>
      <c r="E232" s="2" t="str">
        <f>TEXT(Append1[[#This Row],[Entry Date]],"MMM")</f>
        <v>Jan</v>
      </c>
      <c r="F232" s="4">
        <v>9.5833333333333304</v>
      </c>
      <c r="G232" s="2" t="b">
        <v>0</v>
      </c>
      <c r="H232" t="str" cm="1">
        <f t="array" ref="H232">IF(G232=TRUE,"Weekend", IF(G232=FALSE,"Weekday", NA))</f>
        <v>Weekday</v>
      </c>
      <c r="I232" s="2" t="str">
        <f>TEXT(Append1[[#This Row],[Entry Date]],"DDDDD")</f>
        <v>Monday</v>
      </c>
      <c r="J232" s="2" t="str">
        <f t="shared" si="19"/>
        <v>Extreme Cold</v>
      </c>
      <c r="K232" s="2">
        <v>0.14000000000000001</v>
      </c>
      <c r="L232" s="2">
        <f t="shared" si="15"/>
        <v>5.74</v>
      </c>
      <c r="M232" s="2">
        <v>0.13639999999999999</v>
      </c>
      <c r="N232" s="2">
        <v>0.59</v>
      </c>
      <c r="O232" s="10">
        <f t="shared" si="16"/>
        <v>0.59</v>
      </c>
      <c r="P232" s="17" t="str">
        <f t="shared" si="17"/>
        <v>High Humid</v>
      </c>
      <c r="Q232" s="2">
        <v>0.19400000000000001</v>
      </c>
      <c r="R232" s="7">
        <f t="shared" si="18"/>
        <v>21.34</v>
      </c>
      <c r="S232" s="2">
        <v>1</v>
      </c>
      <c r="T232" s="2">
        <v>37</v>
      </c>
      <c r="U232" s="2">
        <f>SUM(Append1[[#This Row],[Casual]],Append1[[#This Row],[Registered]])</f>
        <v>38</v>
      </c>
    </row>
    <row r="233" spans="1:21" x14ac:dyDescent="0.25">
      <c r="A233" s="2">
        <v>232</v>
      </c>
      <c r="B233" s="3">
        <v>40553</v>
      </c>
      <c r="C2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3" s="2" t="str">
        <f>TEXT(Append1[[#This Row],[Entry Date]],"YYYY")</f>
        <v>2011</v>
      </c>
      <c r="E233" s="2" t="str">
        <f>TEXT(Append1[[#This Row],[Entry Date]],"MMM")</f>
        <v>Jan</v>
      </c>
      <c r="F233" s="4">
        <v>9.625</v>
      </c>
      <c r="G233" s="2" t="b">
        <v>0</v>
      </c>
      <c r="H233" t="str" cm="1">
        <f t="array" ref="H233">IF(G233=TRUE,"Weekend", IF(G233=FALSE,"Weekday", NA))</f>
        <v>Weekday</v>
      </c>
      <c r="I233" s="2" t="str">
        <f>TEXT(Append1[[#This Row],[Entry Date]],"DDDDD")</f>
        <v>Monday</v>
      </c>
      <c r="J233" s="2" t="str">
        <f t="shared" si="19"/>
        <v>Extreme Cold</v>
      </c>
      <c r="K233" s="2">
        <v>0.14000000000000001</v>
      </c>
      <c r="L233" s="2">
        <f t="shared" si="15"/>
        <v>5.74</v>
      </c>
      <c r="M233" s="2">
        <v>0.1515</v>
      </c>
      <c r="N233" s="2">
        <v>0.59</v>
      </c>
      <c r="O233" s="10">
        <f t="shared" si="16"/>
        <v>0.59</v>
      </c>
      <c r="P233" s="17" t="str">
        <f t="shared" si="17"/>
        <v>High Humid</v>
      </c>
      <c r="Q233" s="2">
        <v>0.16420000000000001</v>
      </c>
      <c r="R233" s="7">
        <f t="shared" si="18"/>
        <v>18.062000000000001</v>
      </c>
      <c r="S233" s="2">
        <v>2</v>
      </c>
      <c r="T233" s="2">
        <v>22</v>
      </c>
      <c r="U233" s="2">
        <f>SUM(Append1[[#This Row],[Casual]],Append1[[#This Row],[Registered]])</f>
        <v>24</v>
      </c>
    </row>
    <row r="234" spans="1:21" x14ac:dyDescent="0.25">
      <c r="A234" s="2">
        <v>233</v>
      </c>
      <c r="B234" s="3">
        <v>40553</v>
      </c>
      <c r="C2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4" s="2" t="str">
        <f>TEXT(Append1[[#This Row],[Entry Date]],"YYYY")</f>
        <v>2011</v>
      </c>
      <c r="E234" s="2" t="str">
        <f>TEXT(Append1[[#This Row],[Entry Date]],"MMM")</f>
        <v>Jan</v>
      </c>
      <c r="F234" s="4">
        <v>9.6666666666666696</v>
      </c>
      <c r="G234" s="2" t="b">
        <v>0</v>
      </c>
      <c r="H234" t="str" cm="1">
        <f t="array" ref="H234">IF(G234=TRUE,"Weekend", IF(G234=FALSE,"Weekday", NA))</f>
        <v>Weekday</v>
      </c>
      <c r="I234" s="2" t="str">
        <f>TEXT(Append1[[#This Row],[Entry Date]],"DDDDD")</f>
        <v>Monday</v>
      </c>
      <c r="J234" s="2" t="str">
        <f t="shared" si="19"/>
        <v>Extreme Cold</v>
      </c>
      <c r="K234" s="2">
        <v>0.14000000000000001</v>
      </c>
      <c r="L234" s="2">
        <f t="shared" si="15"/>
        <v>5.74</v>
      </c>
      <c r="M234" s="2">
        <v>0.1515</v>
      </c>
      <c r="N234" s="2">
        <v>0.59</v>
      </c>
      <c r="O234" s="10">
        <f t="shared" si="16"/>
        <v>0.59</v>
      </c>
      <c r="P234" s="17" t="str">
        <f t="shared" si="17"/>
        <v>High Humid</v>
      </c>
      <c r="Q234" s="2">
        <v>0.16420000000000001</v>
      </c>
      <c r="R234" s="7">
        <f t="shared" si="18"/>
        <v>18.062000000000001</v>
      </c>
      <c r="S234" s="2">
        <v>0</v>
      </c>
      <c r="T234" s="2">
        <v>18</v>
      </c>
      <c r="U234" s="2">
        <f>SUM(Append1[[#This Row],[Casual]],Append1[[#This Row],[Registered]])</f>
        <v>18</v>
      </c>
    </row>
    <row r="235" spans="1:21" x14ac:dyDescent="0.25">
      <c r="A235" s="2">
        <v>234</v>
      </c>
      <c r="B235" s="3">
        <v>40554</v>
      </c>
      <c r="C2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5" s="2" t="str">
        <f>TEXT(Append1[[#This Row],[Entry Date]],"YYYY")</f>
        <v>2011</v>
      </c>
      <c r="E235" s="2" t="str">
        <f>TEXT(Append1[[#This Row],[Entry Date]],"MMM")</f>
        <v>Jan</v>
      </c>
      <c r="F235" s="4">
        <v>9.7083333333333304</v>
      </c>
      <c r="G235" s="2" t="b">
        <v>0</v>
      </c>
      <c r="H235" t="str" cm="1">
        <f t="array" ref="H235">IF(G235=TRUE,"Weekend", IF(G235=FALSE,"Weekday", NA))</f>
        <v>Weekday</v>
      </c>
      <c r="I235" s="2" t="str">
        <f>TEXT(Append1[[#This Row],[Entry Date]],"DDDDD")</f>
        <v>Tuesday</v>
      </c>
      <c r="J235" s="2" t="str">
        <f t="shared" si="19"/>
        <v>Extreme Cold</v>
      </c>
      <c r="K235" s="2">
        <v>0.14000000000000001</v>
      </c>
      <c r="L235" s="2">
        <f t="shared" si="15"/>
        <v>5.74</v>
      </c>
      <c r="M235" s="2">
        <v>0.16669999999999999</v>
      </c>
      <c r="N235" s="2">
        <v>0.59</v>
      </c>
      <c r="O235" s="10">
        <f t="shared" si="16"/>
        <v>0.59</v>
      </c>
      <c r="P235" s="17" t="str">
        <f t="shared" si="17"/>
        <v>High Humid</v>
      </c>
      <c r="Q235" s="2">
        <v>0.1045</v>
      </c>
      <c r="R235" s="7">
        <f t="shared" si="18"/>
        <v>11.494999999999999</v>
      </c>
      <c r="S235" s="2">
        <v>2</v>
      </c>
      <c r="T235" s="2">
        <v>10</v>
      </c>
      <c r="U235" s="2">
        <f>SUM(Append1[[#This Row],[Casual]],Append1[[#This Row],[Registered]])</f>
        <v>12</v>
      </c>
    </row>
    <row r="236" spans="1:21" x14ac:dyDescent="0.25">
      <c r="A236" s="2">
        <v>235</v>
      </c>
      <c r="B236" s="3">
        <v>40554</v>
      </c>
      <c r="C2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6" s="2" t="str">
        <f>TEXT(Append1[[#This Row],[Entry Date]],"YYYY")</f>
        <v>2011</v>
      </c>
      <c r="E236" s="2" t="str">
        <f>TEXT(Append1[[#This Row],[Entry Date]],"MMM")</f>
        <v>Jan</v>
      </c>
      <c r="F236" s="4">
        <v>9.75</v>
      </c>
      <c r="G236" s="2" t="b">
        <v>0</v>
      </c>
      <c r="H236" t="str" cm="1">
        <f t="array" ref="H236">IF(G236=TRUE,"Weekend", IF(G236=FALSE,"Weekday", NA))</f>
        <v>Weekday</v>
      </c>
      <c r="I236" s="2" t="str">
        <f>TEXT(Append1[[#This Row],[Entry Date]],"DDDDD")</f>
        <v>Tuesday</v>
      </c>
      <c r="J236" s="2" t="str">
        <f t="shared" si="19"/>
        <v>Extreme Cold</v>
      </c>
      <c r="K236" s="2">
        <v>0.14000000000000001</v>
      </c>
      <c r="L236" s="2">
        <f t="shared" si="15"/>
        <v>5.74</v>
      </c>
      <c r="M236" s="2">
        <v>0.1515</v>
      </c>
      <c r="N236" s="2">
        <v>0.59</v>
      </c>
      <c r="O236" s="10">
        <f t="shared" si="16"/>
        <v>0.59</v>
      </c>
      <c r="P236" s="17" t="str">
        <f t="shared" si="17"/>
        <v>High Humid</v>
      </c>
      <c r="Q236" s="2">
        <v>0.16420000000000001</v>
      </c>
      <c r="R236" s="7">
        <f t="shared" si="18"/>
        <v>18.062000000000001</v>
      </c>
      <c r="S236" s="2">
        <v>0</v>
      </c>
      <c r="T236" s="2">
        <v>3</v>
      </c>
      <c r="U236" s="2">
        <f>SUM(Append1[[#This Row],[Casual]],Append1[[#This Row],[Registered]])</f>
        <v>3</v>
      </c>
    </row>
    <row r="237" spans="1:21" x14ac:dyDescent="0.25">
      <c r="A237" s="2">
        <v>236</v>
      </c>
      <c r="B237" s="3">
        <v>40554</v>
      </c>
      <c r="C2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7" s="2" t="str">
        <f>TEXT(Append1[[#This Row],[Entry Date]],"YYYY")</f>
        <v>2011</v>
      </c>
      <c r="E237" s="2" t="str">
        <f>TEXT(Append1[[#This Row],[Entry Date]],"MMM")</f>
        <v>Jan</v>
      </c>
      <c r="F237" s="4">
        <v>9.7916666666666696</v>
      </c>
      <c r="G237" s="2" t="b">
        <v>0</v>
      </c>
      <c r="H237" t="str" cm="1">
        <f t="array" ref="H237">IF(G237=TRUE,"Weekend", IF(G237=FALSE,"Weekday", NA))</f>
        <v>Weekday</v>
      </c>
      <c r="I237" s="2" t="str">
        <f>TEXT(Append1[[#This Row],[Entry Date]],"DDDDD")</f>
        <v>Tuesday</v>
      </c>
      <c r="J237" s="2" t="str">
        <f t="shared" si="19"/>
        <v>Extreme Cold</v>
      </c>
      <c r="K237" s="2">
        <v>0.16</v>
      </c>
      <c r="L237" s="2">
        <f t="shared" si="15"/>
        <v>6.5600000000000005</v>
      </c>
      <c r="M237" s="2">
        <v>0.1515</v>
      </c>
      <c r="N237" s="2">
        <v>0.55000000000000004</v>
      </c>
      <c r="O237" s="10">
        <f t="shared" si="16"/>
        <v>0.55000000000000004</v>
      </c>
      <c r="P237" s="17" t="str">
        <f t="shared" si="17"/>
        <v>High Humid</v>
      </c>
      <c r="Q237" s="2">
        <v>0.19400000000000001</v>
      </c>
      <c r="R237" s="7">
        <f t="shared" si="18"/>
        <v>21.34</v>
      </c>
      <c r="S237" s="2">
        <v>0</v>
      </c>
      <c r="T237" s="2">
        <v>3</v>
      </c>
      <c r="U237" s="2">
        <f>SUM(Append1[[#This Row],[Casual]],Append1[[#This Row],[Registered]])</f>
        <v>3</v>
      </c>
    </row>
    <row r="238" spans="1:21" x14ac:dyDescent="0.25">
      <c r="A238" s="2">
        <v>237</v>
      </c>
      <c r="B238" s="3">
        <v>40554</v>
      </c>
      <c r="C2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8" s="2" t="str">
        <f>TEXT(Append1[[#This Row],[Entry Date]],"YYYY")</f>
        <v>2011</v>
      </c>
      <c r="E238" s="2" t="str">
        <f>TEXT(Append1[[#This Row],[Entry Date]],"MMM")</f>
        <v>Jan</v>
      </c>
      <c r="F238" s="4">
        <v>9.8333333333333304</v>
      </c>
      <c r="G238" s="2" t="b">
        <v>0</v>
      </c>
      <c r="H238" t="str" cm="1">
        <f t="array" ref="H238">IF(G238=TRUE,"Weekend", IF(G238=FALSE,"Weekday", NA))</f>
        <v>Weekday</v>
      </c>
      <c r="I238" s="2" t="str">
        <f>TEXT(Append1[[#This Row],[Entry Date]],"DDDDD")</f>
        <v>Tuesday</v>
      </c>
      <c r="J238" s="2" t="str">
        <f t="shared" si="19"/>
        <v>Extreme Cold</v>
      </c>
      <c r="K238" s="2">
        <v>0.16</v>
      </c>
      <c r="L238" s="2">
        <f t="shared" si="15"/>
        <v>6.5600000000000005</v>
      </c>
      <c r="M238" s="2">
        <v>0.18179999999999999</v>
      </c>
      <c r="N238" s="2">
        <v>0.55000000000000004</v>
      </c>
      <c r="O238" s="10">
        <f t="shared" si="16"/>
        <v>0.55000000000000004</v>
      </c>
      <c r="P238" s="17" t="str">
        <f t="shared" si="17"/>
        <v>High Humid</v>
      </c>
      <c r="Q238" s="2">
        <v>0.1343</v>
      </c>
      <c r="R238" s="7">
        <f t="shared" si="18"/>
        <v>14.773</v>
      </c>
      <c r="S238" s="2">
        <v>0</v>
      </c>
      <c r="T238" s="2">
        <v>6</v>
      </c>
      <c r="U238" s="2">
        <f>SUM(Append1[[#This Row],[Casual]],Append1[[#This Row],[Registered]])</f>
        <v>6</v>
      </c>
    </row>
    <row r="239" spans="1:21" x14ac:dyDescent="0.25">
      <c r="A239" s="2">
        <v>238</v>
      </c>
      <c r="B239" s="3">
        <v>40554</v>
      </c>
      <c r="C2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39" s="2" t="str">
        <f>TEXT(Append1[[#This Row],[Entry Date]],"YYYY")</f>
        <v>2011</v>
      </c>
      <c r="E239" s="2" t="str">
        <f>TEXT(Append1[[#This Row],[Entry Date]],"MMM")</f>
        <v>Jan</v>
      </c>
      <c r="F239" s="4">
        <v>9.875</v>
      </c>
      <c r="G239" s="2" t="b">
        <v>0</v>
      </c>
      <c r="H239" t="str" cm="1">
        <f t="array" ref="H239">IF(G239=TRUE,"Weekend", IF(G239=FALSE,"Weekday", NA))</f>
        <v>Weekday</v>
      </c>
      <c r="I239" s="2" t="str">
        <f>TEXT(Append1[[#This Row],[Entry Date]],"DDDDD")</f>
        <v>Tuesday</v>
      </c>
      <c r="J239" s="2" t="str">
        <f t="shared" si="19"/>
        <v>Extreme Cold</v>
      </c>
      <c r="K239" s="2">
        <v>0.16</v>
      </c>
      <c r="L239" s="2">
        <f t="shared" si="15"/>
        <v>6.5600000000000005</v>
      </c>
      <c r="M239" s="2">
        <v>0.18179999999999999</v>
      </c>
      <c r="N239" s="2">
        <v>0.55000000000000004</v>
      </c>
      <c r="O239" s="10">
        <f t="shared" si="16"/>
        <v>0.55000000000000004</v>
      </c>
      <c r="P239" s="17" t="str">
        <f t="shared" si="17"/>
        <v>High Humid</v>
      </c>
      <c r="Q239" s="2">
        <v>0.1343</v>
      </c>
      <c r="R239" s="7">
        <f t="shared" si="18"/>
        <v>14.773</v>
      </c>
      <c r="S239" s="2">
        <v>0</v>
      </c>
      <c r="T239" s="2">
        <v>27</v>
      </c>
      <c r="U239" s="2">
        <f>SUM(Append1[[#This Row],[Casual]],Append1[[#This Row],[Registered]])</f>
        <v>27</v>
      </c>
    </row>
    <row r="240" spans="1:21" x14ac:dyDescent="0.25">
      <c r="A240" s="2">
        <v>239</v>
      </c>
      <c r="B240" s="3">
        <v>40554</v>
      </c>
      <c r="C2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0" s="2" t="str">
        <f>TEXT(Append1[[#This Row],[Entry Date]],"YYYY")</f>
        <v>2011</v>
      </c>
      <c r="E240" s="2" t="str">
        <f>TEXT(Append1[[#This Row],[Entry Date]],"MMM")</f>
        <v>Jan</v>
      </c>
      <c r="F240" s="4">
        <v>9.9166666666666696</v>
      </c>
      <c r="G240" s="2" t="b">
        <v>0</v>
      </c>
      <c r="H240" t="str" cm="1">
        <f t="array" ref="H240">IF(G240=TRUE,"Weekend", IF(G240=FALSE,"Weekday", NA))</f>
        <v>Weekday</v>
      </c>
      <c r="I240" s="2" t="str">
        <f>TEXT(Append1[[#This Row],[Entry Date]],"DDDDD")</f>
        <v>Tuesday</v>
      </c>
      <c r="J240" s="2" t="str">
        <f t="shared" si="19"/>
        <v>Extreme Cold</v>
      </c>
      <c r="K240" s="2">
        <v>0.16</v>
      </c>
      <c r="L240" s="2">
        <f t="shared" si="15"/>
        <v>6.5600000000000005</v>
      </c>
      <c r="M240" s="2">
        <v>0.2273</v>
      </c>
      <c r="N240" s="2">
        <v>0.55000000000000004</v>
      </c>
      <c r="O240" s="10">
        <f t="shared" si="16"/>
        <v>0.55000000000000004</v>
      </c>
      <c r="P240" s="17" t="str">
        <f t="shared" si="17"/>
        <v>High Humid</v>
      </c>
      <c r="Q240" s="2">
        <v>0</v>
      </c>
      <c r="R240" s="7">
        <f t="shared" si="18"/>
        <v>0</v>
      </c>
      <c r="S240" s="2">
        <v>2</v>
      </c>
      <c r="T240" s="2">
        <v>97</v>
      </c>
      <c r="U240" s="2">
        <f>SUM(Append1[[#This Row],[Casual]],Append1[[#This Row],[Registered]])</f>
        <v>99</v>
      </c>
    </row>
    <row r="241" spans="1:21" x14ac:dyDescent="0.25">
      <c r="A241" s="2">
        <v>240</v>
      </c>
      <c r="B241" s="3">
        <v>40554</v>
      </c>
      <c r="C2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1" s="2" t="str">
        <f>TEXT(Append1[[#This Row],[Entry Date]],"YYYY")</f>
        <v>2011</v>
      </c>
      <c r="E241" s="2" t="str">
        <f>TEXT(Append1[[#This Row],[Entry Date]],"MMM")</f>
        <v>Jan</v>
      </c>
      <c r="F241" s="4">
        <v>9.9583333333333304</v>
      </c>
      <c r="G241" s="2" t="b">
        <v>0</v>
      </c>
      <c r="H241" t="str" cm="1">
        <f t="array" ref="H241">IF(G241=TRUE,"Weekend", IF(G241=FALSE,"Weekday", NA))</f>
        <v>Weekday</v>
      </c>
      <c r="I241" s="2" t="str">
        <f>TEXT(Append1[[#This Row],[Entry Date]],"DDDDD")</f>
        <v>Tuesday</v>
      </c>
      <c r="J241" s="2" t="str">
        <f t="shared" si="19"/>
        <v>Extreme Cold</v>
      </c>
      <c r="K241" s="2">
        <v>0.18</v>
      </c>
      <c r="L241" s="2">
        <f t="shared" si="15"/>
        <v>7.38</v>
      </c>
      <c r="M241" s="2">
        <v>0.21210000000000001</v>
      </c>
      <c r="N241" s="2">
        <v>0.51</v>
      </c>
      <c r="O241" s="10">
        <f t="shared" si="16"/>
        <v>0.51</v>
      </c>
      <c r="P241" s="17" t="str">
        <f t="shared" si="17"/>
        <v>High Humid</v>
      </c>
      <c r="Q241" s="2">
        <v>8.9599999999999999E-2</v>
      </c>
      <c r="R241" s="7">
        <f t="shared" si="18"/>
        <v>9.8559999999999999</v>
      </c>
      <c r="S241" s="2">
        <v>3</v>
      </c>
      <c r="T241" s="2">
        <v>214</v>
      </c>
      <c r="U241" s="2">
        <f>SUM(Append1[[#This Row],[Casual]],Append1[[#This Row],[Registered]])</f>
        <v>217</v>
      </c>
    </row>
    <row r="242" spans="1:21" x14ac:dyDescent="0.25">
      <c r="A242" s="2">
        <v>241</v>
      </c>
      <c r="B242" s="3">
        <v>40554</v>
      </c>
      <c r="C2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2" s="2" t="str">
        <f>TEXT(Append1[[#This Row],[Entry Date]],"YYYY")</f>
        <v>2011</v>
      </c>
      <c r="E242" s="2" t="str">
        <f>TEXT(Append1[[#This Row],[Entry Date]],"MMM")</f>
        <v>Jan</v>
      </c>
      <c r="F242" s="4">
        <v>10</v>
      </c>
      <c r="G242" s="2" t="b">
        <v>0</v>
      </c>
      <c r="H242" t="str" cm="1">
        <f t="array" ref="H242">IF(G242=TRUE,"Weekend", IF(G242=FALSE,"Weekday", NA))</f>
        <v>Weekday</v>
      </c>
      <c r="I242" s="2" t="str">
        <f>TEXT(Append1[[#This Row],[Entry Date]],"DDDDD")</f>
        <v>Tuesday</v>
      </c>
      <c r="J242" s="2" t="str">
        <f t="shared" si="19"/>
        <v>Extreme Cold</v>
      </c>
      <c r="K242" s="2">
        <v>0.18</v>
      </c>
      <c r="L242" s="2">
        <f t="shared" si="15"/>
        <v>7.38</v>
      </c>
      <c r="M242" s="2">
        <v>0.19700000000000001</v>
      </c>
      <c r="N242" s="2">
        <v>0.51</v>
      </c>
      <c r="O242" s="10">
        <f t="shared" si="16"/>
        <v>0.51</v>
      </c>
      <c r="P242" s="17" t="str">
        <f t="shared" si="17"/>
        <v>High Humid</v>
      </c>
      <c r="Q242" s="2">
        <v>0.16420000000000001</v>
      </c>
      <c r="R242" s="7">
        <f t="shared" si="18"/>
        <v>18.062000000000001</v>
      </c>
      <c r="S242" s="2">
        <v>3</v>
      </c>
      <c r="T242" s="2">
        <v>127</v>
      </c>
      <c r="U242" s="2">
        <f>SUM(Append1[[#This Row],[Casual]],Append1[[#This Row],[Registered]])</f>
        <v>130</v>
      </c>
    </row>
    <row r="243" spans="1:21" x14ac:dyDescent="0.25">
      <c r="A243" s="2">
        <v>242</v>
      </c>
      <c r="B243" s="3">
        <v>40554</v>
      </c>
      <c r="C2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3" s="2" t="str">
        <f>TEXT(Append1[[#This Row],[Entry Date]],"YYYY")</f>
        <v>2011</v>
      </c>
      <c r="E243" s="2" t="str">
        <f>TEXT(Append1[[#This Row],[Entry Date]],"MMM")</f>
        <v>Jan</v>
      </c>
      <c r="F243" s="4">
        <v>10.0416666666667</v>
      </c>
      <c r="G243" s="2" t="b">
        <v>0</v>
      </c>
      <c r="H243" t="str" cm="1">
        <f t="array" ref="H243">IF(G243=TRUE,"Weekend", IF(G243=FALSE,"Weekday", NA))</f>
        <v>Weekday</v>
      </c>
      <c r="I243" s="2" t="str">
        <f>TEXT(Append1[[#This Row],[Entry Date]],"DDDDD")</f>
        <v>Tuesday</v>
      </c>
      <c r="J243" s="2" t="str">
        <f t="shared" si="19"/>
        <v>Extreme Cold</v>
      </c>
      <c r="K243" s="2">
        <v>0.2</v>
      </c>
      <c r="L243" s="2">
        <f t="shared" si="15"/>
        <v>8.2000000000000011</v>
      </c>
      <c r="M243" s="2">
        <v>0.21210000000000001</v>
      </c>
      <c r="N243" s="2">
        <v>0.51</v>
      </c>
      <c r="O243" s="10">
        <f t="shared" si="16"/>
        <v>0.51</v>
      </c>
      <c r="P243" s="17" t="str">
        <f t="shared" si="17"/>
        <v>High Humid</v>
      </c>
      <c r="Q243" s="2">
        <v>0.16420000000000001</v>
      </c>
      <c r="R243" s="7">
        <f t="shared" si="18"/>
        <v>18.062000000000001</v>
      </c>
      <c r="S243" s="2">
        <v>3</v>
      </c>
      <c r="T243" s="2">
        <v>51</v>
      </c>
      <c r="U243" s="2">
        <f>SUM(Append1[[#This Row],[Casual]],Append1[[#This Row],[Registered]])</f>
        <v>54</v>
      </c>
    </row>
    <row r="244" spans="1:21" x14ac:dyDescent="0.25">
      <c r="A244" s="2">
        <v>243</v>
      </c>
      <c r="B244" s="3">
        <v>40554</v>
      </c>
      <c r="C2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4" s="2" t="str">
        <f>TEXT(Append1[[#This Row],[Entry Date]],"YYYY")</f>
        <v>2011</v>
      </c>
      <c r="E244" s="2" t="str">
        <f>TEXT(Append1[[#This Row],[Entry Date]],"MMM")</f>
        <v>Jan</v>
      </c>
      <c r="F244" s="4">
        <v>10.0833333333333</v>
      </c>
      <c r="G244" s="2" t="b">
        <v>0</v>
      </c>
      <c r="H244" t="str" cm="1">
        <f t="array" ref="H244">IF(G244=TRUE,"Weekend", IF(G244=FALSE,"Weekday", NA))</f>
        <v>Weekday</v>
      </c>
      <c r="I244" s="2" t="str">
        <f>TEXT(Append1[[#This Row],[Entry Date]],"DDDDD")</f>
        <v>Tuesday</v>
      </c>
      <c r="J244" s="2" t="str">
        <f t="shared" si="19"/>
        <v>Extreme Cold</v>
      </c>
      <c r="K244" s="2">
        <v>0.2</v>
      </c>
      <c r="L244" s="2">
        <f t="shared" si="15"/>
        <v>8.2000000000000011</v>
      </c>
      <c r="M244" s="2">
        <v>0.21210000000000001</v>
      </c>
      <c r="N244" s="2">
        <v>0.47</v>
      </c>
      <c r="O244" s="10">
        <f t="shared" si="16"/>
        <v>0.47</v>
      </c>
      <c r="P244" s="17" t="str">
        <f t="shared" si="17"/>
        <v>High Humid</v>
      </c>
      <c r="Q244" s="2">
        <v>0.1343</v>
      </c>
      <c r="R244" s="7">
        <f t="shared" si="18"/>
        <v>14.773</v>
      </c>
      <c r="S244" s="2">
        <v>4</v>
      </c>
      <c r="T244" s="2">
        <v>31</v>
      </c>
      <c r="U244" s="2">
        <f>SUM(Append1[[#This Row],[Casual]],Append1[[#This Row],[Registered]])</f>
        <v>35</v>
      </c>
    </row>
    <row r="245" spans="1:21" x14ac:dyDescent="0.25">
      <c r="A245" s="2">
        <v>244</v>
      </c>
      <c r="B245" s="3">
        <v>40554</v>
      </c>
      <c r="C2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5" s="2" t="str">
        <f>TEXT(Append1[[#This Row],[Entry Date]],"YYYY")</f>
        <v>2011</v>
      </c>
      <c r="E245" s="2" t="str">
        <f>TEXT(Append1[[#This Row],[Entry Date]],"MMM")</f>
        <v>Jan</v>
      </c>
      <c r="F245" s="4">
        <v>10.125</v>
      </c>
      <c r="G245" s="2" t="b">
        <v>0</v>
      </c>
      <c r="H245" t="str" cm="1">
        <f t="array" ref="H245">IF(G245=TRUE,"Weekend", IF(G245=FALSE,"Weekday", NA))</f>
        <v>Weekday</v>
      </c>
      <c r="I245" s="2" t="str">
        <f>TEXT(Append1[[#This Row],[Entry Date]],"DDDDD")</f>
        <v>Tuesday</v>
      </c>
      <c r="J245" s="2" t="str">
        <f t="shared" si="19"/>
        <v>Extreme Cold</v>
      </c>
      <c r="K245" s="2">
        <v>0.2</v>
      </c>
      <c r="L245" s="2">
        <f t="shared" si="15"/>
        <v>8.2000000000000011</v>
      </c>
      <c r="M245" s="2">
        <v>0.2273</v>
      </c>
      <c r="N245" s="2">
        <v>0.51</v>
      </c>
      <c r="O245" s="10">
        <f t="shared" si="16"/>
        <v>0.51</v>
      </c>
      <c r="P245" s="17" t="str">
        <f t="shared" si="17"/>
        <v>High Humid</v>
      </c>
      <c r="Q245" s="2">
        <v>0.1045</v>
      </c>
      <c r="R245" s="7">
        <f t="shared" si="18"/>
        <v>11.494999999999999</v>
      </c>
      <c r="S245" s="2">
        <v>2</v>
      </c>
      <c r="T245" s="2">
        <v>55</v>
      </c>
      <c r="U245" s="2">
        <f>SUM(Append1[[#This Row],[Casual]],Append1[[#This Row],[Registered]])</f>
        <v>57</v>
      </c>
    </row>
    <row r="246" spans="1:21" x14ac:dyDescent="0.25">
      <c r="A246" s="2">
        <v>245</v>
      </c>
      <c r="B246" s="3">
        <v>40554</v>
      </c>
      <c r="C2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6" s="2" t="str">
        <f>TEXT(Append1[[#This Row],[Entry Date]],"YYYY")</f>
        <v>2011</v>
      </c>
      <c r="E246" s="2" t="str">
        <f>TEXT(Append1[[#This Row],[Entry Date]],"MMM")</f>
        <v>Jan</v>
      </c>
      <c r="F246" s="4">
        <v>10.1666666666667</v>
      </c>
      <c r="G246" s="2" t="b">
        <v>0</v>
      </c>
      <c r="H246" t="str" cm="1">
        <f t="array" ref="H246">IF(G246=TRUE,"Weekend", IF(G246=FALSE,"Weekday", NA))</f>
        <v>Weekday</v>
      </c>
      <c r="I246" s="2" t="str">
        <f>TEXT(Append1[[#This Row],[Entry Date]],"DDDDD")</f>
        <v>Tuesday</v>
      </c>
      <c r="J246" s="2" t="str">
        <f t="shared" si="19"/>
        <v>Extreme Cold</v>
      </c>
      <c r="K246" s="2">
        <v>0.2</v>
      </c>
      <c r="L246" s="2">
        <f t="shared" si="15"/>
        <v>8.2000000000000011</v>
      </c>
      <c r="M246" s="2">
        <v>0.2273</v>
      </c>
      <c r="N246" s="2">
        <v>0.59</v>
      </c>
      <c r="O246" s="10">
        <f t="shared" si="16"/>
        <v>0.59</v>
      </c>
      <c r="P246" s="17" t="str">
        <f t="shared" si="17"/>
        <v>High Humid</v>
      </c>
      <c r="Q246" s="2">
        <v>8.9599999999999999E-2</v>
      </c>
      <c r="R246" s="7">
        <f t="shared" si="18"/>
        <v>9.8559999999999999</v>
      </c>
      <c r="S246" s="2">
        <v>6</v>
      </c>
      <c r="T246" s="2">
        <v>46</v>
      </c>
      <c r="U246" s="2">
        <f>SUM(Append1[[#This Row],[Casual]],Append1[[#This Row],[Registered]])</f>
        <v>52</v>
      </c>
    </row>
    <row r="247" spans="1:21" x14ac:dyDescent="0.25">
      <c r="A247" s="2">
        <v>246</v>
      </c>
      <c r="B247" s="3">
        <v>40554</v>
      </c>
      <c r="C2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7" s="2" t="str">
        <f>TEXT(Append1[[#This Row],[Entry Date]],"YYYY")</f>
        <v>2011</v>
      </c>
      <c r="E247" s="2" t="str">
        <f>TEXT(Append1[[#This Row],[Entry Date]],"MMM")</f>
        <v>Jan</v>
      </c>
      <c r="F247" s="4">
        <v>10.2083333333333</v>
      </c>
      <c r="G247" s="2" t="b">
        <v>0</v>
      </c>
      <c r="H247" t="str" cm="1">
        <f t="array" ref="H247">IF(G247=TRUE,"Weekend", IF(G247=FALSE,"Weekday", NA))</f>
        <v>Weekday</v>
      </c>
      <c r="I247" s="2" t="str">
        <f>TEXT(Append1[[#This Row],[Entry Date]],"DDDDD")</f>
        <v>Tuesday</v>
      </c>
      <c r="J247" s="2" t="str">
        <f t="shared" si="19"/>
        <v>Extreme Cold</v>
      </c>
      <c r="K247" s="2">
        <v>0.2</v>
      </c>
      <c r="L247" s="2">
        <f t="shared" si="15"/>
        <v>8.2000000000000011</v>
      </c>
      <c r="M247" s="2">
        <v>0.2273</v>
      </c>
      <c r="N247" s="2">
        <v>0.59</v>
      </c>
      <c r="O247" s="10">
        <f t="shared" si="16"/>
        <v>0.59</v>
      </c>
      <c r="P247" s="17" t="str">
        <f t="shared" si="17"/>
        <v>High Humid</v>
      </c>
      <c r="Q247" s="2">
        <v>8.9599999999999999E-2</v>
      </c>
      <c r="R247" s="7">
        <f t="shared" si="18"/>
        <v>9.8559999999999999</v>
      </c>
      <c r="S247" s="2">
        <v>3</v>
      </c>
      <c r="T247" s="2">
        <v>60</v>
      </c>
      <c r="U247" s="2">
        <f>SUM(Append1[[#This Row],[Casual]],Append1[[#This Row],[Registered]])</f>
        <v>63</v>
      </c>
    </row>
    <row r="248" spans="1:21" x14ac:dyDescent="0.25">
      <c r="A248" s="2">
        <v>247</v>
      </c>
      <c r="B248" s="3">
        <v>40554</v>
      </c>
      <c r="C2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8" s="2" t="str">
        <f>TEXT(Append1[[#This Row],[Entry Date]],"YYYY")</f>
        <v>2011</v>
      </c>
      <c r="E248" s="2" t="str">
        <f>TEXT(Append1[[#This Row],[Entry Date]],"MMM")</f>
        <v>Jan</v>
      </c>
      <c r="F248" s="4">
        <v>10.25</v>
      </c>
      <c r="G248" s="2" t="b">
        <v>0</v>
      </c>
      <c r="H248" t="str" cm="1">
        <f t="array" ref="H248">IF(G248=TRUE,"Weekend", IF(G248=FALSE,"Weekday", NA))</f>
        <v>Weekday</v>
      </c>
      <c r="I248" s="2" t="str">
        <f>TEXT(Append1[[#This Row],[Entry Date]],"DDDDD")</f>
        <v>Tuesday</v>
      </c>
      <c r="J248" s="2" t="str">
        <f t="shared" si="19"/>
        <v>Extreme Cold</v>
      </c>
      <c r="K248" s="2">
        <v>0.16</v>
      </c>
      <c r="L248" s="2">
        <f t="shared" si="15"/>
        <v>6.5600000000000005</v>
      </c>
      <c r="M248" s="2">
        <v>0.19700000000000001</v>
      </c>
      <c r="N248" s="2">
        <v>0.8</v>
      </c>
      <c r="O248" s="10">
        <f t="shared" si="16"/>
        <v>0.8</v>
      </c>
      <c r="P248" s="17" t="str">
        <f t="shared" si="17"/>
        <v>Very Hghly humidity</v>
      </c>
      <c r="Q248" s="2">
        <v>8.9599999999999999E-2</v>
      </c>
      <c r="R248" s="7">
        <f t="shared" si="18"/>
        <v>9.8559999999999999</v>
      </c>
      <c r="S248" s="2">
        <v>2</v>
      </c>
      <c r="T248" s="2">
        <v>45</v>
      </c>
      <c r="U248" s="2">
        <f>SUM(Append1[[#This Row],[Casual]],Append1[[#This Row],[Registered]])</f>
        <v>47</v>
      </c>
    </row>
    <row r="249" spans="1:21" x14ac:dyDescent="0.25">
      <c r="A249" s="2">
        <v>248</v>
      </c>
      <c r="B249" s="3">
        <v>40554</v>
      </c>
      <c r="C2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49" s="2" t="str">
        <f>TEXT(Append1[[#This Row],[Entry Date]],"YYYY")</f>
        <v>2011</v>
      </c>
      <c r="E249" s="2" t="str">
        <f>TEXT(Append1[[#This Row],[Entry Date]],"MMM")</f>
        <v>Jan</v>
      </c>
      <c r="F249" s="4">
        <v>10.2916666666667</v>
      </c>
      <c r="G249" s="2" t="b">
        <v>0</v>
      </c>
      <c r="H249" t="str" cm="1">
        <f t="array" ref="H249">IF(G249=TRUE,"Weekend", IF(G249=FALSE,"Weekday", NA))</f>
        <v>Weekday</v>
      </c>
      <c r="I249" s="2" t="str">
        <f>TEXT(Append1[[#This Row],[Entry Date]],"DDDDD")</f>
        <v>Tuesday</v>
      </c>
      <c r="J249" s="2" t="str">
        <f t="shared" si="19"/>
        <v>Extreme Cold</v>
      </c>
      <c r="K249" s="2">
        <v>0.16</v>
      </c>
      <c r="L249" s="2">
        <f t="shared" si="15"/>
        <v>6.5600000000000005</v>
      </c>
      <c r="M249" s="2">
        <v>0.1515</v>
      </c>
      <c r="N249" s="2">
        <v>0.86</v>
      </c>
      <c r="O249" s="10">
        <f t="shared" si="16"/>
        <v>0.86</v>
      </c>
      <c r="P249" s="17" t="str">
        <f t="shared" si="17"/>
        <v>Very Hghly humidity</v>
      </c>
      <c r="Q249" s="2">
        <v>0.22389999999999999</v>
      </c>
      <c r="R249" s="7">
        <f t="shared" si="18"/>
        <v>24.628999999999998</v>
      </c>
      <c r="S249" s="2">
        <v>4</v>
      </c>
      <c r="T249" s="2">
        <v>72</v>
      </c>
      <c r="U249" s="2">
        <f>SUM(Append1[[#This Row],[Casual]],Append1[[#This Row],[Registered]])</f>
        <v>76</v>
      </c>
    </row>
    <row r="250" spans="1:21" x14ac:dyDescent="0.25">
      <c r="A250" s="2">
        <v>249</v>
      </c>
      <c r="B250" s="3">
        <v>40554</v>
      </c>
      <c r="C2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0" s="2" t="str">
        <f>TEXT(Append1[[#This Row],[Entry Date]],"YYYY")</f>
        <v>2011</v>
      </c>
      <c r="E250" s="2" t="str">
        <f>TEXT(Append1[[#This Row],[Entry Date]],"MMM")</f>
        <v>Jan</v>
      </c>
      <c r="F250" s="4">
        <v>10.3333333333333</v>
      </c>
      <c r="G250" s="2" t="b">
        <v>0</v>
      </c>
      <c r="H250" t="str" cm="1">
        <f t="array" ref="H250">IF(G250=TRUE,"Weekend", IF(G250=FALSE,"Weekday", NA))</f>
        <v>Weekday</v>
      </c>
      <c r="I250" s="2" t="str">
        <f>TEXT(Append1[[#This Row],[Entry Date]],"DDDDD")</f>
        <v>Tuesday</v>
      </c>
      <c r="J250" s="2" t="str">
        <f t="shared" si="19"/>
        <v>Extreme Cold</v>
      </c>
      <c r="K250" s="2">
        <v>0.16</v>
      </c>
      <c r="L250" s="2">
        <f t="shared" si="15"/>
        <v>6.5600000000000005</v>
      </c>
      <c r="M250" s="2">
        <v>0.1515</v>
      </c>
      <c r="N250" s="2">
        <v>0.86</v>
      </c>
      <c r="O250" s="10">
        <f t="shared" si="16"/>
        <v>0.86</v>
      </c>
      <c r="P250" s="17" t="str">
        <f t="shared" si="17"/>
        <v>Very Hghly humidity</v>
      </c>
      <c r="Q250" s="2">
        <v>0.22389999999999999</v>
      </c>
      <c r="R250" s="7">
        <f t="shared" si="18"/>
        <v>24.628999999999998</v>
      </c>
      <c r="S250" s="2">
        <v>6</v>
      </c>
      <c r="T250" s="2">
        <v>130</v>
      </c>
      <c r="U250" s="2">
        <f>SUM(Append1[[#This Row],[Casual]],Append1[[#This Row],[Registered]])</f>
        <v>136</v>
      </c>
    </row>
    <row r="251" spans="1:21" x14ac:dyDescent="0.25">
      <c r="A251" s="2">
        <v>250</v>
      </c>
      <c r="B251" s="3">
        <v>40554</v>
      </c>
      <c r="C2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1" s="2" t="str">
        <f>TEXT(Append1[[#This Row],[Entry Date]],"YYYY")</f>
        <v>2011</v>
      </c>
      <c r="E251" s="2" t="str">
        <f>TEXT(Append1[[#This Row],[Entry Date]],"MMM")</f>
        <v>Jan</v>
      </c>
      <c r="F251" s="4">
        <v>10.375</v>
      </c>
      <c r="G251" s="2" t="b">
        <v>0</v>
      </c>
      <c r="H251" t="str" cm="1">
        <f t="array" ref="H251">IF(G251=TRUE,"Weekend", IF(G251=FALSE,"Weekday", NA))</f>
        <v>Weekday</v>
      </c>
      <c r="I251" s="2" t="str">
        <f>TEXT(Append1[[#This Row],[Entry Date]],"DDDDD")</f>
        <v>Tuesday</v>
      </c>
      <c r="J251" s="2" t="str">
        <f t="shared" si="19"/>
        <v>Extreme Cold</v>
      </c>
      <c r="K251" s="2">
        <v>0.16</v>
      </c>
      <c r="L251" s="2">
        <f t="shared" si="15"/>
        <v>6.5600000000000005</v>
      </c>
      <c r="M251" s="2">
        <v>0.18179999999999999</v>
      </c>
      <c r="N251" s="2">
        <v>0.93</v>
      </c>
      <c r="O251" s="10">
        <f t="shared" si="16"/>
        <v>0.93</v>
      </c>
      <c r="P251" s="17" t="str">
        <f t="shared" si="17"/>
        <v>Very Hghly humidity</v>
      </c>
      <c r="Q251" s="2">
        <v>0.1045</v>
      </c>
      <c r="R251" s="7">
        <f t="shared" si="18"/>
        <v>11.494999999999999</v>
      </c>
      <c r="S251" s="2">
        <v>1</v>
      </c>
      <c r="T251" s="2">
        <v>94</v>
      </c>
      <c r="U251" s="2">
        <f>SUM(Append1[[#This Row],[Casual]],Append1[[#This Row],[Registered]])</f>
        <v>95</v>
      </c>
    </row>
    <row r="252" spans="1:21" x14ac:dyDescent="0.25">
      <c r="A252" s="2">
        <v>251</v>
      </c>
      <c r="B252" s="3">
        <v>40554</v>
      </c>
      <c r="C2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2" s="2" t="str">
        <f>TEXT(Append1[[#This Row],[Entry Date]],"YYYY")</f>
        <v>2011</v>
      </c>
      <c r="E252" s="2" t="str">
        <f>TEXT(Append1[[#This Row],[Entry Date]],"MMM")</f>
        <v>Jan</v>
      </c>
      <c r="F252" s="4">
        <v>10.4166666666667</v>
      </c>
      <c r="G252" s="2" t="b">
        <v>0</v>
      </c>
      <c r="H252" t="str" cm="1">
        <f t="array" ref="H252">IF(G252=TRUE,"Weekend", IF(G252=FALSE,"Weekday", NA))</f>
        <v>Weekday</v>
      </c>
      <c r="I252" s="2" t="str">
        <f>TEXT(Append1[[#This Row],[Entry Date]],"DDDDD")</f>
        <v>Tuesday</v>
      </c>
      <c r="J252" s="2" t="str">
        <f t="shared" si="19"/>
        <v>Extreme Cold</v>
      </c>
      <c r="K252" s="2">
        <v>0.16</v>
      </c>
      <c r="L252" s="2">
        <f t="shared" si="15"/>
        <v>6.5600000000000005</v>
      </c>
      <c r="M252" s="2">
        <v>0.2273</v>
      </c>
      <c r="N252" s="2">
        <v>0.93</v>
      </c>
      <c r="O252" s="10">
        <f t="shared" si="16"/>
        <v>0.93</v>
      </c>
      <c r="P252" s="17" t="str">
        <f t="shared" si="17"/>
        <v>Very Hghly humidity</v>
      </c>
      <c r="Q252" s="2">
        <v>0</v>
      </c>
      <c r="R252" s="7">
        <f t="shared" si="18"/>
        <v>0</v>
      </c>
      <c r="S252" s="2">
        <v>0</v>
      </c>
      <c r="T252" s="2">
        <v>51</v>
      </c>
      <c r="U252" s="2">
        <f>SUM(Append1[[#This Row],[Casual]],Append1[[#This Row],[Registered]])</f>
        <v>51</v>
      </c>
    </row>
    <row r="253" spans="1:21" x14ac:dyDescent="0.25">
      <c r="A253" s="2">
        <v>252</v>
      </c>
      <c r="B253" s="3">
        <v>40554</v>
      </c>
      <c r="C2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3" s="2" t="str">
        <f>TEXT(Append1[[#This Row],[Entry Date]],"YYYY")</f>
        <v>2011</v>
      </c>
      <c r="E253" s="2" t="str">
        <f>TEXT(Append1[[#This Row],[Entry Date]],"MMM")</f>
        <v>Jan</v>
      </c>
      <c r="F253" s="4">
        <v>10.4583333333333</v>
      </c>
      <c r="G253" s="2" t="b">
        <v>0</v>
      </c>
      <c r="H253" t="str" cm="1">
        <f t="array" ref="H253">IF(G253=TRUE,"Weekend", IF(G253=FALSE,"Weekday", NA))</f>
        <v>Weekday</v>
      </c>
      <c r="I253" s="2" t="str">
        <f>TEXT(Append1[[#This Row],[Entry Date]],"DDDDD")</f>
        <v>Tuesday</v>
      </c>
      <c r="J253" s="2" t="str">
        <f t="shared" si="19"/>
        <v>Extreme Cold</v>
      </c>
      <c r="K253" s="2">
        <v>0.16</v>
      </c>
      <c r="L253" s="2">
        <f t="shared" si="15"/>
        <v>6.5600000000000005</v>
      </c>
      <c r="M253" s="2">
        <v>0.1515</v>
      </c>
      <c r="N253" s="2">
        <v>0.93</v>
      </c>
      <c r="O253" s="10">
        <f t="shared" si="16"/>
        <v>0.93</v>
      </c>
      <c r="P253" s="17" t="str">
        <f t="shared" si="17"/>
        <v>Very Hghly humidity</v>
      </c>
      <c r="Q253" s="2">
        <v>0.19400000000000001</v>
      </c>
      <c r="R253" s="7">
        <f t="shared" si="18"/>
        <v>21.34</v>
      </c>
      <c r="S253" s="2">
        <v>0</v>
      </c>
      <c r="T253" s="2">
        <v>32</v>
      </c>
      <c r="U253" s="2">
        <f>SUM(Append1[[#This Row],[Casual]],Append1[[#This Row],[Registered]])</f>
        <v>32</v>
      </c>
    </row>
    <row r="254" spans="1:21" x14ac:dyDescent="0.25">
      <c r="A254" s="2">
        <v>253</v>
      </c>
      <c r="B254" s="3">
        <v>40554</v>
      </c>
      <c r="C2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4" s="2" t="str">
        <f>TEXT(Append1[[#This Row],[Entry Date]],"YYYY")</f>
        <v>2011</v>
      </c>
      <c r="E254" s="2" t="str">
        <f>TEXT(Append1[[#This Row],[Entry Date]],"MMM")</f>
        <v>Jan</v>
      </c>
      <c r="F254" s="4">
        <v>10.5</v>
      </c>
      <c r="G254" s="2" t="b">
        <v>0</v>
      </c>
      <c r="H254" t="str" cm="1">
        <f t="array" ref="H254">IF(G254=TRUE,"Weekend", IF(G254=FALSE,"Weekday", NA))</f>
        <v>Weekday</v>
      </c>
      <c r="I254" s="2" t="str">
        <f>TEXT(Append1[[#This Row],[Entry Date]],"DDDDD")</f>
        <v>Tuesday</v>
      </c>
      <c r="J254" s="2" t="str">
        <f t="shared" si="19"/>
        <v>Extreme Cold</v>
      </c>
      <c r="K254" s="2">
        <v>0.16</v>
      </c>
      <c r="L254" s="2">
        <f t="shared" si="15"/>
        <v>6.5600000000000005</v>
      </c>
      <c r="M254" s="2">
        <v>0.19700000000000001</v>
      </c>
      <c r="N254" s="2">
        <v>0.86</v>
      </c>
      <c r="O254" s="10">
        <f t="shared" si="16"/>
        <v>0.86</v>
      </c>
      <c r="P254" s="17" t="str">
        <f t="shared" si="17"/>
        <v>Very Hghly humidity</v>
      </c>
      <c r="Q254" s="2">
        <v>8.9599999999999999E-2</v>
      </c>
      <c r="R254" s="7">
        <f t="shared" si="18"/>
        <v>9.8559999999999999</v>
      </c>
      <c r="S254" s="2">
        <v>0</v>
      </c>
      <c r="T254" s="2">
        <v>20</v>
      </c>
      <c r="U254" s="2">
        <f>SUM(Append1[[#This Row],[Casual]],Append1[[#This Row],[Registered]])</f>
        <v>20</v>
      </c>
    </row>
    <row r="255" spans="1:21" x14ac:dyDescent="0.25">
      <c r="A255" s="2">
        <v>254</v>
      </c>
      <c r="B255" s="3">
        <v>40554</v>
      </c>
      <c r="C2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5" s="2" t="str">
        <f>TEXT(Append1[[#This Row],[Entry Date]],"YYYY")</f>
        <v>2011</v>
      </c>
      <c r="E255" s="2" t="str">
        <f>TEXT(Append1[[#This Row],[Entry Date]],"MMM")</f>
        <v>Jan</v>
      </c>
      <c r="F255" s="4">
        <v>10.5416666666667</v>
      </c>
      <c r="G255" s="2" t="b">
        <v>0</v>
      </c>
      <c r="H255" t="str" cm="1">
        <f t="array" ref="H255">IF(G255=TRUE,"Weekend", IF(G255=FALSE,"Weekday", NA))</f>
        <v>Weekday</v>
      </c>
      <c r="I255" s="2" t="str">
        <f>TEXT(Append1[[#This Row],[Entry Date]],"DDDDD")</f>
        <v>Tuesday</v>
      </c>
      <c r="J255" s="2" t="str">
        <f t="shared" si="19"/>
        <v>Extreme Cold</v>
      </c>
      <c r="K255" s="2">
        <v>0.16</v>
      </c>
      <c r="L255" s="2">
        <f t="shared" si="15"/>
        <v>6.5600000000000005</v>
      </c>
      <c r="M255" s="2">
        <v>0.18179999999999999</v>
      </c>
      <c r="N255" s="2">
        <v>0.93</v>
      </c>
      <c r="O255" s="10">
        <f t="shared" si="16"/>
        <v>0.93</v>
      </c>
      <c r="P255" s="17" t="str">
        <f t="shared" si="17"/>
        <v>Very Hghly humidity</v>
      </c>
      <c r="Q255" s="2">
        <v>0.1045</v>
      </c>
      <c r="R255" s="7">
        <f t="shared" si="18"/>
        <v>11.494999999999999</v>
      </c>
      <c r="S255" s="2">
        <v>1</v>
      </c>
      <c r="T255" s="2">
        <v>28</v>
      </c>
      <c r="U255" s="2">
        <f>SUM(Append1[[#This Row],[Casual]],Append1[[#This Row],[Registered]])</f>
        <v>29</v>
      </c>
    </row>
    <row r="256" spans="1:21" x14ac:dyDescent="0.25">
      <c r="A256" s="2">
        <v>255</v>
      </c>
      <c r="B256" s="3">
        <v>40554</v>
      </c>
      <c r="C2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6" s="2" t="str">
        <f>TEXT(Append1[[#This Row],[Entry Date]],"YYYY")</f>
        <v>2011</v>
      </c>
      <c r="E256" s="2" t="str">
        <f>TEXT(Append1[[#This Row],[Entry Date]],"MMM")</f>
        <v>Jan</v>
      </c>
      <c r="F256" s="4">
        <v>10.5833333333333</v>
      </c>
      <c r="G256" s="2" t="b">
        <v>0</v>
      </c>
      <c r="H256" t="str" cm="1">
        <f t="array" ref="H256">IF(G256=TRUE,"Weekend", IF(G256=FALSE,"Weekday", NA))</f>
        <v>Weekday</v>
      </c>
      <c r="I256" s="2" t="str">
        <f>TEXT(Append1[[#This Row],[Entry Date]],"DDDDD")</f>
        <v>Tuesday</v>
      </c>
      <c r="J256" s="2" t="str">
        <f t="shared" si="19"/>
        <v>Extreme Cold</v>
      </c>
      <c r="K256" s="2">
        <v>0.16</v>
      </c>
      <c r="L256" s="2">
        <f t="shared" si="15"/>
        <v>6.5600000000000005</v>
      </c>
      <c r="M256" s="2">
        <v>0.19700000000000001</v>
      </c>
      <c r="N256" s="2">
        <v>0.93</v>
      </c>
      <c r="O256" s="10">
        <f t="shared" si="16"/>
        <v>0.93</v>
      </c>
      <c r="P256" s="17" t="str">
        <f t="shared" si="17"/>
        <v>Very Hghly humidity</v>
      </c>
      <c r="Q256" s="2">
        <v>8.9599999999999999E-2</v>
      </c>
      <c r="R256" s="7">
        <f t="shared" si="18"/>
        <v>9.8559999999999999</v>
      </c>
      <c r="S256" s="2">
        <v>1</v>
      </c>
      <c r="T256" s="2">
        <v>18</v>
      </c>
      <c r="U256" s="2">
        <f>SUM(Append1[[#This Row],[Casual]],Append1[[#This Row],[Registered]])</f>
        <v>19</v>
      </c>
    </row>
    <row r="257" spans="1:21" x14ac:dyDescent="0.25">
      <c r="A257" s="2">
        <v>256</v>
      </c>
      <c r="B257" s="3">
        <v>40555</v>
      </c>
      <c r="C2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7" s="2" t="str">
        <f>TEXT(Append1[[#This Row],[Entry Date]],"YYYY")</f>
        <v>2011</v>
      </c>
      <c r="E257" s="2" t="str">
        <f>TEXT(Append1[[#This Row],[Entry Date]],"MMM")</f>
        <v>Jan</v>
      </c>
      <c r="F257" s="4">
        <v>10.625</v>
      </c>
      <c r="G257" s="2" t="b">
        <v>0</v>
      </c>
      <c r="H257" t="str" cm="1">
        <f t="array" ref="H257">IF(G257=TRUE,"Weekend", IF(G257=FALSE,"Weekday", NA))</f>
        <v>Weekday</v>
      </c>
      <c r="I257" s="2" t="str">
        <f>TEXT(Append1[[#This Row],[Entry Date]],"DDDDD")</f>
        <v>Wednesday</v>
      </c>
      <c r="J257" s="2" t="str">
        <f t="shared" si="19"/>
        <v>Extreme Cold</v>
      </c>
      <c r="K257" s="2">
        <v>0.16</v>
      </c>
      <c r="L257" s="2">
        <f t="shared" si="15"/>
        <v>6.5600000000000005</v>
      </c>
      <c r="M257" s="2">
        <v>0.19700000000000001</v>
      </c>
      <c r="N257" s="2">
        <v>0.86</v>
      </c>
      <c r="O257" s="10">
        <f t="shared" si="16"/>
        <v>0.86</v>
      </c>
      <c r="P257" s="17" t="str">
        <f t="shared" si="17"/>
        <v>Very Hghly humidity</v>
      </c>
      <c r="Q257" s="2">
        <v>8.9599999999999999E-2</v>
      </c>
      <c r="R257" s="7">
        <f t="shared" si="18"/>
        <v>9.8559999999999999</v>
      </c>
      <c r="S257" s="2">
        <v>0</v>
      </c>
      <c r="T257" s="2">
        <v>7</v>
      </c>
      <c r="U257" s="2">
        <f>SUM(Append1[[#This Row],[Casual]],Append1[[#This Row],[Registered]])</f>
        <v>7</v>
      </c>
    </row>
    <row r="258" spans="1:21" x14ac:dyDescent="0.25">
      <c r="A258" s="2">
        <v>257</v>
      </c>
      <c r="B258" s="3">
        <v>40555</v>
      </c>
      <c r="C2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8" s="2" t="str">
        <f>TEXT(Append1[[#This Row],[Entry Date]],"YYYY")</f>
        <v>2011</v>
      </c>
      <c r="E258" s="2" t="str">
        <f>TEXT(Append1[[#This Row],[Entry Date]],"MMM")</f>
        <v>Jan</v>
      </c>
      <c r="F258" s="4">
        <v>10.6666666666667</v>
      </c>
      <c r="G258" s="2" t="b">
        <v>0</v>
      </c>
      <c r="H258" t="str" cm="1">
        <f t="array" ref="H258">IF(G258=TRUE,"Weekend", IF(G258=FALSE,"Weekday", NA))</f>
        <v>Weekday</v>
      </c>
      <c r="I258" s="2" t="str">
        <f>TEXT(Append1[[#This Row],[Entry Date]],"DDDDD")</f>
        <v>Wednesday</v>
      </c>
      <c r="J258" s="2" t="str">
        <f t="shared" si="19"/>
        <v>Extreme Cold</v>
      </c>
      <c r="K258" s="2">
        <v>0.16</v>
      </c>
      <c r="L258" s="2">
        <f t="shared" ref="L258:L321" si="20">K258 * 41</f>
        <v>6.5600000000000005</v>
      </c>
      <c r="M258" s="2">
        <v>0.18179999999999999</v>
      </c>
      <c r="N258" s="2">
        <v>0.86</v>
      </c>
      <c r="O258" s="10">
        <f t="shared" ref="O258:O321" si="21">N258 * 100/100</f>
        <v>0.86</v>
      </c>
      <c r="P258" s="17" t="str">
        <f t="shared" ref="P258:P321" si="22">IF(N258*100&lt;10,"Less Humid",IF(N258*100&lt;=30,"Normal Humid",IF(N258*100&lt;=60,"High Humid",IF(N258*100&lt;=100,"Very Hghly humidity"))))</f>
        <v>Very Hghly humidity</v>
      </c>
      <c r="Q258" s="2">
        <v>0.1045</v>
      </c>
      <c r="R258" s="7">
        <f t="shared" ref="R258:R321" si="23">Q258 * 110</f>
        <v>11.494999999999999</v>
      </c>
      <c r="S258" s="2">
        <v>0</v>
      </c>
      <c r="T258" s="2">
        <v>6</v>
      </c>
      <c r="U258" s="2">
        <f>SUM(Append1[[#This Row],[Casual]],Append1[[#This Row],[Registered]])</f>
        <v>6</v>
      </c>
    </row>
    <row r="259" spans="1:21" x14ac:dyDescent="0.25">
      <c r="A259" s="2">
        <v>258</v>
      </c>
      <c r="B259" s="3">
        <v>40555</v>
      </c>
      <c r="C2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59" s="2" t="str">
        <f>TEXT(Append1[[#This Row],[Entry Date]],"YYYY")</f>
        <v>2011</v>
      </c>
      <c r="E259" s="2" t="str">
        <f>TEXT(Append1[[#This Row],[Entry Date]],"MMM")</f>
        <v>Jan</v>
      </c>
      <c r="F259" s="4">
        <v>10.7083333333333</v>
      </c>
      <c r="G259" s="2" t="b">
        <v>0</v>
      </c>
      <c r="H259" t="str" cm="1">
        <f t="array" ref="H259">IF(G259=TRUE,"Weekend", IF(G259=FALSE,"Weekday", NA))</f>
        <v>Weekday</v>
      </c>
      <c r="I259" s="2" t="str">
        <f>TEXT(Append1[[#This Row],[Entry Date]],"DDDDD")</f>
        <v>Wednesday</v>
      </c>
      <c r="J259" s="2" t="str">
        <f t="shared" ref="J259:J322" si="24">IF(L259&lt;10,"Extreme Cold",IF(L259&lt;=20,"Cold",IF(L259&lt;=25,"Normal",IF(L259&lt;=35,"Hot",IF(L259&lt;=45,"Extreme Hot")))))</f>
        <v>Extreme Cold</v>
      </c>
      <c r="K259" s="2">
        <v>0.14000000000000001</v>
      </c>
      <c r="L259" s="2">
        <f t="shared" si="20"/>
        <v>5.74</v>
      </c>
      <c r="M259" s="2">
        <v>0.1515</v>
      </c>
      <c r="N259" s="2">
        <v>0.86</v>
      </c>
      <c r="O259" s="10">
        <f t="shared" si="21"/>
        <v>0.86</v>
      </c>
      <c r="P259" s="17" t="str">
        <f t="shared" si="22"/>
        <v>Very Hghly humidity</v>
      </c>
      <c r="Q259" s="2">
        <v>0.1343</v>
      </c>
      <c r="R259" s="7">
        <f t="shared" si="23"/>
        <v>14.773</v>
      </c>
      <c r="S259" s="2">
        <v>0</v>
      </c>
      <c r="T259" s="2">
        <v>1</v>
      </c>
      <c r="U259" s="2">
        <f>SUM(Append1[[#This Row],[Casual]],Append1[[#This Row],[Registered]])</f>
        <v>1</v>
      </c>
    </row>
    <row r="260" spans="1:21" x14ac:dyDescent="0.25">
      <c r="A260" s="2">
        <v>259</v>
      </c>
      <c r="B260" s="3">
        <v>40555</v>
      </c>
      <c r="C2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0" s="2" t="str">
        <f>TEXT(Append1[[#This Row],[Entry Date]],"YYYY")</f>
        <v>2011</v>
      </c>
      <c r="E260" s="2" t="str">
        <f>TEXT(Append1[[#This Row],[Entry Date]],"MMM")</f>
        <v>Jan</v>
      </c>
      <c r="F260" s="4">
        <v>10.75</v>
      </c>
      <c r="G260" s="2" t="b">
        <v>0</v>
      </c>
      <c r="H260" t="str" cm="1">
        <f t="array" ref="H260">IF(G260=TRUE,"Weekend", IF(G260=FALSE,"Weekday", NA))</f>
        <v>Weekday</v>
      </c>
      <c r="I260" s="2" t="str">
        <f>TEXT(Append1[[#This Row],[Entry Date]],"DDDDD")</f>
        <v>Wednesday</v>
      </c>
      <c r="J260" s="2" t="str">
        <f t="shared" si="24"/>
        <v>Extreme Cold</v>
      </c>
      <c r="K260" s="2">
        <v>0.14000000000000001</v>
      </c>
      <c r="L260" s="2">
        <f t="shared" si="20"/>
        <v>5.74</v>
      </c>
      <c r="M260" s="2">
        <v>0.1515</v>
      </c>
      <c r="N260" s="2">
        <v>0.86</v>
      </c>
      <c r="O260" s="10">
        <f t="shared" si="21"/>
        <v>0.86</v>
      </c>
      <c r="P260" s="17" t="str">
        <f t="shared" si="22"/>
        <v>Very Hghly humidity</v>
      </c>
      <c r="Q260" s="2">
        <v>0.16420000000000001</v>
      </c>
      <c r="R260" s="7">
        <f t="shared" si="23"/>
        <v>18.062000000000001</v>
      </c>
      <c r="S260" s="2">
        <v>0</v>
      </c>
      <c r="T260" s="2">
        <v>5</v>
      </c>
      <c r="U260" s="2">
        <f>SUM(Append1[[#This Row],[Casual]],Append1[[#This Row],[Registered]])</f>
        <v>5</v>
      </c>
    </row>
    <row r="261" spans="1:21" x14ac:dyDescent="0.25">
      <c r="A261" s="2">
        <v>260</v>
      </c>
      <c r="B261" s="3">
        <v>40555</v>
      </c>
      <c r="C2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1" s="2" t="str">
        <f>TEXT(Append1[[#This Row],[Entry Date]],"YYYY")</f>
        <v>2011</v>
      </c>
      <c r="E261" s="2" t="str">
        <f>TEXT(Append1[[#This Row],[Entry Date]],"MMM")</f>
        <v>Jan</v>
      </c>
      <c r="F261" s="4">
        <v>10.7916666666667</v>
      </c>
      <c r="G261" s="2" t="b">
        <v>0</v>
      </c>
      <c r="H261" t="str" cm="1">
        <f t="array" ref="H261">IF(G261=TRUE,"Weekend", IF(G261=FALSE,"Weekday", NA))</f>
        <v>Weekday</v>
      </c>
      <c r="I261" s="2" t="str">
        <f>TEXT(Append1[[#This Row],[Entry Date]],"DDDDD")</f>
        <v>Wednesday</v>
      </c>
      <c r="J261" s="2" t="str">
        <f t="shared" si="24"/>
        <v>Extreme Cold</v>
      </c>
      <c r="K261" s="2">
        <v>0.12</v>
      </c>
      <c r="L261" s="2">
        <f t="shared" si="20"/>
        <v>4.92</v>
      </c>
      <c r="M261" s="2">
        <v>0.1515</v>
      </c>
      <c r="N261" s="2">
        <v>0.93</v>
      </c>
      <c r="O261" s="10">
        <f t="shared" si="21"/>
        <v>0.93</v>
      </c>
      <c r="P261" s="17" t="str">
        <f t="shared" si="22"/>
        <v>Very Hghly humidity</v>
      </c>
      <c r="Q261" s="2">
        <v>0.1343</v>
      </c>
      <c r="R261" s="7">
        <f t="shared" si="23"/>
        <v>14.773</v>
      </c>
      <c r="S261" s="2">
        <v>0</v>
      </c>
      <c r="T261" s="2">
        <v>16</v>
      </c>
      <c r="U261" s="2">
        <f>SUM(Append1[[#This Row],[Casual]],Append1[[#This Row],[Registered]])</f>
        <v>16</v>
      </c>
    </row>
    <row r="262" spans="1:21" x14ac:dyDescent="0.25">
      <c r="A262" s="2">
        <v>261</v>
      </c>
      <c r="B262" s="3">
        <v>40555</v>
      </c>
      <c r="C2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2" s="2" t="str">
        <f>TEXT(Append1[[#This Row],[Entry Date]],"YYYY")</f>
        <v>2011</v>
      </c>
      <c r="E262" s="2" t="str">
        <f>TEXT(Append1[[#This Row],[Entry Date]],"MMM")</f>
        <v>Jan</v>
      </c>
      <c r="F262" s="4">
        <v>10.8333333333333</v>
      </c>
      <c r="G262" s="2" t="b">
        <v>0</v>
      </c>
      <c r="H262" t="str" cm="1">
        <f t="array" ref="H262">IF(G262=TRUE,"Weekend", IF(G262=FALSE,"Weekday", NA))</f>
        <v>Weekday</v>
      </c>
      <c r="I262" s="2" t="str">
        <f>TEXT(Append1[[#This Row],[Entry Date]],"DDDDD")</f>
        <v>Wednesday</v>
      </c>
      <c r="J262" s="2" t="str">
        <f t="shared" si="24"/>
        <v>Extreme Cold</v>
      </c>
      <c r="K262" s="2">
        <v>0.14000000000000001</v>
      </c>
      <c r="L262" s="2">
        <f t="shared" si="20"/>
        <v>5.74</v>
      </c>
      <c r="M262" s="2">
        <v>0.1515</v>
      </c>
      <c r="N262" s="2">
        <v>0.69</v>
      </c>
      <c r="O262" s="10">
        <f t="shared" si="21"/>
        <v>0.69</v>
      </c>
      <c r="P262" s="17" t="str">
        <f t="shared" si="22"/>
        <v>Very Hghly humidity</v>
      </c>
      <c r="Q262" s="2">
        <v>0.1343</v>
      </c>
      <c r="R262" s="7">
        <f t="shared" si="23"/>
        <v>14.773</v>
      </c>
      <c r="S262" s="2">
        <v>0</v>
      </c>
      <c r="T262" s="2">
        <v>54</v>
      </c>
      <c r="U262" s="2">
        <f>SUM(Append1[[#This Row],[Casual]],Append1[[#This Row],[Registered]])</f>
        <v>54</v>
      </c>
    </row>
    <row r="263" spans="1:21" x14ac:dyDescent="0.25">
      <c r="A263" s="2">
        <v>262</v>
      </c>
      <c r="B263" s="3">
        <v>40555</v>
      </c>
      <c r="C2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3" s="2" t="str">
        <f>TEXT(Append1[[#This Row],[Entry Date]],"YYYY")</f>
        <v>2011</v>
      </c>
      <c r="E263" s="2" t="str">
        <f>TEXT(Append1[[#This Row],[Entry Date]],"MMM")</f>
        <v>Jan</v>
      </c>
      <c r="F263" s="4">
        <v>10.875</v>
      </c>
      <c r="G263" s="2" t="b">
        <v>0</v>
      </c>
      <c r="H263" t="str" cm="1">
        <f t="array" ref="H263">IF(G263=TRUE,"Weekend", IF(G263=FALSE,"Weekday", NA))</f>
        <v>Weekday</v>
      </c>
      <c r="I263" s="2" t="str">
        <f>TEXT(Append1[[#This Row],[Entry Date]],"DDDDD")</f>
        <v>Wednesday</v>
      </c>
      <c r="J263" s="2" t="str">
        <f t="shared" si="24"/>
        <v>Extreme Cold</v>
      </c>
      <c r="K263" s="2">
        <v>0.16</v>
      </c>
      <c r="L263" s="2">
        <f t="shared" si="20"/>
        <v>6.5600000000000005</v>
      </c>
      <c r="M263" s="2">
        <v>0.16669999999999999</v>
      </c>
      <c r="N263" s="2">
        <v>0.59</v>
      </c>
      <c r="O263" s="10">
        <f t="shared" si="21"/>
        <v>0.59</v>
      </c>
      <c r="P263" s="17" t="str">
        <f t="shared" si="22"/>
        <v>High Humid</v>
      </c>
      <c r="Q263" s="2">
        <v>0.16420000000000001</v>
      </c>
      <c r="R263" s="7">
        <f t="shared" si="23"/>
        <v>18.062000000000001</v>
      </c>
      <c r="S263" s="2">
        <v>3</v>
      </c>
      <c r="T263" s="2">
        <v>125</v>
      </c>
      <c r="U263" s="2">
        <f>SUM(Append1[[#This Row],[Casual]],Append1[[#This Row],[Registered]])</f>
        <v>128</v>
      </c>
    </row>
    <row r="264" spans="1:21" x14ac:dyDescent="0.25">
      <c r="A264" s="2">
        <v>263</v>
      </c>
      <c r="B264" s="3">
        <v>40555</v>
      </c>
      <c r="C2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4" s="2" t="str">
        <f>TEXT(Append1[[#This Row],[Entry Date]],"YYYY")</f>
        <v>2011</v>
      </c>
      <c r="E264" s="2" t="str">
        <f>TEXT(Append1[[#This Row],[Entry Date]],"MMM")</f>
        <v>Jan</v>
      </c>
      <c r="F264" s="4">
        <v>10.9166666666667</v>
      </c>
      <c r="G264" s="2" t="b">
        <v>0</v>
      </c>
      <c r="H264" t="str" cm="1">
        <f t="array" ref="H264">IF(G264=TRUE,"Weekend", IF(G264=FALSE,"Weekday", NA))</f>
        <v>Weekday</v>
      </c>
      <c r="I264" s="2" t="str">
        <f>TEXT(Append1[[#This Row],[Entry Date]],"DDDDD")</f>
        <v>Wednesday</v>
      </c>
      <c r="J264" s="2" t="str">
        <f t="shared" si="24"/>
        <v>Extreme Cold</v>
      </c>
      <c r="K264" s="2">
        <v>0.16</v>
      </c>
      <c r="L264" s="2">
        <f t="shared" si="20"/>
        <v>6.5600000000000005</v>
      </c>
      <c r="M264" s="2">
        <v>0.13639999999999999</v>
      </c>
      <c r="N264" s="2">
        <v>0.59</v>
      </c>
      <c r="O264" s="10">
        <f t="shared" si="21"/>
        <v>0.59</v>
      </c>
      <c r="P264" s="17" t="str">
        <f t="shared" si="22"/>
        <v>High Humid</v>
      </c>
      <c r="Q264" s="2">
        <v>0.32840000000000003</v>
      </c>
      <c r="R264" s="7">
        <f t="shared" si="23"/>
        <v>36.124000000000002</v>
      </c>
      <c r="S264" s="2">
        <v>3</v>
      </c>
      <c r="T264" s="2">
        <v>78</v>
      </c>
      <c r="U264" s="2">
        <f>SUM(Append1[[#This Row],[Casual]],Append1[[#This Row],[Registered]])</f>
        <v>81</v>
      </c>
    </row>
    <row r="265" spans="1:21" x14ac:dyDescent="0.25">
      <c r="A265" s="2">
        <v>264</v>
      </c>
      <c r="B265" s="3">
        <v>40555</v>
      </c>
      <c r="C2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5" s="2" t="str">
        <f>TEXT(Append1[[#This Row],[Entry Date]],"YYYY")</f>
        <v>2011</v>
      </c>
      <c r="E265" s="2" t="str">
        <f>TEXT(Append1[[#This Row],[Entry Date]],"MMM")</f>
        <v>Jan</v>
      </c>
      <c r="F265" s="4">
        <v>10.9583333333333</v>
      </c>
      <c r="G265" s="2" t="b">
        <v>0</v>
      </c>
      <c r="H265" t="str" cm="1">
        <f t="array" ref="H265">IF(G265=TRUE,"Weekend", IF(G265=FALSE,"Weekday", NA))</f>
        <v>Weekday</v>
      </c>
      <c r="I265" s="2" t="str">
        <f>TEXT(Append1[[#This Row],[Entry Date]],"DDDDD")</f>
        <v>Wednesday</v>
      </c>
      <c r="J265" s="2" t="str">
        <f t="shared" si="24"/>
        <v>Extreme Cold</v>
      </c>
      <c r="K265" s="2">
        <v>0.18</v>
      </c>
      <c r="L265" s="2">
        <f t="shared" si="20"/>
        <v>7.38</v>
      </c>
      <c r="M265" s="2">
        <v>0.18179999999999999</v>
      </c>
      <c r="N265" s="2">
        <v>0.55000000000000004</v>
      </c>
      <c r="O265" s="10">
        <f t="shared" si="21"/>
        <v>0.55000000000000004</v>
      </c>
      <c r="P265" s="17" t="str">
        <f t="shared" si="22"/>
        <v>High Humid</v>
      </c>
      <c r="Q265" s="2">
        <v>0.22389999999999999</v>
      </c>
      <c r="R265" s="7">
        <f t="shared" si="23"/>
        <v>24.628999999999998</v>
      </c>
      <c r="S265" s="2">
        <v>0</v>
      </c>
      <c r="T265" s="2">
        <v>39</v>
      </c>
      <c r="U265" s="2">
        <f>SUM(Append1[[#This Row],[Casual]],Append1[[#This Row],[Registered]])</f>
        <v>39</v>
      </c>
    </row>
    <row r="266" spans="1:21" x14ac:dyDescent="0.25">
      <c r="A266" s="2">
        <v>265</v>
      </c>
      <c r="B266" s="3">
        <v>40555</v>
      </c>
      <c r="C2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6" s="2" t="str">
        <f>TEXT(Append1[[#This Row],[Entry Date]],"YYYY")</f>
        <v>2011</v>
      </c>
      <c r="E266" s="2" t="str">
        <f>TEXT(Append1[[#This Row],[Entry Date]],"MMM")</f>
        <v>Jan</v>
      </c>
      <c r="F266" s="4">
        <v>11</v>
      </c>
      <c r="G266" s="2" t="b">
        <v>0</v>
      </c>
      <c r="H266" t="str" cm="1">
        <f t="array" ref="H266">IF(G266=TRUE,"Weekend", IF(G266=FALSE,"Weekday", NA))</f>
        <v>Weekday</v>
      </c>
      <c r="I266" s="2" t="str">
        <f>TEXT(Append1[[#This Row],[Entry Date]],"DDDDD")</f>
        <v>Wednesday</v>
      </c>
      <c r="J266" s="2" t="str">
        <f t="shared" si="24"/>
        <v>Extreme Cold</v>
      </c>
      <c r="K266" s="2">
        <v>0.2</v>
      </c>
      <c r="L266" s="2">
        <f t="shared" si="20"/>
        <v>8.2000000000000011</v>
      </c>
      <c r="M266" s="2">
        <v>0.18179999999999999</v>
      </c>
      <c r="N266" s="2">
        <v>0.51</v>
      </c>
      <c r="O266" s="10">
        <f t="shared" si="21"/>
        <v>0.51</v>
      </c>
      <c r="P266" s="17" t="str">
        <f t="shared" si="22"/>
        <v>High Humid</v>
      </c>
      <c r="Q266" s="2">
        <v>0.3881</v>
      </c>
      <c r="R266" s="7">
        <f t="shared" si="23"/>
        <v>42.691000000000003</v>
      </c>
      <c r="S266" s="2">
        <v>3</v>
      </c>
      <c r="T266" s="2">
        <v>32</v>
      </c>
      <c r="U266" s="2">
        <f>SUM(Append1[[#This Row],[Casual]],Append1[[#This Row],[Registered]])</f>
        <v>35</v>
      </c>
    </row>
    <row r="267" spans="1:21" x14ac:dyDescent="0.25">
      <c r="A267" s="2">
        <v>266</v>
      </c>
      <c r="B267" s="3">
        <v>40555</v>
      </c>
      <c r="C2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7" s="2" t="str">
        <f>TEXT(Append1[[#This Row],[Entry Date]],"YYYY")</f>
        <v>2011</v>
      </c>
      <c r="E267" s="2" t="str">
        <f>TEXT(Append1[[#This Row],[Entry Date]],"MMM")</f>
        <v>Jan</v>
      </c>
      <c r="F267" s="4">
        <v>11.0416666666667</v>
      </c>
      <c r="G267" s="2" t="b">
        <v>0</v>
      </c>
      <c r="H267" t="str" cm="1">
        <f t="array" ref="H267">IF(G267=TRUE,"Weekend", IF(G267=FALSE,"Weekday", NA))</f>
        <v>Weekday</v>
      </c>
      <c r="I267" s="2" t="str">
        <f>TEXT(Append1[[#This Row],[Entry Date]],"DDDDD")</f>
        <v>Wednesday</v>
      </c>
      <c r="J267" s="2" t="str">
        <f t="shared" si="24"/>
        <v>Extreme Cold</v>
      </c>
      <c r="K267" s="2">
        <v>0.2</v>
      </c>
      <c r="L267" s="2">
        <f t="shared" si="20"/>
        <v>8.2000000000000011</v>
      </c>
      <c r="M267" s="2">
        <v>0.1515</v>
      </c>
      <c r="N267" s="2">
        <v>0.47</v>
      </c>
      <c r="O267" s="10">
        <f t="shared" si="21"/>
        <v>0.47</v>
      </c>
      <c r="P267" s="17" t="str">
        <f t="shared" si="22"/>
        <v>High Humid</v>
      </c>
      <c r="Q267" s="2">
        <v>0.58209999999999995</v>
      </c>
      <c r="R267" s="7">
        <f t="shared" si="23"/>
        <v>64.030999999999992</v>
      </c>
      <c r="S267" s="2">
        <v>3</v>
      </c>
      <c r="T267" s="2">
        <v>52</v>
      </c>
      <c r="U267" s="2">
        <f>SUM(Append1[[#This Row],[Casual]],Append1[[#This Row],[Registered]])</f>
        <v>55</v>
      </c>
    </row>
    <row r="268" spans="1:21" x14ac:dyDescent="0.25">
      <c r="A268" s="2">
        <v>267</v>
      </c>
      <c r="B268" s="3">
        <v>40555</v>
      </c>
      <c r="C2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8" s="2" t="str">
        <f>TEXT(Append1[[#This Row],[Entry Date]],"YYYY")</f>
        <v>2011</v>
      </c>
      <c r="E268" s="2" t="str">
        <f>TEXT(Append1[[#This Row],[Entry Date]],"MMM")</f>
        <v>Jan</v>
      </c>
      <c r="F268" s="4">
        <v>11.0833333333333</v>
      </c>
      <c r="G268" s="2" t="b">
        <v>0</v>
      </c>
      <c r="H268" t="str" cm="1">
        <f t="array" ref="H268">IF(G268=TRUE,"Weekend", IF(G268=FALSE,"Weekday", NA))</f>
        <v>Weekday</v>
      </c>
      <c r="I268" s="2" t="str">
        <f>TEXT(Append1[[#This Row],[Entry Date]],"DDDDD")</f>
        <v>Wednesday</v>
      </c>
      <c r="J268" s="2" t="str">
        <f t="shared" si="24"/>
        <v>Extreme Cold</v>
      </c>
      <c r="K268" s="2">
        <v>0.22</v>
      </c>
      <c r="L268" s="2">
        <f t="shared" si="20"/>
        <v>9.02</v>
      </c>
      <c r="M268" s="2">
        <v>0.19700000000000001</v>
      </c>
      <c r="N268" s="2">
        <v>0.44</v>
      </c>
      <c r="O268" s="10">
        <f t="shared" si="21"/>
        <v>0.44</v>
      </c>
      <c r="P268" s="17" t="str">
        <f t="shared" si="22"/>
        <v>High Humid</v>
      </c>
      <c r="Q268" s="2">
        <v>0.35820000000000002</v>
      </c>
      <c r="R268" s="7">
        <f t="shared" si="23"/>
        <v>39.402000000000001</v>
      </c>
      <c r="S268" s="2">
        <v>0</v>
      </c>
      <c r="T268" s="2">
        <v>49</v>
      </c>
      <c r="U268" s="2">
        <f>SUM(Append1[[#This Row],[Casual]],Append1[[#This Row],[Registered]])</f>
        <v>49</v>
      </c>
    </row>
    <row r="269" spans="1:21" x14ac:dyDescent="0.25">
      <c r="A269" s="2">
        <v>268</v>
      </c>
      <c r="B269" s="3">
        <v>40555</v>
      </c>
      <c r="C2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69" s="2" t="str">
        <f>TEXT(Append1[[#This Row],[Entry Date]],"YYYY")</f>
        <v>2011</v>
      </c>
      <c r="E269" s="2" t="str">
        <f>TEXT(Append1[[#This Row],[Entry Date]],"MMM")</f>
        <v>Jan</v>
      </c>
      <c r="F269" s="4">
        <v>11.125</v>
      </c>
      <c r="G269" s="2" t="b">
        <v>0</v>
      </c>
      <c r="H269" t="str" cm="1">
        <f t="array" ref="H269">IF(G269=TRUE,"Weekend", IF(G269=FALSE,"Weekday", NA))</f>
        <v>Weekday</v>
      </c>
      <c r="I269" s="2" t="str">
        <f>TEXT(Append1[[#This Row],[Entry Date]],"DDDDD")</f>
        <v>Wednesday</v>
      </c>
      <c r="J269" s="2" t="str">
        <f t="shared" si="24"/>
        <v>Extreme Cold</v>
      </c>
      <c r="K269" s="2">
        <v>0.2</v>
      </c>
      <c r="L269" s="2">
        <f t="shared" si="20"/>
        <v>8.2000000000000011</v>
      </c>
      <c r="M269" s="2">
        <v>0.18179999999999999</v>
      </c>
      <c r="N269" s="2">
        <v>0.47</v>
      </c>
      <c r="O269" s="10">
        <f t="shared" si="21"/>
        <v>0.47</v>
      </c>
      <c r="P269" s="17" t="str">
        <f t="shared" si="22"/>
        <v>High Humid</v>
      </c>
      <c r="Q269" s="2">
        <v>0.32840000000000003</v>
      </c>
      <c r="R269" s="7">
        <f t="shared" si="23"/>
        <v>36.124000000000002</v>
      </c>
      <c r="S269" s="2">
        <v>0</v>
      </c>
      <c r="T269" s="2">
        <v>44</v>
      </c>
      <c r="U269" s="2">
        <f>SUM(Append1[[#This Row],[Casual]],Append1[[#This Row],[Registered]])</f>
        <v>44</v>
      </c>
    </row>
    <row r="270" spans="1:21" x14ac:dyDescent="0.25">
      <c r="A270" s="2">
        <v>269</v>
      </c>
      <c r="B270" s="3">
        <v>40555</v>
      </c>
      <c r="C2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0" s="2" t="str">
        <f>TEXT(Append1[[#This Row],[Entry Date]],"YYYY")</f>
        <v>2011</v>
      </c>
      <c r="E270" s="2" t="str">
        <f>TEXT(Append1[[#This Row],[Entry Date]],"MMM")</f>
        <v>Jan</v>
      </c>
      <c r="F270" s="4">
        <v>11.1666666666667</v>
      </c>
      <c r="G270" s="2" t="b">
        <v>0</v>
      </c>
      <c r="H270" t="str" cm="1">
        <f t="array" ref="H270">IF(G270=TRUE,"Weekend", IF(G270=FALSE,"Weekday", NA))</f>
        <v>Weekday</v>
      </c>
      <c r="I270" s="2" t="str">
        <f>TEXT(Append1[[#This Row],[Entry Date]],"DDDDD")</f>
        <v>Wednesday</v>
      </c>
      <c r="J270" s="2" t="str">
        <f t="shared" si="24"/>
        <v>Extreme Cold</v>
      </c>
      <c r="K270" s="2">
        <v>0.2</v>
      </c>
      <c r="L270" s="2">
        <f t="shared" si="20"/>
        <v>8.2000000000000011</v>
      </c>
      <c r="M270" s="2">
        <v>0.16669999999999999</v>
      </c>
      <c r="N270" s="2">
        <v>0.47</v>
      </c>
      <c r="O270" s="10">
        <f t="shared" si="21"/>
        <v>0.47</v>
      </c>
      <c r="P270" s="17" t="str">
        <f t="shared" si="22"/>
        <v>High Humid</v>
      </c>
      <c r="Q270" s="2">
        <v>0.41789999999999999</v>
      </c>
      <c r="R270" s="7">
        <f t="shared" si="23"/>
        <v>45.969000000000001</v>
      </c>
      <c r="S270" s="2">
        <v>1</v>
      </c>
      <c r="T270" s="2">
        <v>48</v>
      </c>
      <c r="U270" s="2">
        <f>SUM(Append1[[#This Row],[Casual]],Append1[[#This Row],[Registered]])</f>
        <v>49</v>
      </c>
    </row>
    <row r="271" spans="1:21" x14ac:dyDescent="0.25">
      <c r="A271" s="2">
        <v>270</v>
      </c>
      <c r="B271" s="3">
        <v>40555</v>
      </c>
      <c r="C2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1" s="2" t="str">
        <f>TEXT(Append1[[#This Row],[Entry Date]],"YYYY")</f>
        <v>2011</v>
      </c>
      <c r="E271" s="2" t="str">
        <f>TEXT(Append1[[#This Row],[Entry Date]],"MMM")</f>
        <v>Jan</v>
      </c>
      <c r="F271" s="4">
        <v>11.2083333333333</v>
      </c>
      <c r="G271" s="2" t="b">
        <v>0</v>
      </c>
      <c r="H271" t="str" cm="1">
        <f t="array" ref="H271">IF(G271=TRUE,"Weekend", IF(G271=FALSE,"Weekday", NA))</f>
        <v>Weekday</v>
      </c>
      <c r="I271" s="2" t="str">
        <f>TEXT(Append1[[#This Row],[Entry Date]],"DDDDD")</f>
        <v>Wednesday</v>
      </c>
      <c r="J271" s="2" t="str">
        <f t="shared" si="24"/>
        <v>Extreme Cold</v>
      </c>
      <c r="K271" s="2">
        <v>0.22</v>
      </c>
      <c r="L271" s="2">
        <f t="shared" si="20"/>
        <v>9.02</v>
      </c>
      <c r="M271" s="2">
        <v>0.19700000000000001</v>
      </c>
      <c r="N271" s="2">
        <v>0.44</v>
      </c>
      <c r="O271" s="10">
        <f t="shared" si="21"/>
        <v>0.44</v>
      </c>
      <c r="P271" s="17" t="str">
        <f t="shared" si="22"/>
        <v>High Humid</v>
      </c>
      <c r="Q271" s="2">
        <v>0.32840000000000003</v>
      </c>
      <c r="R271" s="7">
        <f t="shared" si="23"/>
        <v>36.124000000000002</v>
      </c>
      <c r="S271" s="2">
        <v>5</v>
      </c>
      <c r="T271" s="2">
        <v>63</v>
      </c>
      <c r="U271" s="2">
        <f>SUM(Append1[[#This Row],[Casual]],Append1[[#This Row],[Registered]])</f>
        <v>68</v>
      </c>
    </row>
    <row r="272" spans="1:21" x14ac:dyDescent="0.25">
      <c r="A272" s="2">
        <v>271</v>
      </c>
      <c r="B272" s="3">
        <v>40555</v>
      </c>
      <c r="C2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2" s="2" t="str">
        <f>TEXT(Append1[[#This Row],[Entry Date]],"YYYY")</f>
        <v>2011</v>
      </c>
      <c r="E272" s="2" t="str">
        <f>TEXT(Append1[[#This Row],[Entry Date]],"MMM")</f>
        <v>Jan</v>
      </c>
      <c r="F272" s="4">
        <v>11.25</v>
      </c>
      <c r="G272" s="2" t="b">
        <v>0</v>
      </c>
      <c r="H272" t="str" cm="1">
        <f t="array" ref="H272">IF(G272=TRUE,"Weekend", IF(G272=FALSE,"Weekday", NA))</f>
        <v>Weekday</v>
      </c>
      <c r="I272" s="2" t="str">
        <f>TEXT(Append1[[#This Row],[Entry Date]],"DDDDD")</f>
        <v>Wednesday</v>
      </c>
      <c r="J272" s="2" t="str">
        <f t="shared" si="24"/>
        <v>Extreme Cold</v>
      </c>
      <c r="K272" s="2">
        <v>0.2</v>
      </c>
      <c r="L272" s="2">
        <f t="shared" si="20"/>
        <v>8.2000000000000011</v>
      </c>
      <c r="M272" s="2">
        <v>0.18179999999999999</v>
      </c>
      <c r="N272" s="2">
        <v>0.47</v>
      </c>
      <c r="O272" s="10">
        <f t="shared" si="21"/>
        <v>0.47</v>
      </c>
      <c r="P272" s="17" t="str">
        <f t="shared" si="22"/>
        <v>High Humid</v>
      </c>
      <c r="Q272" s="2">
        <v>0.35820000000000002</v>
      </c>
      <c r="R272" s="7">
        <f t="shared" si="23"/>
        <v>39.402000000000001</v>
      </c>
      <c r="S272" s="2">
        <v>0</v>
      </c>
      <c r="T272" s="2">
        <v>139</v>
      </c>
      <c r="U272" s="2">
        <f>SUM(Append1[[#This Row],[Casual]],Append1[[#This Row],[Registered]])</f>
        <v>139</v>
      </c>
    </row>
    <row r="273" spans="1:21" x14ac:dyDescent="0.25">
      <c r="A273" s="2">
        <v>272</v>
      </c>
      <c r="B273" s="3">
        <v>40555</v>
      </c>
      <c r="C2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3" s="2" t="str">
        <f>TEXT(Append1[[#This Row],[Entry Date]],"YYYY")</f>
        <v>2011</v>
      </c>
      <c r="E273" s="2" t="str">
        <f>TEXT(Append1[[#This Row],[Entry Date]],"MMM")</f>
        <v>Jan</v>
      </c>
      <c r="F273" s="4">
        <v>11.2916666666667</v>
      </c>
      <c r="G273" s="2" t="b">
        <v>0</v>
      </c>
      <c r="H273" t="str" cm="1">
        <f t="array" ref="H273">IF(G273=TRUE,"Weekend", IF(G273=FALSE,"Weekday", NA))</f>
        <v>Weekday</v>
      </c>
      <c r="I273" s="2" t="str">
        <f>TEXT(Append1[[#This Row],[Entry Date]],"DDDDD")</f>
        <v>Wednesday</v>
      </c>
      <c r="J273" s="2" t="str">
        <f t="shared" si="24"/>
        <v>Extreme Cold</v>
      </c>
      <c r="K273" s="2">
        <v>0.2</v>
      </c>
      <c r="L273" s="2">
        <f t="shared" si="20"/>
        <v>8.2000000000000011</v>
      </c>
      <c r="M273" s="2">
        <v>0.1515</v>
      </c>
      <c r="N273" s="2">
        <v>0.47</v>
      </c>
      <c r="O273" s="10">
        <f t="shared" si="21"/>
        <v>0.47</v>
      </c>
      <c r="P273" s="17" t="str">
        <f t="shared" si="22"/>
        <v>High Humid</v>
      </c>
      <c r="Q273" s="2">
        <v>0.52239999999999998</v>
      </c>
      <c r="R273" s="7">
        <f t="shared" si="23"/>
        <v>57.463999999999999</v>
      </c>
      <c r="S273" s="2">
        <v>2</v>
      </c>
      <c r="T273" s="2">
        <v>135</v>
      </c>
      <c r="U273" s="2">
        <f>SUM(Append1[[#This Row],[Casual]],Append1[[#This Row],[Registered]])</f>
        <v>137</v>
      </c>
    </row>
    <row r="274" spans="1:21" x14ac:dyDescent="0.25">
      <c r="A274" s="2">
        <v>273</v>
      </c>
      <c r="B274" s="3">
        <v>40555</v>
      </c>
      <c r="C2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4" s="2" t="str">
        <f>TEXT(Append1[[#This Row],[Entry Date]],"YYYY")</f>
        <v>2011</v>
      </c>
      <c r="E274" s="2" t="str">
        <f>TEXT(Append1[[#This Row],[Entry Date]],"MMM")</f>
        <v>Jan</v>
      </c>
      <c r="F274" s="4">
        <v>11.3333333333333</v>
      </c>
      <c r="G274" s="2" t="b">
        <v>0</v>
      </c>
      <c r="H274" t="str" cm="1">
        <f t="array" ref="H274">IF(G274=TRUE,"Weekend", IF(G274=FALSE,"Weekday", NA))</f>
        <v>Weekday</v>
      </c>
      <c r="I274" s="2" t="str">
        <f>TEXT(Append1[[#This Row],[Entry Date]],"DDDDD")</f>
        <v>Wednesday</v>
      </c>
      <c r="J274" s="2" t="str">
        <f t="shared" si="24"/>
        <v>Extreme Cold</v>
      </c>
      <c r="K274" s="2">
        <v>0.18</v>
      </c>
      <c r="L274" s="2">
        <f t="shared" si="20"/>
        <v>7.38</v>
      </c>
      <c r="M274" s="2">
        <v>0.1515</v>
      </c>
      <c r="N274" s="2">
        <v>0.47</v>
      </c>
      <c r="O274" s="10">
        <f t="shared" si="21"/>
        <v>0.47</v>
      </c>
      <c r="P274" s="17" t="str">
        <f t="shared" si="22"/>
        <v>High Humid</v>
      </c>
      <c r="Q274" s="2">
        <v>0.41789999999999999</v>
      </c>
      <c r="R274" s="7">
        <f t="shared" si="23"/>
        <v>45.969000000000001</v>
      </c>
      <c r="S274" s="2">
        <v>1</v>
      </c>
      <c r="T274" s="2">
        <v>82</v>
      </c>
      <c r="U274" s="2">
        <f>SUM(Append1[[#This Row],[Casual]],Append1[[#This Row],[Registered]])</f>
        <v>83</v>
      </c>
    </row>
    <row r="275" spans="1:21" x14ac:dyDescent="0.25">
      <c r="A275" s="2">
        <v>274</v>
      </c>
      <c r="B275" s="3">
        <v>40555</v>
      </c>
      <c r="C2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5" s="2" t="str">
        <f>TEXT(Append1[[#This Row],[Entry Date]],"YYYY")</f>
        <v>2011</v>
      </c>
      <c r="E275" s="2" t="str">
        <f>TEXT(Append1[[#This Row],[Entry Date]],"MMM")</f>
        <v>Jan</v>
      </c>
      <c r="F275" s="4">
        <v>11.375</v>
      </c>
      <c r="G275" s="2" t="b">
        <v>0</v>
      </c>
      <c r="H275" t="str" cm="1">
        <f t="array" ref="H275">IF(G275=TRUE,"Weekend", IF(G275=FALSE,"Weekday", NA))</f>
        <v>Weekday</v>
      </c>
      <c r="I275" s="2" t="str">
        <f>TEXT(Append1[[#This Row],[Entry Date]],"DDDDD")</f>
        <v>Wednesday</v>
      </c>
      <c r="J275" s="2" t="str">
        <f t="shared" si="24"/>
        <v>Extreme Cold</v>
      </c>
      <c r="K275" s="2">
        <v>0.16</v>
      </c>
      <c r="L275" s="2">
        <f t="shared" si="20"/>
        <v>6.5600000000000005</v>
      </c>
      <c r="M275" s="2">
        <v>0.13639999999999999</v>
      </c>
      <c r="N275" s="2">
        <v>0.5</v>
      </c>
      <c r="O275" s="10">
        <f t="shared" si="21"/>
        <v>0.5</v>
      </c>
      <c r="P275" s="17" t="str">
        <f t="shared" si="22"/>
        <v>High Humid</v>
      </c>
      <c r="Q275" s="2">
        <v>0.32840000000000003</v>
      </c>
      <c r="R275" s="7">
        <f t="shared" si="23"/>
        <v>36.124000000000002</v>
      </c>
      <c r="S275" s="2">
        <v>2</v>
      </c>
      <c r="T275" s="2">
        <v>54</v>
      </c>
      <c r="U275" s="2">
        <f>SUM(Append1[[#This Row],[Casual]],Append1[[#This Row],[Registered]])</f>
        <v>56</v>
      </c>
    </row>
    <row r="276" spans="1:21" x14ac:dyDescent="0.25">
      <c r="A276" s="2">
        <v>275</v>
      </c>
      <c r="B276" s="3">
        <v>40555</v>
      </c>
      <c r="C2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6" s="2" t="str">
        <f>TEXT(Append1[[#This Row],[Entry Date]],"YYYY")</f>
        <v>2011</v>
      </c>
      <c r="E276" s="2" t="str">
        <f>TEXT(Append1[[#This Row],[Entry Date]],"MMM")</f>
        <v>Jan</v>
      </c>
      <c r="F276" s="4">
        <v>11.4166666666667</v>
      </c>
      <c r="G276" s="2" t="b">
        <v>0</v>
      </c>
      <c r="H276" t="str" cm="1">
        <f t="array" ref="H276">IF(G276=TRUE,"Weekend", IF(G276=FALSE,"Weekday", NA))</f>
        <v>Weekday</v>
      </c>
      <c r="I276" s="2" t="str">
        <f>TEXT(Append1[[#This Row],[Entry Date]],"DDDDD")</f>
        <v>Wednesday</v>
      </c>
      <c r="J276" s="2" t="str">
        <f t="shared" si="24"/>
        <v>Extreme Cold</v>
      </c>
      <c r="K276" s="2">
        <v>0.16</v>
      </c>
      <c r="L276" s="2">
        <f t="shared" si="20"/>
        <v>6.5600000000000005</v>
      </c>
      <c r="M276" s="2">
        <v>0.13639999999999999</v>
      </c>
      <c r="N276" s="2">
        <v>0.55000000000000004</v>
      </c>
      <c r="O276" s="10">
        <f t="shared" si="21"/>
        <v>0.55000000000000004</v>
      </c>
      <c r="P276" s="17" t="str">
        <f t="shared" si="22"/>
        <v>High Humid</v>
      </c>
      <c r="Q276" s="2">
        <v>0.32840000000000003</v>
      </c>
      <c r="R276" s="7">
        <f t="shared" si="23"/>
        <v>36.124000000000002</v>
      </c>
      <c r="S276" s="2">
        <v>0</v>
      </c>
      <c r="T276" s="2">
        <v>57</v>
      </c>
      <c r="U276" s="2">
        <f>SUM(Append1[[#This Row],[Casual]],Append1[[#This Row],[Registered]])</f>
        <v>57</v>
      </c>
    </row>
    <row r="277" spans="1:21" x14ac:dyDescent="0.25">
      <c r="A277" s="2">
        <v>276</v>
      </c>
      <c r="B277" s="3">
        <v>40555</v>
      </c>
      <c r="C2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7" s="2" t="str">
        <f>TEXT(Append1[[#This Row],[Entry Date]],"YYYY")</f>
        <v>2011</v>
      </c>
      <c r="E277" s="2" t="str">
        <f>TEXT(Append1[[#This Row],[Entry Date]],"MMM")</f>
        <v>Jan</v>
      </c>
      <c r="F277" s="4">
        <v>11.4583333333333</v>
      </c>
      <c r="G277" s="2" t="b">
        <v>0</v>
      </c>
      <c r="H277" t="str" cm="1">
        <f t="array" ref="H277">IF(G277=TRUE,"Weekend", IF(G277=FALSE,"Weekday", NA))</f>
        <v>Weekday</v>
      </c>
      <c r="I277" s="2" t="str">
        <f>TEXT(Append1[[#This Row],[Entry Date]],"DDDDD")</f>
        <v>Wednesday</v>
      </c>
      <c r="J277" s="2" t="str">
        <f t="shared" si="24"/>
        <v>Extreme Cold</v>
      </c>
      <c r="K277" s="2">
        <v>0.16</v>
      </c>
      <c r="L277" s="2">
        <f t="shared" si="20"/>
        <v>6.5600000000000005</v>
      </c>
      <c r="M277" s="2">
        <v>0.1212</v>
      </c>
      <c r="N277" s="2">
        <v>0.55000000000000004</v>
      </c>
      <c r="O277" s="10">
        <f t="shared" si="21"/>
        <v>0.55000000000000004</v>
      </c>
      <c r="P277" s="17" t="str">
        <f t="shared" si="22"/>
        <v>High Humid</v>
      </c>
      <c r="Q277" s="2">
        <v>0.44779999999999998</v>
      </c>
      <c r="R277" s="7">
        <f t="shared" si="23"/>
        <v>49.257999999999996</v>
      </c>
      <c r="S277" s="2">
        <v>1</v>
      </c>
      <c r="T277" s="2">
        <v>32</v>
      </c>
      <c r="U277" s="2">
        <f>SUM(Append1[[#This Row],[Casual]],Append1[[#This Row],[Registered]])</f>
        <v>33</v>
      </c>
    </row>
    <row r="278" spans="1:21" x14ac:dyDescent="0.25">
      <c r="A278" s="2">
        <v>277</v>
      </c>
      <c r="B278" s="3">
        <v>40555</v>
      </c>
      <c r="C2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8" s="2" t="str">
        <f>TEXT(Append1[[#This Row],[Entry Date]],"YYYY")</f>
        <v>2011</v>
      </c>
      <c r="E278" s="2" t="str">
        <f>TEXT(Append1[[#This Row],[Entry Date]],"MMM")</f>
        <v>Jan</v>
      </c>
      <c r="F278" s="4">
        <v>11.5</v>
      </c>
      <c r="G278" s="2" t="b">
        <v>0</v>
      </c>
      <c r="H278" t="str" cm="1">
        <f t="array" ref="H278">IF(G278=TRUE,"Weekend", IF(G278=FALSE,"Weekday", NA))</f>
        <v>Weekday</v>
      </c>
      <c r="I278" s="2" t="str">
        <f>TEXT(Append1[[#This Row],[Entry Date]],"DDDDD")</f>
        <v>Wednesday</v>
      </c>
      <c r="J278" s="2" t="str">
        <f t="shared" si="24"/>
        <v>Extreme Cold</v>
      </c>
      <c r="K278" s="2">
        <v>0.14000000000000001</v>
      </c>
      <c r="L278" s="2">
        <f t="shared" si="20"/>
        <v>5.74</v>
      </c>
      <c r="M278" s="2">
        <v>0.1061</v>
      </c>
      <c r="N278" s="2">
        <v>0.59</v>
      </c>
      <c r="O278" s="10">
        <f t="shared" si="21"/>
        <v>0.59</v>
      </c>
      <c r="P278" s="17" t="str">
        <f t="shared" si="22"/>
        <v>High Humid</v>
      </c>
      <c r="Q278" s="2">
        <v>0.41789999999999999</v>
      </c>
      <c r="R278" s="7">
        <f t="shared" si="23"/>
        <v>45.969000000000001</v>
      </c>
      <c r="S278" s="2">
        <v>1</v>
      </c>
      <c r="T278" s="2">
        <v>19</v>
      </c>
      <c r="U278" s="2">
        <f>SUM(Append1[[#This Row],[Casual]],Append1[[#This Row],[Registered]])</f>
        <v>20</v>
      </c>
    </row>
    <row r="279" spans="1:21" x14ac:dyDescent="0.25">
      <c r="A279" s="2">
        <v>278</v>
      </c>
      <c r="B279" s="3">
        <v>40556</v>
      </c>
      <c r="C2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79" s="2" t="str">
        <f>TEXT(Append1[[#This Row],[Entry Date]],"YYYY")</f>
        <v>2011</v>
      </c>
      <c r="E279" s="2" t="str">
        <f>TEXT(Append1[[#This Row],[Entry Date]],"MMM")</f>
        <v>Jan</v>
      </c>
      <c r="F279" s="4">
        <v>11.5416666666667</v>
      </c>
      <c r="G279" s="2" t="b">
        <v>0</v>
      </c>
      <c r="H279" t="str" cm="1">
        <f t="array" ref="H279">IF(G279=TRUE,"Weekend", IF(G279=FALSE,"Weekday", NA))</f>
        <v>Weekday</v>
      </c>
      <c r="I279" s="2" t="str">
        <f>TEXT(Append1[[#This Row],[Entry Date]],"DDDDD")</f>
        <v>Thursday</v>
      </c>
      <c r="J279" s="2" t="str">
        <f t="shared" si="24"/>
        <v>Extreme Cold</v>
      </c>
      <c r="K279" s="2">
        <v>0.14000000000000001</v>
      </c>
      <c r="L279" s="2">
        <f t="shared" si="20"/>
        <v>5.74</v>
      </c>
      <c r="M279" s="2">
        <v>0.1212</v>
      </c>
      <c r="N279" s="2">
        <v>0.59</v>
      </c>
      <c r="O279" s="10">
        <f t="shared" si="21"/>
        <v>0.59</v>
      </c>
      <c r="P279" s="17" t="str">
        <f t="shared" si="22"/>
        <v>High Humid</v>
      </c>
      <c r="Q279" s="2">
        <v>0.28360000000000002</v>
      </c>
      <c r="R279" s="7">
        <f t="shared" si="23"/>
        <v>31.196000000000002</v>
      </c>
      <c r="S279" s="2">
        <v>1</v>
      </c>
      <c r="T279" s="2">
        <v>6</v>
      </c>
      <c r="U279" s="2">
        <f>SUM(Append1[[#This Row],[Casual]],Append1[[#This Row],[Registered]])</f>
        <v>7</v>
      </c>
    </row>
    <row r="280" spans="1:21" x14ac:dyDescent="0.25">
      <c r="A280" s="2">
        <v>279</v>
      </c>
      <c r="B280" s="3">
        <v>40556</v>
      </c>
      <c r="C2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0" s="2" t="str">
        <f>TEXT(Append1[[#This Row],[Entry Date]],"YYYY")</f>
        <v>2011</v>
      </c>
      <c r="E280" s="2" t="str">
        <f>TEXT(Append1[[#This Row],[Entry Date]],"MMM")</f>
        <v>Jan</v>
      </c>
      <c r="F280" s="4">
        <v>11.5833333333333</v>
      </c>
      <c r="G280" s="2" t="b">
        <v>0</v>
      </c>
      <c r="H280" t="str" cm="1">
        <f t="array" ref="H280">IF(G280=TRUE,"Weekend", IF(G280=FALSE,"Weekday", NA))</f>
        <v>Weekday</v>
      </c>
      <c r="I280" s="2" t="str">
        <f>TEXT(Append1[[#This Row],[Entry Date]],"DDDDD")</f>
        <v>Thursday</v>
      </c>
      <c r="J280" s="2" t="str">
        <f t="shared" si="24"/>
        <v>Extreme Cold</v>
      </c>
      <c r="K280" s="2">
        <v>0.14000000000000001</v>
      </c>
      <c r="L280" s="2">
        <f t="shared" si="20"/>
        <v>5.74</v>
      </c>
      <c r="M280" s="2">
        <v>0.1212</v>
      </c>
      <c r="N280" s="2">
        <v>0.5</v>
      </c>
      <c r="O280" s="10">
        <f t="shared" si="21"/>
        <v>0.5</v>
      </c>
      <c r="P280" s="17" t="str">
        <f t="shared" si="22"/>
        <v>High Humid</v>
      </c>
      <c r="Q280" s="2">
        <v>0.28360000000000002</v>
      </c>
      <c r="R280" s="7">
        <f t="shared" si="23"/>
        <v>31.196000000000002</v>
      </c>
      <c r="S280" s="2">
        <v>0</v>
      </c>
      <c r="T280" s="2">
        <v>2</v>
      </c>
      <c r="U280" s="2">
        <f>SUM(Append1[[#This Row],[Casual]],Append1[[#This Row],[Registered]])</f>
        <v>2</v>
      </c>
    </row>
    <row r="281" spans="1:21" x14ac:dyDescent="0.25">
      <c r="A281" s="2">
        <v>280</v>
      </c>
      <c r="B281" s="3">
        <v>40556</v>
      </c>
      <c r="C2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1" s="2" t="str">
        <f>TEXT(Append1[[#This Row],[Entry Date]],"YYYY")</f>
        <v>2011</v>
      </c>
      <c r="E281" s="2" t="str">
        <f>TEXT(Append1[[#This Row],[Entry Date]],"MMM")</f>
        <v>Jan</v>
      </c>
      <c r="F281" s="4">
        <v>11.625</v>
      </c>
      <c r="G281" s="2" t="b">
        <v>0</v>
      </c>
      <c r="H281" t="str" cm="1">
        <f t="array" ref="H281">IF(G281=TRUE,"Weekend", IF(G281=FALSE,"Weekday", NA))</f>
        <v>Weekday</v>
      </c>
      <c r="I281" s="2" t="str">
        <f>TEXT(Append1[[#This Row],[Entry Date]],"DDDDD")</f>
        <v>Thursday</v>
      </c>
      <c r="J281" s="2" t="str">
        <f t="shared" si="24"/>
        <v>Extreme Cold</v>
      </c>
      <c r="K281" s="2">
        <v>0.14000000000000001</v>
      </c>
      <c r="L281" s="2">
        <f t="shared" si="20"/>
        <v>5.74</v>
      </c>
      <c r="M281" s="2">
        <v>0.1212</v>
      </c>
      <c r="N281" s="2">
        <v>0.5</v>
      </c>
      <c r="O281" s="10">
        <f t="shared" si="21"/>
        <v>0.5</v>
      </c>
      <c r="P281" s="17" t="str">
        <f t="shared" si="22"/>
        <v>High Humid</v>
      </c>
      <c r="Q281" s="2">
        <v>0.35820000000000002</v>
      </c>
      <c r="R281" s="7">
        <f t="shared" si="23"/>
        <v>39.402000000000001</v>
      </c>
      <c r="S281" s="2">
        <v>0</v>
      </c>
      <c r="T281" s="2">
        <v>2</v>
      </c>
      <c r="U281" s="2">
        <f>SUM(Append1[[#This Row],[Casual]],Append1[[#This Row],[Registered]])</f>
        <v>2</v>
      </c>
    </row>
    <row r="282" spans="1:21" x14ac:dyDescent="0.25">
      <c r="A282" s="2">
        <v>281</v>
      </c>
      <c r="B282" s="3">
        <v>40556</v>
      </c>
      <c r="C2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2" s="2" t="str">
        <f>TEXT(Append1[[#This Row],[Entry Date]],"YYYY")</f>
        <v>2011</v>
      </c>
      <c r="E282" s="2" t="str">
        <f>TEXT(Append1[[#This Row],[Entry Date]],"MMM")</f>
        <v>Jan</v>
      </c>
      <c r="F282" s="4">
        <v>11.6666666666667</v>
      </c>
      <c r="G282" s="2" t="b">
        <v>0</v>
      </c>
      <c r="H282" t="str" cm="1">
        <f t="array" ref="H282">IF(G282=TRUE,"Weekend", IF(G282=FALSE,"Weekday", NA))</f>
        <v>Weekday</v>
      </c>
      <c r="I282" s="2" t="str">
        <f>TEXT(Append1[[#This Row],[Entry Date]],"DDDDD")</f>
        <v>Thursday</v>
      </c>
      <c r="J282" s="2" t="str">
        <f t="shared" si="24"/>
        <v>Extreme Cold</v>
      </c>
      <c r="K282" s="2">
        <v>0.14000000000000001</v>
      </c>
      <c r="L282" s="2">
        <f t="shared" si="20"/>
        <v>5.74</v>
      </c>
      <c r="M282" s="2">
        <v>0.1212</v>
      </c>
      <c r="N282" s="2">
        <v>0.5</v>
      </c>
      <c r="O282" s="10">
        <f t="shared" si="21"/>
        <v>0.5</v>
      </c>
      <c r="P282" s="17" t="str">
        <f t="shared" si="22"/>
        <v>High Humid</v>
      </c>
      <c r="Q282" s="2">
        <v>0.32840000000000003</v>
      </c>
      <c r="R282" s="7">
        <f t="shared" si="23"/>
        <v>36.124000000000002</v>
      </c>
      <c r="S282" s="2">
        <v>0</v>
      </c>
      <c r="T282" s="2">
        <v>3</v>
      </c>
      <c r="U282" s="2">
        <f>SUM(Append1[[#This Row],[Casual]],Append1[[#This Row],[Registered]])</f>
        <v>3</v>
      </c>
    </row>
    <row r="283" spans="1:21" x14ac:dyDescent="0.25">
      <c r="A283" s="2">
        <v>282</v>
      </c>
      <c r="B283" s="3">
        <v>40556</v>
      </c>
      <c r="C2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3" s="2" t="str">
        <f>TEXT(Append1[[#This Row],[Entry Date]],"YYYY")</f>
        <v>2011</v>
      </c>
      <c r="E283" s="2" t="str">
        <f>TEXT(Append1[[#This Row],[Entry Date]],"MMM")</f>
        <v>Jan</v>
      </c>
      <c r="F283" s="4">
        <v>11.7083333333333</v>
      </c>
      <c r="G283" s="2" t="b">
        <v>0</v>
      </c>
      <c r="H283" t="str" cm="1">
        <f t="array" ref="H283">IF(G283=TRUE,"Weekend", IF(G283=FALSE,"Weekday", NA))</f>
        <v>Weekday</v>
      </c>
      <c r="I283" s="2" t="str">
        <f>TEXT(Append1[[#This Row],[Entry Date]],"DDDDD")</f>
        <v>Thursday</v>
      </c>
      <c r="J283" s="2" t="str">
        <f t="shared" si="24"/>
        <v>Extreme Cold</v>
      </c>
      <c r="K283" s="2">
        <v>0.14000000000000001</v>
      </c>
      <c r="L283" s="2">
        <f t="shared" si="20"/>
        <v>5.74</v>
      </c>
      <c r="M283" s="2">
        <v>0.1212</v>
      </c>
      <c r="N283" s="2">
        <v>0.5</v>
      </c>
      <c r="O283" s="10">
        <f t="shared" si="21"/>
        <v>0.5</v>
      </c>
      <c r="P283" s="17" t="str">
        <f t="shared" si="22"/>
        <v>High Humid</v>
      </c>
      <c r="Q283" s="2">
        <v>0.25369999999999998</v>
      </c>
      <c r="R283" s="7">
        <f t="shared" si="23"/>
        <v>27.906999999999996</v>
      </c>
      <c r="S283" s="2">
        <v>0</v>
      </c>
      <c r="T283" s="2">
        <v>4</v>
      </c>
      <c r="U283" s="2">
        <f>SUM(Append1[[#This Row],[Casual]],Append1[[#This Row],[Registered]])</f>
        <v>4</v>
      </c>
    </row>
    <row r="284" spans="1:21" x14ac:dyDescent="0.25">
      <c r="A284" s="2">
        <v>283</v>
      </c>
      <c r="B284" s="3">
        <v>40556</v>
      </c>
      <c r="C2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4" s="2" t="str">
        <f>TEXT(Append1[[#This Row],[Entry Date]],"YYYY")</f>
        <v>2011</v>
      </c>
      <c r="E284" s="2" t="str">
        <f>TEXT(Append1[[#This Row],[Entry Date]],"MMM")</f>
        <v>Jan</v>
      </c>
      <c r="F284" s="4">
        <v>11.75</v>
      </c>
      <c r="G284" s="2" t="b">
        <v>0</v>
      </c>
      <c r="H284" t="str" cm="1">
        <f t="array" ref="H284">IF(G284=TRUE,"Weekend", IF(G284=FALSE,"Weekday", NA))</f>
        <v>Weekday</v>
      </c>
      <c r="I284" s="2" t="str">
        <f>TEXT(Append1[[#This Row],[Entry Date]],"DDDDD")</f>
        <v>Thursday</v>
      </c>
      <c r="J284" s="2" t="str">
        <f t="shared" si="24"/>
        <v>Extreme Cold</v>
      </c>
      <c r="K284" s="2">
        <v>0.14000000000000001</v>
      </c>
      <c r="L284" s="2">
        <f t="shared" si="20"/>
        <v>5.74</v>
      </c>
      <c r="M284" s="2">
        <v>0.1212</v>
      </c>
      <c r="N284" s="2">
        <v>0.5</v>
      </c>
      <c r="O284" s="10">
        <f t="shared" si="21"/>
        <v>0.5</v>
      </c>
      <c r="P284" s="17" t="str">
        <f t="shared" si="22"/>
        <v>High Humid</v>
      </c>
      <c r="Q284" s="2">
        <v>0.29849999999999999</v>
      </c>
      <c r="R284" s="7">
        <f t="shared" si="23"/>
        <v>32.835000000000001</v>
      </c>
      <c r="S284" s="2">
        <v>0</v>
      </c>
      <c r="T284" s="2">
        <v>3</v>
      </c>
      <c r="U284" s="2">
        <f>SUM(Append1[[#This Row],[Casual]],Append1[[#This Row],[Registered]])</f>
        <v>3</v>
      </c>
    </row>
    <row r="285" spans="1:21" x14ac:dyDescent="0.25">
      <c r="A285" s="2">
        <v>284</v>
      </c>
      <c r="B285" s="3">
        <v>40556</v>
      </c>
      <c r="C2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5" s="2" t="str">
        <f>TEXT(Append1[[#This Row],[Entry Date]],"YYYY")</f>
        <v>2011</v>
      </c>
      <c r="E285" s="2" t="str">
        <f>TEXT(Append1[[#This Row],[Entry Date]],"MMM")</f>
        <v>Jan</v>
      </c>
      <c r="F285" s="4">
        <v>11.7916666666667</v>
      </c>
      <c r="G285" s="2" t="b">
        <v>0</v>
      </c>
      <c r="H285" t="str" cm="1">
        <f t="array" ref="H285">IF(G285=TRUE,"Weekend", IF(G285=FALSE,"Weekday", NA))</f>
        <v>Weekday</v>
      </c>
      <c r="I285" s="2" t="str">
        <f>TEXT(Append1[[#This Row],[Entry Date]],"DDDDD")</f>
        <v>Thursday</v>
      </c>
      <c r="J285" s="2" t="str">
        <f t="shared" si="24"/>
        <v>Extreme Cold</v>
      </c>
      <c r="K285" s="2">
        <v>0.12</v>
      </c>
      <c r="L285" s="2">
        <f t="shared" si="20"/>
        <v>4.92</v>
      </c>
      <c r="M285" s="2">
        <v>0.1515</v>
      </c>
      <c r="N285" s="2">
        <v>0.54</v>
      </c>
      <c r="O285" s="10">
        <f t="shared" si="21"/>
        <v>0.54</v>
      </c>
      <c r="P285" s="17" t="str">
        <f t="shared" si="22"/>
        <v>High Humid</v>
      </c>
      <c r="Q285" s="2">
        <v>0.1343</v>
      </c>
      <c r="R285" s="7">
        <f t="shared" si="23"/>
        <v>14.773</v>
      </c>
      <c r="S285" s="2">
        <v>0</v>
      </c>
      <c r="T285" s="2">
        <v>28</v>
      </c>
      <c r="U285" s="2">
        <f>SUM(Append1[[#This Row],[Casual]],Append1[[#This Row],[Registered]])</f>
        <v>28</v>
      </c>
    </row>
    <row r="286" spans="1:21" x14ac:dyDescent="0.25">
      <c r="A286" s="2">
        <v>285</v>
      </c>
      <c r="B286" s="3">
        <v>40556</v>
      </c>
      <c r="C2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6" s="2" t="str">
        <f>TEXT(Append1[[#This Row],[Entry Date]],"YYYY")</f>
        <v>2011</v>
      </c>
      <c r="E286" s="2" t="str">
        <f>TEXT(Append1[[#This Row],[Entry Date]],"MMM")</f>
        <v>Jan</v>
      </c>
      <c r="F286" s="4">
        <v>11.8333333333333</v>
      </c>
      <c r="G286" s="2" t="b">
        <v>0</v>
      </c>
      <c r="H286" t="str" cm="1">
        <f t="array" ref="H286">IF(G286=TRUE,"Weekend", IF(G286=FALSE,"Weekday", NA))</f>
        <v>Weekday</v>
      </c>
      <c r="I286" s="2" t="str">
        <f>TEXT(Append1[[#This Row],[Entry Date]],"DDDDD")</f>
        <v>Thursday</v>
      </c>
      <c r="J286" s="2" t="str">
        <f t="shared" si="24"/>
        <v>Extreme Cold</v>
      </c>
      <c r="K286" s="2">
        <v>0.12</v>
      </c>
      <c r="L286" s="2">
        <f t="shared" si="20"/>
        <v>4.92</v>
      </c>
      <c r="M286" s="2">
        <v>0.1515</v>
      </c>
      <c r="N286" s="2">
        <v>0.54</v>
      </c>
      <c r="O286" s="10">
        <f t="shared" si="21"/>
        <v>0.54</v>
      </c>
      <c r="P286" s="17" t="str">
        <f t="shared" si="22"/>
        <v>High Humid</v>
      </c>
      <c r="Q286" s="2">
        <v>0.1343</v>
      </c>
      <c r="R286" s="7">
        <f t="shared" si="23"/>
        <v>14.773</v>
      </c>
      <c r="S286" s="2">
        <v>0</v>
      </c>
      <c r="T286" s="2">
        <v>72</v>
      </c>
      <c r="U286" s="2">
        <f>SUM(Append1[[#This Row],[Casual]],Append1[[#This Row],[Registered]])</f>
        <v>72</v>
      </c>
    </row>
    <row r="287" spans="1:21" x14ac:dyDescent="0.25">
      <c r="A287" s="2">
        <v>286</v>
      </c>
      <c r="B287" s="3">
        <v>40556</v>
      </c>
      <c r="C2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7" s="2" t="str">
        <f>TEXT(Append1[[#This Row],[Entry Date]],"YYYY")</f>
        <v>2011</v>
      </c>
      <c r="E287" s="2" t="str">
        <f>TEXT(Append1[[#This Row],[Entry Date]],"MMM")</f>
        <v>Jan</v>
      </c>
      <c r="F287" s="4">
        <v>11.875</v>
      </c>
      <c r="G287" s="2" t="b">
        <v>0</v>
      </c>
      <c r="H287" t="str" cm="1">
        <f t="array" ref="H287">IF(G287=TRUE,"Weekend", IF(G287=FALSE,"Weekday", NA))</f>
        <v>Weekday</v>
      </c>
      <c r="I287" s="2" t="str">
        <f>TEXT(Append1[[#This Row],[Entry Date]],"DDDDD")</f>
        <v>Thursday</v>
      </c>
      <c r="J287" s="2" t="str">
        <f t="shared" si="24"/>
        <v>Extreme Cold</v>
      </c>
      <c r="K287" s="2">
        <v>0.14000000000000001</v>
      </c>
      <c r="L287" s="2">
        <f t="shared" si="20"/>
        <v>5.74</v>
      </c>
      <c r="M287" s="2">
        <v>0.13639999999999999</v>
      </c>
      <c r="N287" s="2">
        <v>0.5</v>
      </c>
      <c r="O287" s="10">
        <f t="shared" si="21"/>
        <v>0.5</v>
      </c>
      <c r="P287" s="17" t="str">
        <f t="shared" si="22"/>
        <v>High Humid</v>
      </c>
      <c r="Q287" s="2">
        <v>0.19400000000000001</v>
      </c>
      <c r="R287" s="7">
        <f t="shared" si="23"/>
        <v>21.34</v>
      </c>
      <c r="S287" s="2">
        <v>5</v>
      </c>
      <c r="T287" s="2">
        <v>197</v>
      </c>
      <c r="U287" s="2">
        <f>SUM(Append1[[#This Row],[Casual]],Append1[[#This Row],[Registered]])</f>
        <v>202</v>
      </c>
    </row>
    <row r="288" spans="1:21" x14ac:dyDescent="0.25">
      <c r="A288" s="2">
        <v>287</v>
      </c>
      <c r="B288" s="3">
        <v>40556</v>
      </c>
      <c r="C2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8" s="2" t="str">
        <f>TEXT(Append1[[#This Row],[Entry Date]],"YYYY")</f>
        <v>2011</v>
      </c>
      <c r="E288" s="2" t="str">
        <f>TEXT(Append1[[#This Row],[Entry Date]],"MMM")</f>
        <v>Jan</v>
      </c>
      <c r="F288" s="4">
        <v>11.9166666666667</v>
      </c>
      <c r="G288" s="2" t="b">
        <v>0</v>
      </c>
      <c r="H288" t="str" cm="1">
        <f t="array" ref="H288">IF(G288=TRUE,"Weekend", IF(G288=FALSE,"Weekday", NA))</f>
        <v>Weekday</v>
      </c>
      <c r="I288" s="2" t="str">
        <f>TEXT(Append1[[#This Row],[Entry Date]],"DDDDD")</f>
        <v>Thursday</v>
      </c>
      <c r="J288" s="2" t="str">
        <f t="shared" si="24"/>
        <v>Extreme Cold</v>
      </c>
      <c r="K288" s="2">
        <v>0.14000000000000001</v>
      </c>
      <c r="L288" s="2">
        <f t="shared" si="20"/>
        <v>5.74</v>
      </c>
      <c r="M288" s="2">
        <v>0.1212</v>
      </c>
      <c r="N288" s="2">
        <v>0.5</v>
      </c>
      <c r="O288" s="10">
        <f t="shared" si="21"/>
        <v>0.5</v>
      </c>
      <c r="P288" s="17" t="str">
        <f t="shared" si="22"/>
        <v>High Humid</v>
      </c>
      <c r="Q288" s="2">
        <v>0.32840000000000003</v>
      </c>
      <c r="R288" s="7">
        <f t="shared" si="23"/>
        <v>36.124000000000002</v>
      </c>
      <c r="S288" s="2">
        <v>2</v>
      </c>
      <c r="T288" s="2">
        <v>137</v>
      </c>
      <c r="U288" s="2">
        <f>SUM(Append1[[#This Row],[Casual]],Append1[[#This Row],[Registered]])</f>
        <v>139</v>
      </c>
    </row>
    <row r="289" spans="1:21" x14ac:dyDescent="0.25">
      <c r="A289" s="2">
        <v>288</v>
      </c>
      <c r="B289" s="3">
        <v>40556</v>
      </c>
      <c r="C2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89" s="2" t="str">
        <f>TEXT(Append1[[#This Row],[Entry Date]],"YYYY")</f>
        <v>2011</v>
      </c>
      <c r="E289" s="2" t="str">
        <f>TEXT(Append1[[#This Row],[Entry Date]],"MMM")</f>
        <v>Jan</v>
      </c>
      <c r="F289" s="4">
        <v>11.9583333333333</v>
      </c>
      <c r="G289" s="2" t="b">
        <v>0</v>
      </c>
      <c r="H289" t="str" cm="1">
        <f t="array" ref="H289">IF(G289=TRUE,"Weekend", IF(G289=FALSE,"Weekday", NA))</f>
        <v>Weekday</v>
      </c>
      <c r="I289" s="2" t="str">
        <f>TEXT(Append1[[#This Row],[Entry Date]],"DDDDD")</f>
        <v>Thursday</v>
      </c>
      <c r="J289" s="2" t="str">
        <f t="shared" si="24"/>
        <v>Extreme Cold</v>
      </c>
      <c r="K289" s="2">
        <v>0.16</v>
      </c>
      <c r="L289" s="2">
        <f t="shared" si="20"/>
        <v>6.5600000000000005</v>
      </c>
      <c r="M289" s="2">
        <v>0.13639999999999999</v>
      </c>
      <c r="N289" s="2">
        <v>0.5</v>
      </c>
      <c r="O289" s="10">
        <f t="shared" si="21"/>
        <v>0.5</v>
      </c>
      <c r="P289" s="17" t="str">
        <f t="shared" si="22"/>
        <v>High Humid</v>
      </c>
      <c r="Q289" s="2">
        <v>0.35820000000000002</v>
      </c>
      <c r="R289" s="7">
        <f t="shared" si="23"/>
        <v>39.402000000000001</v>
      </c>
      <c r="S289" s="2">
        <v>2</v>
      </c>
      <c r="T289" s="2">
        <v>36</v>
      </c>
      <c r="U289" s="2">
        <f>SUM(Append1[[#This Row],[Casual]],Append1[[#This Row],[Registered]])</f>
        <v>38</v>
      </c>
    </row>
    <row r="290" spans="1:21" x14ac:dyDescent="0.25">
      <c r="A290" s="2">
        <v>289</v>
      </c>
      <c r="B290" s="3">
        <v>40556</v>
      </c>
      <c r="C2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0" s="2" t="str">
        <f>TEXT(Append1[[#This Row],[Entry Date]],"YYYY")</f>
        <v>2011</v>
      </c>
      <c r="E290" s="2" t="str">
        <f>TEXT(Append1[[#This Row],[Entry Date]],"MMM")</f>
        <v>Jan</v>
      </c>
      <c r="F290" s="4">
        <v>12</v>
      </c>
      <c r="G290" s="2" t="b">
        <v>0</v>
      </c>
      <c r="H290" t="str" cm="1">
        <f t="array" ref="H290">IF(G290=TRUE,"Weekend", IF(G290=FALSE,"Weekday", NA))</f>
        <v>Weekday</v>
      </c>
      <c r="I290" s="2" t="str">
        <f>TEXT(Append1[[#This Row],[Entry Date]],"DDDDD")</f>
        <v>Thursday</v>
      </c>
      <c r="J290" s="2" t="str">
        <f t="shared" si="24"/>
        <v>Extreme Cold</v>
      </c>
      <c r="K290" s="2">
        <v>0.2</v>
      </c>
      <c r="L290" s="2">
        <f t="shared" si="20"/>
        <v>8.2000000000000011</v>
      </c>
      <c r="M290" s="2">
        <v>0.16669999999999999</v>
      </c>
      <c r="N290" s="2">
        <v>0.44</v>
      </c>
      <c r="O290" s="10">
        <f t="shared" si="21"/>
        <v>0.44</v>
      </c>
      <c r="P290" s="17" t="str">
        <f t="shared" si="22"/>
        <v>High Humid</v>
      </c>
      <c r="Q290" s="2">
        <v>0.44779999999999998</v>
      </c>
      <c r="R290" s="7">
        <f t="shared" si="23"/>
        <v>49.257999999999996</v>
      </c>
      <c r="S290" s="2">
        <v>4</v>
      </c>
      <c r="T290" s="2">
        <v>33</v>
      </c>
      <c r="U290" s="2">
        <f>SUM(Append1[[#This Row],[Casual]],Append1[[#This Row],[Registered]])</f>
        <v>37</v>
      </c>
    </row>
    <row r="291" spans="1:21" x14ac:dyDescent="0.25">
      <c r="A291" s="2">
        <v>290</v>
      </c>
      <c r="B291" s="3">
        <v>40556</v>
      </c>
      <c r="C2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1" s="2" t="str">
        <f>TEXT(Append1[[#This Row],[Entry Date]],"YYYY")</f>
        <v>2011</v>
      </c>
      <c r="E291" s="2" t="str">
        <f>TEXT(Append1[[#This Row],[Entry Date]],"MMM")</f>
        <v>Jan</v>
      </c>
      <c r="F291" s="4">
        <v>12.0416666666667</v>
      </c>
      <c r="G291" s="2" t="b">
        <v>0</v>
      </c>
      <c r="H291" t="str" cm="1">
        <f t="array" ref="H291">IF(G291=TRUE,"Weekend", IF(G291=FALSE,"Weekday", NA))</f>
        <v>Weekday</v>
      </c>
      <c r="I291" s="2" t="str">
        <f>TEXT(Append1[[#This Row],[Entry Date]],"DDDDD")</f>
        <v>Thursday</v>
      </c>
      <c r="J291" s="2" t="str">
        <f t="shared" si="24"/>
        <v>Extreme Cold</v>
      </c>
      <c r="K291" s="2">
        <v>0.2</v>
      </c>
      <c r="L291" s="2">
        <f t="shared" si="20"/>
        <v>8.2000000000000011</v>
      </c>
      <c r="M291" s="2">
        <v>0.16669999999999999</v>
      </c>
      <c r="N291" s="2">
        <v>0.44</v>
      </c>
      <c r="O291" s="10">
        <f t="shared" si="21"/>
        <v>0.44</v>
      </c>
      <c r="P291" s="17" t="str">
        <f t="shared" si="22"/>
        <v>High Humid</v>
      </c>
      <c r="Q291" s="2">
        <v>0.41789999999999999</v>
      </c>
      <c r="R291" s="7">
        <f t="shared" si="23"/>
        <v>45.969000000000001</v>
      </c>
      <c r="S291" s="2">
        <v>3</v>
      </c>
      <c r="T291" s="2">
        <v>49</v>
      </c>
      <c r="U291" s="2">
        <f>SUM(Append1[[#This Row],[Casual]],Append1[[#This Row],[Registered]])</f>
        <v>52</v>
      </c>
    </row>
    <row r="292" spans="1:21" x14ac:dyDescent="0.25">
      <c r="A292" s="2">
        <v>291</v>
      </c>
      <c r="B292" s="3">
        <v>40556</v>
      </c>
      <c r="C2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2" s="2" t="str">
        <f>TEXT(Append1[[#This Row],[Entry Date]],"YYYY")</f>
        <v>2011</v>
      </c>
      <c r="E292" s="2" t="str">
        <f>TEXT(Append1[[#This Row],[Entry Date]],"MMM")</f>
        <v>Jan</v>
      </c>
      <c r="F292" s="4">
        <v>12.0833333333333</v>
      </c>
      <c r="G292" s="2" t="b">
        <v>0</v>
      </c>
      <c r="H292" t="str" cm="1">
        <f t="array" ref="H292">IF(G292=TRUE,"Weekend", IF(G292=FALSE,"Weekday", NA))</f>
        <v>Weekday</v>
      </c>
      <c r="I292" s="2" t="str">
        <f>TEXT(Append1[[#This Row],[Entry Date]],"DDDDD")</f>
        <v>Thursday</v>
      </c>
      <c r="J292" s="2" t="str">
        <f t="shared" si="24"/>
        <v>Extreme Cold</v>
      </c>
      <c r="K292" s="2">
        <v>0.22</v>
      </c>
      <c r="L292" s="2">
        <f t="shared" si="20"/>
        <v>9.02</v>
      </c>
      <c r="M292" s="2">
        <v>0.19700000000000001</v>
      </c>
      <c r="N292" s="2">
        <v>0.41</v>
      </c>
      <c r="O292" s="10">
        <f t="shared" si="21"/>
        <v>0.41</v>
      </c>
      <c r="P292" s="17" t="str">
        <f t="shared" si="22"/>
        <v>High Humid</v>
      </c>
      <c r="Q292" s="2">
        <v>0.44779999999999998</v>
      </c>
      <c r="R292" s="7">
        <f t="shared" si="23"/>
        <v>49.257999999999996</v>
      </c>
      <c r="S292" s="2">
        <v>2</v>
      </c>
      <c r="T292" s="2">
        <v>81</v>
      </c>
      <c r="U292" s="2">
        <f>SUM(Append1[[#This Row],[Casual]],Append1[[#This Row],[Registered]])</f>
        <v>83</v>
      </c>
    </row>
    <row r="293" spans="1:21" x14ac:dyDescent="0.25">
      <c r="A293" s="2">
        <v>292</v>
      </c>
      <c r="B293" s="3">
        <v>40556</v>
      </c>
      <c r="C2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3" s="2" t="str">
        <f>TEXT(Append1[[#This Row],[Entry Date]],"YYYY")</f>
        <v>2011</v>
      </c>
      <c r="E293" s="2" t="str">
        <f>TEXT(Append1[[#This Row],[Entry Date]],"MMM")</f>
        <v>Jan</v>
      </c>
      <c r="F293" s="4">
        <v>12.125</v>
      </c>
      <c r="G293" s="2" t="b">
        <v>0</v>
      </c>
      <c r="H293" t="str" cm="1">
        <f t="array" ref="H293">IF(G293=TRUE,"Weekend", IF(G293=FALSE,"Weekday", NA))</f>
        <v>Weekday</v>
      </c>
      <c r="I293" s="2" t="str">
        <f>TEXT(Append1[[#This Row],[Entry Date]],"DDDDD")</f>
        <v>Thursday</v>
      </c>
      <c r="J293" s="2" t="str">
        <f t="shared" si="24"/>
        <v>Extreme Cold</v>
      </c>
      <c r="K293" s="2">
        <v>0.22</v>
      </c>
      <c r="L293" s="2">
        <f t="shared" si="20"/>
        <v>9.02</v>
      </c>
      <c r="M293" s="2">
        <v>0.19700000000000001</v>
      </c>
      <c r="N293" s="2">
        <v>0.41</v>
      </c>
      <c r="O293" s="10">
        <f t="shared" si="21"/>
        <v>0.41</v>
      </c>
      <c r="P293" s="17" t="str">
        <f t="shared" si="22"/>
        <v>High Humid</v>
      </c>
      <c r="Q293" s="2">
        <v>0.3881</v>
      </c>
      <c r="R293" s="7">
        <f t="shared" si="23"/>
        <v>42.691000000000003</v>
      </c>
      <c r="S293" s="2">
        <v>3</v>
      </c>
      <c r="T293" s="2">
        <v>39</v>
      </c>
      <c r="U293" s="2">
        <f>SUM(Append1[[#This Row],[Casual]],Append1[[#This Row],[Registered]])</f>
        <v>42</v>
      </c>
    </row>
    <row r="294" spans="1:21" x14ac:dyDescent="0.25">
      <c r="A294" s="2">
        <v>293</v>
      </c>
      <c r="B294" s="3">
        <v>40556</v>
      </c>
      <c r="C2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4" s="2" t="str">
        <f>TEXT(Append1[[#This Row],[Entry Date]],"YYYY")</f>
        <v>2011</v>
      </c>
      <c r="E294" s="2" t="str">
        <f>TEXT(Append1[[#This Row],[Entry Date]],"MMM")</f>
        <v>Jan</v>
      </c>
      <c r="F294" s="4">
        <v>12.1666666666667</v>
      </c>
      <c r="G294" s="2" t="b">
        <v>0</v>
      </c>
      <c r="H294" t="str" cm="1">
        <f t="array" ref="H294">IF(G294=TRUE,"Weekend", IF(G294=FALSE,"Weekday", NA))</f>
        <v>Weekday</v>
      </c>
      <c r="I294" s="2" t="str">
        <f>TEXT(Append1[[#This Row],[Entry Date]],"DDDDD")</f>
        <v>Thursday</v>
      </c>
      <c r="J294" s="2" t="str">
        <f t="shared" si="24"/>
        <v>Extreme Cold</v>
      </c>
      <c r="K294" s="2">
        <v>0.24</v>
      </c>
      <c r="L294" s="2">
        <f t="shared" si="20"/>
        <v>9.84</v>
      </c>
      <c r="M294" s="2">
        <v>0.21210000000000001</v>
      </c>
      <c r="N294" s="2">
        <v>0.38</v>
      </c>
      <c r="O294" s="10">
        <f t="shared" si="21"/>
        <v>0.38</v>
      </c>
      <c r="P294" s="17" t="str">
        <f t="shared" si="22"/>
        <v>High Humid</v>
      </c>
      <c r="Q294" s="2">
        <v>0.29849999999999999</v>
      </c>
      <c r="R294" s="7">
        <f t="shared" si="23"/>
        <v>32.835000000000001</v>
      </c>
      <c r="S294" s="2">
        <v>5</v>
      </c>
      <c r="T294" s="2">
        <v>55</v>
      </c>
      <c r="U294" s="2">
        <f>SUM(Append1[[#This Row],[Casual]],Append1[[#This Row],[Registered]])</f>
        <v>60</v>
      </c>
    </row>
    <row r="295" spans="1:21" x14ac:dyDescent="0.25">
      <c r="A295" s="2">
        <v>294</v>
      </c>
      <c r="B295" s="3">
        <v>40556</v>
      </c>
      <c r="C2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5" s="2" t="str">
        <f>TEXT(Append1[[#This Row],[Entry Date]],"YYYY")</f>
        <v>2011</v>
      </c>
      <c r="E295" s="2" t="str">
        <f>TEXT(Append1[[#This Row],[Entry Date]],"MMM")</f>
        <v>Jan</v>
      </c>
      <c r="F295" s="4">
        <v>12.2083333333333</v>
      </c>
      <c r="G295" s="2" t="b">
        <v>0</v>
      </c>
      <c r="H295" t="str" cm="1">
        <f t="array" ref="H295">IF(G295=TRUE,"Weekend", IF(G295=FALSE,"Weekday", NA))</f>
        <v>Weekday</v>
      </c>
      <c r="I295" s="2" t="str">
        <f>TEXT(Append1[[#This Row],[Entry Date]],"DDDDD")</f>
        <v>Thursday</v>
      </c>
      <c r="J295" s="2" t="str">
        <f t="shared" si="24"/>
        <v>Extreme Cold</v>
      </c>
      <c r="K295" s="2">
        <v>0.24</v>
      </c>
      <c r="L295" s="2">
        <f t="shared" si="20"/>
        <v>9.84</v>
      </c>
      <c r="M295" s="2">
        <v>0.21210000000000001</v>
      </c>
      <c r="N295" s="2">
        <v>0.38</v>
      </c>
      <c r="O295" s="10">
        <f t="shared" si="21"/>
        <v>0.38</v>
      </c>
      <c r="P295" s="17" t="str">
        <f t="shared" si="22"/>
        <v>High Humid</v>
      </c>
      <c r="Q295" s="2">
        <v>0.35820000000000002</v>
      </c>
      <c r="R295" s="7">
        <f t="shared" si="23"/>
        <v>39.402000000000001</v>
      </c>
      <c r="S295" s="2">
        <v>2</v>
      </c>
      <c r="T295" s="2">
        <v>76</v>
      </c>
      <c r="U295" s="2">
        <f>SUM(Append1[[#This Row],[Casual]],Append1[[#This Row],[Registered]])</f>
        <v>78</v>
      </c>
    </row>
    <row r="296" spans="1:21" x14ac:dyDescent="0.25">
      <c r="A296" s="2">
        <v>295</v>
      </c>
      <c r="B296" s="3">
        <v>40556</v>
      </c>
      <c r="C2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6" s="2" t="str">
        <f>TEXT(Append1[[#This Row],[Entry Date]],"YYYY")</f>
        <v>2011</v>
      </c>
      <c r="E296" s="2" t="str">
        <f>TEXT(Append1[[#This Row],[Entry Date]],"MMM")</f>
        <v>Jan</v>
      </c>
      <c r="F296" s="4">
        <v>12.25</v>
      </c>
      <c r="G296" s="2" t="b">
        <v>0</v>
      </c>
      <c r="H296" t="str" cm="1">
        <f t="array" ref="H296">IF(G296=TRUE,"Weekend", IF(G296=FALSE,"Weekday", NA))</f>
        <v>Weekday</v>
      </c>
      <c r="I296" s="2" t="str">
        <f>TEXT(Append1[[#This Row],[Entry Date]],"DDDDD")</f>
        <v>Thursday</v>
      </c>
      <c r="J296" s="2" t="str">
        <f t="shared" si="24"/>
        <v>Extreme Cold</v>
      </c>
      <c r="K296" s="2">
        <v>0.2</v>
      </c>
      <c r="L296" s="2">
        <f t="shared" si="20"/>
        <v>8.2000000000000011</v>
      </c>
      <c r="M296" s="2">
        <v>0.18179999999999999</v>
      </c>
      <c r="N296" s="2">
        <v>0.4</v>
      </c>
      <c r="O296" s="10">
        <f t="shared" si="21"/>
        <v>0.4</v>
      </c>
      <c r="P296" s="17" t="str">
        <f t="shared" si="22"/>
        <v>High Humid</v>
      </c>
      <c r="Q296" s="2">
        <v>0.28360000000000002</v>
      </c>
      <c r="R296" s="7">
        <f t="shared" si="23"/>
        <v>31.196000000000002</v>
      </c>
      <c r="S296" s="2">
        <v>4</v>
      </c>
      <c r="T296" s="2">
        <v>158</v>
      </c>
      <c r="U296" s="2">
        <f>SUM(Append1[[#This Row],[Casual]],Append1[[#This Row],[Registered]])</f>
        <v>162</v>
      </c>
    </row>
    <row r="297" spans="1:21" x14ac:dyDescent="0.25">
      <c r="A297" s="2">
        <v>296</v>
      </c>
      <c r="B297" s="3">
        <v>40556</v>
      </c>
      <c r="C2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7" s="2" t="str">
        <f>TEXT(Append1[[#This Row],[Entry Date]],"YYYY")</f>
        <v>2011</v>
      </c>
      <c r="E297" s="2" t="str">
        <f>TEXT(Append1[[#This Row],[Entry Date]],"MMM")</f>
        <v>Jan</v>
      </c>
      <c r="F297" s="4">
        <v>12.2916666666667</v>
      </c>
      <c r="G297" s="2" t="b">
        <v>0</v>
      </c>
      <c r="H297" t="str" cm="1">
        <f t="array" ref="H297">IF(G297=TRUE,"Weekend", IF(G297=FALSE,"Weekday", NA))</f>
        <v>Weekday</v>
      </c>
      <c r="I297" s="2" t="str">
        <f>TEXT(Append1[[#This Row],[Entry Date]],"DDDDD")</f>
        <v>Thursday</v>
      </c>
      <c r="J297" s="2" t="str">
        <f t="shared" si="24"/>
        <v>Extreme Cold</v>
      </c>
      <c r="K297" s="2">
        <v>0.2</v>
      </c>
      <c r="L297" s="2">
        <f t="shared" si="20"/>
        <v>8.2000000000000011</v>
      </c>
      <c r="M297" s="2">
        <v>0.18179999999999999</v>
      </c>
      <c r="N297" s="2">
        <v>0.4</v>
      </c>
      <c r="O297" s="10">
        <f t="shared" si="21"/>
        <v>0.4</v>
      </c>
      <c r="P297" s="17" t="str">
        <f t="shared" si="22"/>
        <v>High Humid</v>
      </c>
      <c r="Q297" s="2">
        <v>0.32840000000000003</v>
      </c>
      <c r="R297" s="7">
        <f t="shared" si="23"/>
        <v>36.124000000000002</v>
      </c>
      <c r="S297" s="2">
        <v>3</v>
      </c>
      <c r="T297" s="2">
        <v>141</v>
      </c>
      <c r="U297" s="2">
        <f>SUM(Append1[[#This Row],[Casual]],Append1[[#This Row],[Registered]])</f>
        <v>144</v>
      </c>
    </row>
    <row r="298" spans="1:21" x14ac:dyDescent="0.25">
      <c r="A298" s="2">
        <v>297</v>
      </c>
      <c r="B298" s="3">
        <v>40556</v>
      </c>
      <c r="C2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8" s="2" t="str">
        <f>TEXT(Append1[[#This Row],[Entry Date]],"YYYY")</f>
        <v>2011</v>
      </c>
      <c r="E298" s="2" t="str">
        <f>TEXT(Append1[[#This Row],[Entry Date]],"MMM")</f>
        <v>Jan</v>
      </c>
      <c r="F298" s="4">
        <v>12.3333333333333</v>
      </c>
      <c r="G298" s="2" t="b">
        <v>0</v>
      </c>
      <c r="H298" t="str" cm="1">
        <f t="array" ref="H298">IF(G298=TRUE,"Weekend", IF(G298=FALSE,"Weekday", NA))</f>
        <v>Weekday</v>
      </c>
      <c r="I298" s="2" t="str">
        <f>TEXT(Append1[[#This Row],[Entry Date]],"DDDDD")</f>
        <v>Thursday</v>
      </c>
      <c r="J298" s="2" t="str">
        <f t="shared" si="24"/>
        <v>Extreme Cold</v>
      </c>
      <c r="K298" s="2">
        <v>0.16</v>
      </c>
      <c r="L298" s="2">
        <f t="shared" si="20"/>
        <v>6.5600000000000005</v>
      </c>
      <c r="M298" s="2">
        <v>0.1515</v>
      </c>
      <c r="N298" s="2">
        <v>0.47</v>
      </c>
      <c r="O298" s="10">
        <f t="shared" si="21"/>
        <v>0.47</v>
      </c>
      <c r="P298" s="17" t="str">
        <f t="shared" si="22"/>
        <v>High Humid</v>
      </c>
      <c r="Q298" s="2">
        <v>0.25369999999999998</v>
      </c>
      <c r="R298" s="7">
        <f t="shared" si="23"/>
        <v>27.906999999999996</v>
      </c>
      <c r="S298" s="2">
        <v>1</v>
      </c>
      <c r="T298" s="2">
        <v>98</v>
      </c>
      <c r="U298" s="2">
        <f>SUM(Append1[[#This Row],[Casual]],Append1[[#This Row],[Registered]])</f>
        <v>99</v>
      </c>
    </row>
    <row r="299" spans="1:21" x14ac:dyDescent="0.25">
      <c r="A299" s="2">
        <v>298</v>
      </c>
      <c r="B299" s="3">
        <v>40556</v>
      </c>
      <c r="C2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299" s="2" t="str">
        <f>TEXT(Append1[[#This Row],[Entry Date]],"YYYY")</f>
        <v>2011</v>
      </c>
      <c r="E299" s="2" t="str">
        <f>TEXT(Append1[[#This Row],[Entry Date]],"MMM")</f>
        <v>Jan</v>
      </c>
      <c r="F299" s="4">
        <v>12.375</v>
      </c>
      <c r="G299" s="2" t="b">
        <v>0</v>
      </c>
      <c r="H299" t="str" cm="1">
        <f t="array" ref="H299">IF(G299=TRUE,"Weekend", IF(G299=FALSE,"Weekday", NA))</f>
        <v>Weekday</v>
      </c>
      <c r="I299" s="2" t="str">
        <f>TEXT(Append1[[#This Row],[Entry Date]],"DDDDD")</f>
        <v>Thursday</v>
      </c>
      <c r="J299" s="2" t="str">
        <f t="shared" si="24"/>
        <v>Extreme Cold</v>
      </c>
      <c r="K299" s="2">
        <v>0.16</v>
      </c>
      <c r="L299" s="2">
        <f t="shared" si="20"/>
        <v>6.5600000000000005</v>
      </c>
      <c r="M299" s="2">
        <v>0.1515</v>
      </c>
      <c r="N299" s="2">
        <v>0.47</v>
      </c>
      <c r="O299" s="10">
        <f t="shared" si="21"/>
        <v>0.47</v>
      </c>
      <c r="P299" s="17" t="str">
        <f t="shared" si="22"/>
        <v>High Humid</v>
      </c>
      <c r="Q299" s="2">
        <v>0.22389999999999999</v>
      </c>
      <c r="R299" s="7">
        <f t="shared" si="23"/>
        <v>24.628999999999998</v>
      </c>
      <c r="S299" s="2">
        <v>0</v>
      </c>
      <c r="T299" s="2">
        <v>64</v>
      </c>
      <c r="U299" s="2">
        <f>SUM(Append1[[#This Row],[Casual]],Append1[[#This Row],[Registered]])</f>
        <v>64</v>
      </c>
    </row>
    <row r="300" spans="1:21" x14ac:dyDescent="0.25">
      <c r="A300" s="2">
        <v>299</v>
      </c>
      <c r="B300" s="3">
        <v>40556</v>
      </c>
      <c r="C3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0" s="2" t="str">
        <f>TEXT(Append1[[#This Row],[Entry Date]],"YYYY")</f>
        <v>2011</v>
      </c>
      <c r="E300" s="2" t="str">
        <f>TEXT(Append1[[#This Row],[Entry Date]],"MMM")</f>
        <v>Jan</v>
      </c>
      <c r="F300" s="4">
        <v>12.4166666666667</v>
      </c>
      <c r="G300" s="2" t="b">
        <v>0</v>
      </c>
      <c r="H300" t="str" cm="1">
        <f t="array" ref="H300">IF(G300=TRUE,"Weekend", IF(G300=FALSE,"Weekday", NA))</f>
        <v>Weekday</v>
      </c>
      <c r="I300" s="2" t="str">
        <f>TEXT(Append1[[#This Row],[Entry Date]],"DDDDD")</f>
        <v>Thursday</v>
      </c>
      <c r="J300" s="2" t="str">
        <f t="shared" si="24"/>
        <v>Extreme Cold</v>
      </c>
      <c r="K300" s="2">
        <v>0.14000000000000001</v>
      </c>
      <c r="L300" s="2">
        <f t="shared" si="20"/>
        <v>5.74</v>
      </c>
      <c r="M300" s="2">
        <v>0.1212</v>
      </c>
      <c r="N300" s="2">
        <v>0.46</v>
      </c>
      <c r="O300" s="10">
        <f t="shared" si="21"/>
        <v>0.46</v>
      </c>
      <c r="P300" s="17" t="str">
        <f t="shared" si="22"/>
        <v>High Humid</v>
      </c>
      <c r="Q300" s="2">
        <v>0.29849999999999999</v>
      </c>
      <c r="R300" s="7">
        <f t="shared" si="23"/>
        <v>32.835000000000001</v>
      </c>
      <c r="S300" s="2">
        <v>0</v>
      </c>
      <c r="T300" s="2">
        <v>40</v>
      </c>
      <c r="U300" s="2">
        <f>SUM(Append1[[#This Row],[Casual]],Append1[[#This Row],[Registered]])</f>
        <v>40</v>
      </c>
    </row>
    <row r="301" spans="1:21" x14ac:dyDescent="0.25">
      <c r="A301" s="2">
        <v>300</v>
      </c>
      <c r="B301" s="3">
        <v>40556</v>
      </c>
      <c r="C3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1" s="2" t="str">
        <f>TEXT(Append1[[#This Row],[Entry Date]],"YYYY")</f>
        <v>2011</v>
      </c>
      <c r="E301" s="2" t="str">
        <f>TEXT(Append1[[#This Row],[Entry Date]],"MMM")</f>
        <v>Jan</v>
      </c>
      <c r="F301" s="4">
        <v>12.4583333333333</v>
      </c>
      <c r="G301" s="2" t="b">
        <v>0</v>
      </c>
      <c r="H301" t="str" cm="1">
        <f t="array" ref="H301">IF(G301=TRUE,"Weekend", IF(G301=FALSE,"Weekday", NA))</f>
        <v>Weekday</v>
      </c>
      <c r="I301" s="2" t="str">
        <f>TEXT(Append1[[#This Row],[Entry Date]],"DDDDD")</f>
        <v>Thursday</v>
      </c>
      <c r="J301" s="2" t="str">
        <f t="shared" si="24"/>
        <v>Extreme Cold</v>
      </c>
      <c r="K301" s="2">
        <v>0.14000000000000001</v>
      </c>
      <c r="L301" s="2">
        <f t="shared" si="20"/>
        <v>5.74</v>
      </c>
      <c r="M301" s="2">
        <v>0.1212</v>
      </c>
      <c r="N301" s="2">
        <v>0.46</v>
      </c>
      <c r="O301" s="10">
        <f t="shared" si="21"/>
        <v>0.46</v>
      </c>
      <c r="P301" s="17" t="str">
        <f t="shared" si="22"/>
        <v>High Humid</v>
      </c>
      <c r="Q301" s="2">
        <v>0.32840000000000003</v>
      </c>
      <c r="R301" s="7">
        <f t="shared" si="23"/>
        <v>36.124000000000002</v>
      </c>
      <c r="S301" s="2">
        <v>0</v>
      </c>
      <c r="T301" s="2">
        <v>30</v>
      </c>
      <c r="U301" s="2">
        <f>SUM(Append1[[#This Row],[Casual]],Append1[[#This Row],[Registered]])</f>
        <v>30</v>
      </c>
    </row>
    <row r="302" spans="1:21" x14ac:dyDescent="0.25">
      <c r="A302" s="2">
        <v>301</v>
      </c>
      <c r="B302" s="3">
        <v>40556</v>
      </c>
      <c r="C3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2" s="2" t="str">
        <f>TEXT(Append1[[#This Row],[Entry Date]],"YYYY")</f>
        <v>2011</v>
      </c>
      <c r="E302" s="2" t="str">
        <f>TEXT(Append1[[#This Row],[Entry Date]],"MMM")</f>
        <v>Jan</v>
      </c>
      <c r="F302" s="4">
        <v>12.5</v>
      </c>
      <c r="G302" s="2" t="b">
        <v>0</v>
      </c>
      <c r="H302" t="str" cm="1">
        <f t="array" ref="H302">IF(G302=TRUE,"Weekend", IF(G302=FALSE,"Weekday", NA))</f>
        <v>Weekday</v>
      </c>
      <c r="I302" s="2" t="str">
        <f>TEXT(Append1[[#This Row],[Entry Date]],"DDDDD")</f>
        <v>Thursday</v>
      </c>
      <c r="J302" s="2" t="str">
        <f t="shared" si="24"/>
        <v>Extreme Cold</v>
      </c>
      <c r="K302" s="2">
        <v>0.12</v>
      </c>
      <c r="L302" s="2">
        <f t="shared" si="20"/>
        <v>4.92</v>
      </c>
      <c r="M302" s="2">
        <v>0.13639999999999999</v>
      </c>
      <c r="N302" s="2">
        <v>0.5</v>
      </c>
      <c r="O302" s="10">
        <f t="shared" si="21"/>
        <v>0.5</v>
      </c>
      <c r="P302" s="17" t="str">
        <f t="shared" si="22"/>
        <v>High Humid</v>
      </c>
      <c r="Q302" s="2">
        <v>0.19400000000000001</v>
      </c>
      <c r="R302" s="7">
        <f t="shared" si="23"/>
        <v>21.34</v>
      </c>
      <c r="S302" s="2">
        <v>1</v>
      </c>
      <c r="T302" s="2">
        <v>14</v>
      </c>
      <c r="U302" s="2">
        <f>SUM(Append1[[#This Row],[Casual]],Append1[[#This Row],[Registered]])</f>
        <v>15</v>
      </c>
    </row>
    <row r="303" spans="1:21" x14ac:dyDescent="0.25">
      <c r="A303" s="2">
        <v>302</v>
      </c>
      <c r="B303" s="3">
        <v>40557</v>
      </c>
      <c r="C3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3" s="2" t="str">
        <f>TEXT(Append1[[#This Row],[Entry Date]],"YYYY")</f>
        <v>2011</v>
      </c>
      <c r="E303" s="2" t="str">
        <f>TEXT(Append1[[#This Row],[Entry Date]],"MMM")</f>
        <v>Jan</v>
      </c>
      <c r="F303" s="4">
        <v>12.5416666666667</v>
      </c>
      <c r="G303" s="2" t="b">
        <v>0</v>
      </c>
      <c r="H303" t="str" cm="1">
        <f t="array" ref="H303">IF(G303=TRUE,"Weekend", IF(G303=FALSE,"Weekday", NA))</f>
        <v>Weekday</v>
      </c>
      <c r="I303" s="2" t="str">
        <f>TEXT(Append1[[#This Row],[Entry Date]],"DDDDD")</f>
        <v>Friday</v>
      </c>
      <c r="J303" s="2" t="str">
        <f t="shared" si="24"/>
        <v>Extreme Cold</v>
      </c>
      <c r="K303" s="2">
        <v>0.12</v>
      </c>
      <c r="L303" s="2">
        <f t="shared" si="20"/>
        <v>4.92</v>
      </c>
      <c r="M303" s="2">
        <v>0.13639999999999999</v>
      </c>
      <c r="N303" s="2">
        <v>0.5</v>
      </c>
      <c r="O303" s="10">
        <f t="shared" si="21"/>
        <v>0.5</v>
      </c>
      <c r="P303" s="17" t="str">
        <f t="shared" si="22"/>
        <v>High Humid</v>
      </c>
      <c r="Q303" s="2">
        <v>0.19400000000000001</v>
      </c>
      <c r="R303" s="7">
        <f t="shared" si="23"/>
        <v>21.34</v>
      </c>
      <c r="S303" s="2">
        <v>0</v>
      </c>
      <c r="T303" s="2">
        <v>14</v>
      </c>
      <c r="U303" s="2">
        <f>SUM(Append1[[#This Row],[Casual]],Append1[[#This Row],[Registered]])</f>
        <v>14</v>
      </c>
    </row>
    <row r="304" spans="1:21" x14ac:dyDescent="0.25">
      <c r="A304" s="2">
        <v>303</v>
      </c>
      <c r="B304" s="3">
        <v>40557</v>
      </c>
      <c r="C3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4" s="2" t="str">
        <f>TEXT(Append1[[#This Row],[Entry Date]],"YYYY")</f>
        <v>2011</v>
      </c>
      <c r="E304" s="2" t="str">
        <f>TEXT(Append1[[#This Row],[Entry Date]],"MMM")</f>
        <v>Jan</v>
      </c>
      <c r="F304" s="4">
        <v>12.5833333333333</v>
      </c>
      <c r="G304" s="2" t="b">
        <v>0</v>
      </c>
      <c r="H304" t="str" cm="1">
        <f t="array" ref="H304">IF(G304=TRUE,"Weekend", IF(G304=FALSE,"Weekday", NA))</f>
        <v>Weekday</v>
      </c>
      <c r="I304" s="2" t="str">
        <f>TEXT(Append1[[#This Row],[Entry Date]],"DDDDD")</f>
        <v>Friday</v>
      </c>
      <c r="J304" s="2" t="str">
        <f t="shared" si="24"/>
        <v>Extreme Cold</v>
      </c>
      <c r="K304" s="2">
        <v>0.1</v>
      </c>
      <c r="L304" s="2">
        <f t="shared" si="20"/>
        <v>4.1000000000000005</v>
      </c>
      <c r="M304" s="2">
        <v>0.1212</v>
      </c>
      <c r="N304" s="2">
        <v>0.54</v>
      </c>
      <c r="O304" s="10">
        <f t="shared" si="21"/>
        <v>0.54</v>
      </c>
      <c r="P304" s="17" t="str">
        <f t="shared" si="22"/>
        <v>High Humid</v>
      </c>
      <c r="Q304" s="2">
        <v>0.16420000000000001</v>
      </c>
      <c r="R304" s="7">
        <f t="shared" si="23"/>
        <v>18.062000000000001</v>
      </c>
      <c r="S304" s="2">
        <v>0</v>
      </c>
      <c r="T304" s="2">
        <v>5</v>
      </c>
      <c r="U304" s="2">
        <f>SUM(Append1[[#This Row],[Casual]],Append1[[#This Row],[Registered]])</f>
        <v>5</v>
      </c>
    </row>
    <row r="305" spans="1:21" x14ac:dyDescent="0.25">
      <c r="A305" s="2">
        <v>304</v>
      </c>
      <c r="B305" s="3">
        <v>40557</v>
      </c>
      <c r="C3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5" s="2" t="str">
        <f>TEXT(Append1[[#This Row],[Entry Date]],"YYYY")</f>
        <v>2011</v>
      </c>
      <c r="E305" s="2" t="str">
        <f>TEXT(Append1[[#This Row],[Entry Date]],"MMM")</f>
        <v>Jan</v>
      </c>
      <c r="F305" s="4">
        <v>12.625</v>
      </c>
      <c r="G305" s="2" t="b">
        <v>0</v>
      </c>
      <c r="H305" t="str" cm="1">
        <f t="array" ref="H305">IF(G305=TRUE,"Weekend", IF(G305=FALSE,"Weekday", NA))</f>
        <v>Weekday</v>
      </c>
      <c r="I305" s="2" t="str">
        <f>TEXT(Append1[[#This Row],[Entry Date]],"DDDDD")</f>
        <v>Friday</v>
      </c>
      <c r="J305" s="2" t="str">
        <f t="shared" si="24"/>
        <v>Extreme Cold</v>
      </c>
      <c r="K305" s="2">
        <v>0.1</v>
      </c>
      <c r="L305" s="2">
        <f t="shared" si="20"/>
        <v>4.1000000000000005</v>
      </c>
      <c r="M305" s="2">
        <v>0.1212</v>
      </c>
      <c r="N305" s="2">
        <v>0.54</v>
      </c>
      <c r="O305" s="10">
        <f t="shared" si="21"/>
        <v>0.54</v>
      </c>
      <c r="P305" s="17" t="str">
        <f t="shared" si="22"/>
        <v>High Humid</v>
      </c>
      <c r="Q305" s="2">
        <v>0.1343</v>
      </c>
      <c r="R305" s="7">
        <f t="shared" si="23"/>
        <v>14.773</v>
      </c>
      <c r="S305" s="2">
        <v>0</v>
      </c>
      <c r="T305" s="2">
        <v>1</v>
      </c>
      <c r="U305" s="2">
        <f>SUM(Append1[[#This Row],[Casual]],Append1[[#This Row],[Registered]])</f>
        <v>1</v>
      </c>
    </row>
    <row r="306" spans="1:21" x14ac:dyDescent="0.25">
      <c r="A306" s="2">
        <v>305</v>
      </c>
      <c r="B306" s="3">
        <v>40557</v>
      </c>
      <c r="C3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6" s="2" t="str">
        <f>TEXT(Append1[[#This Row],[Entry Date]],"YYYY")</f>
        <v>2011</v>
      </c>
      <c r="E306" s="2" t="str">
        <f>TEXT(Append1[[#This Row],[Entry Date]],"MMM")</f>
        <v>Jan</v>
      </c>
      <c r="F306" s="4">
        <v>12.6666666666667</v>
      </c>
      <c r="G306" s="2" t="b">
        <v>0</v>
      </c>
      <c r="H306" t="str" cm="1">
        <f t="array" ref="H306">IF(G306=TRUE,"Weekend", IF(G306=FALSE,"Weekday", NA))</f>
        <v>Weekday</v>
      </c>
      <c r="I306" s="2" t="str">
        <f>TEXT(Append1[[#This Row],[Entry Date]],"DDDDD")</f>
        <v>Friday</v>
      </c>
      <c r="J306" s="2" t="str">
        <f t="shared" si="24"/>
        <v>Extreme Cold</v>
      </c>
      <c r="K306" s="2">
        <v>0.1</v>
      </c>
      <c r="L306" s="2">
        <f t="shared" si="20"/>
        <v>4.1000000000000005</v>
      </c>
      <c r="M306" s="2">
        <v>0.13639999999999999</v>
      </c>
      <c r="N306" s="2">
        <v>0.54</v>
      </c>
      <c r="O306" s="10">
        <f t="shared" si="21"/>
        <v>0.54</v>
      </c>
      <c r="P306" s="17" t="str">
        <f t="shared" si="22"/>
        <v>High Humid</v>
      </c>
      <c r="Q306" s="2">
        <v>0.1045</v>
      </c>
      <c r="R306" s="7">
        <f t="shared" si="23"/>
        <v>11.494999999999999</v>
      </c>
      <c r="S306" s="2">
        <v>0</v>
      </c>
      <c r="T306" s="2">
        <v>1</v>
      </c>
      <c r="U306" s="2">
        <f>SUM(Append1[[#This Row],[Casual]],Append1[[#This Row],[Registered]])</f>
        <v>1</v>
      </c>
    </row>
    <row r="307" spans="1:21" x14ac:dyDescent="0.25">
      <c r="A307" s="2">
        <v>306</v>
      </c>
      <c r="B307" s="3">
        <v>40557</v>
      </c>
      <c r="C3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7" s="2" t="str">
        <f>TEXT(Append1[[#This Row],[Entry Date]],"YYYY")</f>
        <v>2011</v>
      </c>
      <c r="E307" s="2" t="str">
        <f>TEXT(Append1[[#This Row],[Entry Date]],"MMM")</f>
        <v>Jan</v>
      </c>
      <c r="F307" s="4">
        <v>12.7083333333333</v>
      </c>
      <c r="G307" s="2" t="b">
        <v>0</v>
      </c>
      <c r="H307" t="str" cm="1">
        <f t="array" ref="H307">IF(G307=TRUE,"Weekend", IF(G307=FALSE,"Weekday", NA))</f>
        <v>Weekday</v>
      </c>
      <c r="I307" s="2" t="str">
        <f>TEXT(Append1[[#This Row],[Entry Date]],"DDDDD")</f>
        <v>Friday</v>
      </c>
      <c r="J307" s="2" t="str">
        <f t="shared" si="24"/>
        <v>Extreme Cold</v>
      </c>
      <c r="K307" s="2">
        <v>0.1</v>
      </c>
      <c r="L307" s="2">
        <f t="shared" si="20"/>
        <v>4.1000000000000005</v>
      </c>
      <c r="M307" s="2">
        <v>0.13639999999999999</v>
      </c>
      <c r="N307" s="2">
        <v>0.54</v>
      </c>
      <c r="O307" s="10">
        <f t="shared" si="21"/>
        <v>0.54</v>
      </c>
      <c r="P307" s="17" t="str">
        <f t="shared" si="22"/>
        <v>High Humid</v>
      </c>
      <c r="Q307" s="2">
        <v>8.9599999999999999E-2</v>
      </c>
      <c r="R307" s="7">
        <f t="shared" si="23"/>
        <v>9.8559999999999999</v>
      </c>
      <c r="S307" s="2">
        <v>0</v>
      </c>
      <c r="T307" s="2">
        <v>8</v>
      </c>
      <c r="U307" s="2">
        <f>SUM(Append1[[#This Row],[Casual]],Append1[[#This Row],[Registered]])</f>
        <v>8</v>
      </c>
    </row>
    <row r="308" spans="1:21" x14ac:dyDescent="0.25">
      <c r="A308" s="2">
        <v>307</v>
      </c>
      <c r="B308" s="3">
        <v>40557</v>
      </c>
      <c r="C3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8" s="2" t="str">
        <f>TEXT(Append1[[#This Row],[Entry Date]],"YYYY")</f>
        <v>2011</v>
      </c>
      <c r="E308" s="2" t="str">
        <f>TEXT(Append1[[#This Row],[Entry Date]],"MMM")</f>
        <v>Jan</v>
      </c>
      <c r="F308" s="4">
        <v>12.75</v>
      </c>
      <c r="G308" s="2" t="b">
        <v>0</v>
      </c>
      <c r="H308" t="str" cm="1">
        <f t="array" ref="H308">IF(G308=TRUE,"Weekend", IF(G308=FALSE,"Weekday", NA))</f>
        <v>Weekday</v>
      </c>
      <c r="I308" s="2" t="str">
        <f>TEXT(Append1[[#This Row],[Entry Date]],"DDDDD")</f>
        <v>Friday</v>
      </c>
      <c r="J308" s="2" t="str">
        <f t="shared" si="24"/>
        <v>Extreme Cold</v>
      </c>
      <c r="K308" s="2">
        <v>0.1</v>
      </c>
      <c r="L308" s="2">
        <f t="shared" si="20"/>
        <v>4.1000000000000005</v>
      </c>
      <c r="M308" s="2">
        <v>0.18179999999999999</v>
      </c>
      <c r="N308" s="2">
        <v>0.54</v>
      </c>
      <c r="O308" s="10">
        <f t="shared" si="21"/>
        <v>0.54</v>
      </c>
      <c r="P308" s="17" t="str">
        <f t="shared" si="22"/>
        <v>High Humid</v>
      </c>
      <c r="Q308" s="2">
        <v>0</v>
      </c>
      <c r="R308" s="7">
        <f t="shared" si="23"/>
        <v>0</v>
      </c>
      <c r="S308" s="2">
        <v>0</v>
      </c>
      <c r="T308" s="2">
        <v>17</v>
      </c>
      <c r="U308" s="2">
        <f>SUM(Append1[[#This Row],[Casual]],Append1[[#This Row],[Registered]])</f>
        <v>17</v>
      </c>
    </row>
    <row r="309" spans="1:21" x14ac:dyDescent="0.25">
      <c r="A309" s="2">
        <v>308</v>
      </c>
      <c r="B309" s="3">
        <v>40557</v>
      </c>
      <c r="C3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09" s="2" t="str">
        <f>TEXT(Append1[[#This Row],[Entry Date]],"YYYY")</f>
        <v>2011</v>
      </c>
      <c r="E309" s="2" t="str">
        <f>TEXT(Append1[[#This Row],[Entry Date]],"MMM")</f>
        <v>Jan</v>
      </c>
      <c r="F309" s="4">
        <v>12.7916666666667</v>
      </c>
      <c r="G309" s="2" t="b">
        <v>0</v>
      </c>
      <c r="H309" t="str" cm="1">
        <f t="array" ref="H309">IF(G309=TRUE,"Weekend", IF(G309=FALSE,"Weekday", NA))</f>
        <v>Weekday</v>
      </c>
      <c r="I309" s="2" t="str">
        <f>TEXT(Append1[[#This Row],[Entry Date]],"DDDDD")</f>
        <v>Friday</v>
      </c>
      <c r="J309" s="2" t="str">
        <f t="shared" si="24"/>
        <v>Extreme Cold</v>
      </c>
      <c r="K309" s="2">
        <v>0.1</v>
      </c>
      <c r="L309" s="2">
        <f t="shared" si="20"/>
        <v>4.1000000000000005</v>
      </c>
      <c r="M309" s="2">
        <v>0.1212</v>
      </c>
      <c r="N309" s="2">
        <v>0.74</v>
      </c>
      <c r="O309" s="10">
        <f t="shared" si="21"/>
        <v>0.74</v>
      </c>
      <c r="P309" s="17" t="str">
        <f t="shared" si="22"/>
        <v>Very Hghly humidity</v>
      </c>
      <c r="Q309" s="2">
        <v>0.16420000000000001</v>
      </c>
      <c r="R309" s="7">
        <f t="shared" si="23"/>
        <v>18.062000000000001</v>
      </c>
      <c r="S309" s="2">
        <v>0</v>
      </c>
      <c r="T309" s="2">
        <v>70</v>
      </c>
      <c r="U309" s="2">
        <f>SUM(Append1[[#This Row],[Casual]],Append1[[#This Row],[Registered]])</f>
        <v>70</v>
      </c>
    </row>
    <row r="310" spans="1:21" x14ac:dyDescent="0.25">
      <c r="A310" s="2">
        <v>309</v>
      </c>
      <c r="B310" s="3">
        <v>40557</v>
      </c>
      <c r="C3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0" s="2" t="str">
        <f>TEXT(Append1[[#This Row],[Entry Date]],"YYYY")</f>
        <v>2011</v>
      </c>
      <c r="E310" s="2" t="str">
        <f>TEXT(Append1[[#This Row],[Entry Date]],"MMM")</f>
        <v>Jan</v>
      </c>
      <c r="F310" s="4">
        <v>12.8333333333333</v>
      </c>
      <c r="G310" s="2" t="b">
        <v>0</v>
      </c>
      <c r="H310" t="str" cm="1">
        <f t="array" ref="H310">IF(G310=TRUE,"Weekend", IF(G310=FALSE,"Weekday", NA))</f>
        <v>Weekday</v>
      </c>
      <c r="I310" s="2" t="str">
        <f>TEXT(Append1[[#This Row],[Entry Date]],"DDDDD")</f>
        <v>Friday</v>
      </c>
      <c r="J310" s="2" t="str">
        <f t="shared" si="24"/>
        <v>Extreme Cold</v>
      </c>
      <c r="K310" s="2">
        <v>0.12</v>
      </c>
      <c r="L310" s="2">
        <f t="shared" si="20"/>
        <v>4.92</v>
      </c>
      <c r="M310" s="2">
        <v>0.16669999999999999</v>
      </c>
      <c r="N310" s="2">
        <v>0.68</v>
      </c>
      <c r="O310" s="10">
        <f t="shared" si="21"/>
        <v>0.68</v>
      </c>
      <c r="P310" s="17" t="str">
        <f t="shared" si="22"/>
        <v>Very Hghly humidity</v>
      </c>
      <c r="Q310" s="2">
        <v>0</v>
      </c>
      <c r="R310" s="7">
        <f t="shared" si="23"/>
        <v>0</v>
      </c>
      <c r="S310" s="2">
        <v>2</v>
      </c>
      <c r="T310" s="2">
        <v>156</v>
      </c>
      <c r="U310" s="2">
        <f>SUM(Append1[[#This Row],[Casual]],Append1[[#This Row],[Registered]])</f>
        <v>158</v>
      </c>
    </row>
    <row r="311" spans="1:21" x14ac:dyDescent="0.25">
      <c r="A311" s="2">
        <v>310</v>
      </c>
      <c r="B311" s="3">
        <v>40557</v>
      </c>
      <c r="C3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1" s="2" t="str">
        <f>TEXT(Append1[[#This Row],[Entry Date]],"YYYY")</f>
        <v>2011</v>
      </c>
      <c r="E311" s="2" t="str">
        <f>TEXT(Append1[[#This Row],[Entry Date]],"MMM")</f>
        <v>Jan</v>
      </c>
      <c r="F311" s="4">
        <v>12.875</v>
      </c>
      <c r="G311" s="2" t="b">
        <v>0</v>
      </c>
      <c r="H311" t="str" cm="1">
        <f t="array" ref="H311">IF(G311=TRUE,"Weekend", IF(G311=FALSE,"Weekday", NA))</f>
        <v>Weekday</v>
      </c>
      <c r="I311" s="2" t="str">
        <f>TEXT(Append1[[#This Row],[Entry Date]],"DDDDD")</f>
        <v>Friday</v>
      </c>
      <c r="J311" s="2" t="str">
        <f t="shared" si="24"/>
        <v>Extreme Cold</v>
      </c>
      <c r="K311" s="2">
        <v>0.14000000000000001</v>
      </c>
      <c r="L311" s="2">
        <f t="shared" si="20"/>
        <v>5.74</v>
      </c>
      <c r="M311" s="2">
        <v>0.1515</v>
      </c>
      <c r="N311" s="2">
        <v>0.69</v>
      </c>
      <c r="O311" s="10">
        <f t="shared" si="21"/>
        <v>0.69</v>
      </c>
      <c r="P311" s="17" t="str">
        <f t="shared" si="22"/>
        <v>Very Hghly humidity</v>
      </c>
      <c r="Q311" s="2">
        <v>0.1343</v>
      </c>
      <c r="R311" s="7">
        <f t="shared" si="23"/>
        <v>14.773</v>
      </c>
      <c r="S311" s="2">
        <v>0</v>
      </c>
      <c r="T311" s="2">
        <v>117</v>
      </c>
      <c r="U311" s="2">
        <f>SUM(Append1[[#This Row],[Casual]],Append1[[#This Row],[Registered]])</f>
        <v>117</v>
      </c>
    </row>
    <row r="312" spans="1:21" x14ac:dyDescent="0.25">
      <c r="A312" s="2">
        <v>311</v>
      </c>
      <c r="B312" s="3">
        <v>40557</v>
      </c>
      <c r="C3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2" s="2" t="str">
        <f>TEXT(Append1[[#This Row],[Entry Date]],"YYYY")</f>
        <v>2011</v>
      </c>
      <c r="E312" s="2" t="str">
        <f>TEXT(Append1[[#This Row],[Entry Date]],"MMM")</f>
        <v>Jan</v>
      </c>
      <c r="F312" s="4">
        <v>12.9166666666667</v>
      </c>
      <c r="G312" s="2" t="b">
        <v>0</v>
      </c>
      <c r="H312" t="str" cm="1">
        <f t="array" ref="H312">IF(G312=TRUE,"Weekend", IF(G312=FALSE,"Weekday", NA))</f>
        <v>Weekday</v>
      </c>
      <c r="I312" s="2" t="str">
        <f>TEXT(Append1[[#This Row],[Entry Date]],"DDDDD")</f>
        <v>Friday</v>
      </c>
      <c r="J312" s="2" t="str">
        <f t="shared" si="24"/>
        <v>Extreme Cold</v>
      </c>
      <c r="K312" s="2">
        <v>0.18</v>
      </c>
      <c r="L312" s="2">
        <f t="shared" si="20"/>
        <v>7.38</v>
      </c>
      <c r="M312" s="2">
        <v>0.18179999999999999</v>
      </c>
      <c r="N312" s="2">
        <v>0.55000000000000004</v>
      </c>
      <c r="O312" s="10">
        <f t="shared" si="21"/>
        <v>0.55000000000000004</v>
      </c>
      <c r="P312" s="17" t="str">
        <f t="shared" si="22"/>
        <v>High Humid</v>
      </c>
      <c r="Q312" s="2">
        <v>0.19400000000000001</v>
      </c>
      <c r="R312" s="7">
        <f t="shared" si="23"/>
        <v>21.34</v>
      </c>
      <c r="S312" s="2">
        <v>4</v>
      </c>
      <c r="T312" s="2">
        <v>40</v>
      </c>
      <c r="U312" s="2">
        <f>SUM(Append1[[#This Row],[Casual]],Append1[[#This Row],[Registered]])</f>
        <v>44</v>
      </c>
    </row>
    <row r="313" spans="1:21" x14ac:dyDescent="0.25">
      <c r="A313" s="2">
        <v>312</v>
      </c>
      <c r="B313" s="3">
        <v>40557</v>
      </c>
      <c r="C3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3" s="2" t="str">
        <f>TEXT(Append1[[#This Row],[Entry Date]],"YYYY")</f>
        <v>2011</v>
      </c>
      <c r="E313" s="2" t="str">
        <f>TEXT(Append1[[#This Row],[Entry Date]],"MMM")</f>
        <v>Jan</v>
      </c>
      <c r="F313" s="4">
        <v>12.9583333333333</v>
      </c>
      <c r="G313" s="2" t="b">
        <v>0</v>
      </c>
      <c r="H313" t="str" cm="1">
        <f t="array" ref="H313">IF(G313=TRUE,"Weekend", IF(G313=FALSE,"Weekday", NA))</f>
        <v>Weekday</v>
      </c>
      <c r="I313" s="2" t="str">
        <f>TEXT(Append1[[#This Row],[Entry Date]],"DDDDD")</f>
        <v>Friday</v>
      </c>
      <c r="J313" s="2" t="str">
        <f t="shared" si="24"/>
        <v>Extreme Cold</v>
      </c>
      <c r="K313" s="2">
        <v>0.18</v>
      </c>
      <c r="L313" s="2">
        <f t="shared" si="20"/>
        <v>7.38</v>
      </c>
      <c r="M313" s="2">
        <v>0.16669999999999999</v>
      </c>
      <c r="N313" s="2">
        <v>0.51</v>
      </c>
      <c r="O313" s="10">
        <f t="shared" si="21"/>
        <v>0.51</v>
      </c>
      <c r="P313" s="17" t="str">
        <f t="shared" si="22"/>
        <v>High Humid</v>
      </c>
      <c r="Q313" s="2">
        <v>0.28360000000000002</v>
      </c>
      <c r="R313" s="7">
        <f t="shared" si="23"/>
        <v>31.196000000000002</v>
      </c>
      <c r="S313" s="2">
        <v>6</v>
      </c>
      <c r="T313" s="2">
        <v>47</v>
      </c>
      <c r="U313" s="2">
        <f>SUM(Append1[[#This Row],[Casual]],Append1[[#This Row],[Registered]])</f>
        <v>53</v>
      </c>
    </row>
    <row r="314" spans="1:21" x14ac:dyDescent="0.25">
      <c r="A314" s="2">
        <v>313</v>
      </c>
      <c r="B314" s="3">
        <v>40557</v>
      </c>
      <c r="C3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4" s="2" t="str">
        <f>TEXT(Append1[[#This Row],[Entry Date]],"YYYY")</f>
        <v>2011</v>
      </c>
      <c r="E314" s="2" t="str">
        <f>TEXT(Append1[[#This Row],[Entry Date]],"MMM")</f>
        <v>Jan</v>
      </c>
      <c r="F314" s="4">
        <v>13</v>
      </c>
      <c r="G314" s="2" t="b">
        <v>0</v>
      </c>
      <c r="H314" t="str" cm="1">
        <f t="array" ref="H314">IF(G314=TRUE,"Weekend", IF(G314=FALSE,"Weekday", NA))</f>
        <v>Weekday</v>
      </c>
      <c r="I314" s="2" t="str">
        <f>TEXT(Append1[[#This Row],[Entry Date]],"DDDDD")</f>
        <v>Friday</v>
      </c>
      <c r="J314" s="2" t="str">
        <f t="shared" si="24"/>
        <v>Extreme Cold</v>
      </c>
      <c r="K314" s="2">
        <v>0.2</v>
      </c>
      <c r="L314" s="2">
        <f t="shared" si="20"/>
        <v>8.2000000000000011</v>
      </c>
      <c r="M314" s="2">
        <v>0.19700000000000001</v>
      </c>
      <c r="N314" s="2">
        <v>0.44</v>
      </c>
      <c r="O314" s="10">
        <f t="shared" si="21"/>
        <v>0.44</v>
      </c>
      <c r="P314" s="17" t="str">
        <f t="shared" si="22"/>
        <v>High Humid</v>
      </c>
      <c r="Q314" s="2">
        <v>0.25369999999999998</v>
      </c>
      <c r="R314" s="7">
        <f t="shared" si="23"/>
        <v>27.906999999999996</v>
      </c>
      <c r="S314" s="2">
        <v>2</v>
      </c>
      <c r="T314" s="2">
        <v>59</v>
      </c>
      <c r="U314" s="2">
        <f>SUM(Append1[[#This Row],[Casual]],Append1[[#This Row],[Registered]])</f>
        <v>61</v>
      </c>
    </row>
    <row r="315" spans="1:21" x14ac:dyDescent="0.25">
      <c r="A315" s="2">
        <v>314</v>
      </c>
      <c r="B315" s="3">
        <v>40557</v>
      </c>
      <c r="C3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5" s="2" t="str">
        <f>TEXT(Append1[[#This Row],[Entry Date]],"YYYY")</f>
        <v>2011</v>
      </c>
      <c r="E315" s="2" t="str">
        <f>TEXT(Append1[[#This Row],[Entry Date]],"MMM")</f>
        <v>Jan</v>
      </c>
      <c r="F315" s="4">
        <v>13.0416666666667</v>
      </c>
      <c r="G315" s="2" t="b">
        <v>0</v>
      </c>
      <c r="H315" t="str" cm="1">
        <f t="array" ref="H315">IF(G315=TRUE,"Weekend", IF(G315=FALSE,"Weekday", NA))</f>
        <v>Weekday</v>
      </c>
      <c r="I315" s="2" t="str">
        <f>TEXT(Append1[[#This Row],[Entry Date]],"DDDDD")</f>
        <v>Friday</v>
      </c>
      <c r="J315" s="2" t="str">
        <f t="shared" si="24"/>
        <v>Extreme Cold</v>
      </c>
      <c r="K315" s="2">
        <v>0.22</v>
      </c>
      <c r="L315" s="2">
        <f t="shared" si="20"/>
        <v>9.02</v>
      </c>
      <c r="M315" s="2">
        <v>0.19700000000000001</v>
      </c>
      <c r="N315" s="2">
        <v>0.37</v>
      </c>
      <c r="O315" s="10">
        <f t="shared" si="21"/>
        <v>0.37</v>
      </c>
      <c r="P315" s="17" t="str">
        <f t="shared" si="22"/>
        <v>High Humid</v>
      </c>
      <c r="Q315" s="2">
        <v>0.3881</v>
      </c>
      <c r="R315" s="7">
        <f t="shared" si="23"/>
        <v>42.691000000000003</v>
      </c>
      <c r="S315" s="2">
        <v>4</v>
      </c>
      <c r="T315" s="2">
        <v>73</v>
      </c>
      <c r="U315" s="2">
        <f>SUM(Append1[[#This Row],[Casual]],Append1[[#This Row],[Registered]])</f>
        <v>77</v>
      </c>
    </row>
    <row r="316" spans="1:21" x14ac:dyDescent="0.25">
      <c r="A316" s="2">
        <v>315</v>
      </c>
      <c r="B316" s="3">
        <v>40557</v>
      </c>
      <c r="C3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6" s="2" t="str">
        <f>TEXT(Append1[[#This Row],[Entry Date]],"YYYY")</f>
        <v>2011</v>
      </c>
      <c r="E316" s="2" t="str">
        <f>TEXT(Append1[[#This Row],[Entry Date]],"MMM")</f>
        <v>Jan</v>
      </c>
      <c r="F316" s="4">
        <v>13.0833333333333</v>
      </c>
      <c r="G316" s="2" t="b">
        <v>0</v>
      </c>
      <c r="H316" t="str" cm="1">
        <f t="array" ref="H316">IF(G316=TRUE,"Weekend", IF(G316=FALSE,"Weekday", NA))</f>
        <v>Weekday</v>
      </c>
      <c r="I316" s="2" t="str">
        <f>TEXT(Append1[[#This Row],[Entry Date]],"DDDDD")</f>
        <v>Friday</v>
      </c>
      <c r="J316" s="2" t="str">
        <f t="shared" si="24"/>
        <v>Extreme Cold</v>
      </c>
      <c r="K316" s="2">
        <v>0.22</v>
      </c>
      <c r="L316" s="2">
        <f t="shared" si="20"/>
        <v>9.02</v>
      </c>
      <c r="M316" s="2">
        <v>0.21210000000000001</v>
      </c>
      <c r="N316" s="2">
        <v>0.41</v>
      </c>
      <c r="O316" s="10">
        <f t="shared" si="21"/>
        <v>0.41</v>
      </c>
      <c r="P316" s="17" t="str">
        <f t="shared" si="22"/>
        <v>High Humid</v>
      </c>
      <c r="Q316" s="2">
        <v>0.28360000000000002</v>
      </c>
      <c r="R316" s="7">
        <f t="shared" si="23"/>
        <v>31.196000000000002</v>
      </c>
      <c r="S316" s="2">
        <v>5</v>
      </c>
      <c r="T316" s="2">
        <v>59</v>
      </c>
      <c r="U316" s="2">
        <f>SUM(Append1[[#This Row],[Casual]],Append1[[#This Row],[Registered]])</f>
        <v>64</v>
      </c>
    </row>
    <row r="317" spans="1:21" x14ac:dyDescent="0.25">
      <c r="A317" s="2">
        <v>316</v>
      </c>
      <c r="B317" s="3">
        <v>40557</v>
      </c>
      <c r="C3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7" s="2" t="str">
        <f>TEXT(Append1[[#This Row],[Entry Date]],"YYYY")</f>
        <v>2011</v>
      </c>
      <c r="E317" s="2" t="str">
        <f>TEXT(Append1[[#This Row],[Entry Date]],"MMM")</f>
        <v>Jan</v>
      </c>
      <c r="F317" s="4">
        <v>13.125</v>
      </c>
      <c r="G317" s="2" t="b">
        <v>0</v>
      </c>
      <c r="H317" t="str" cm="1">
        <f t="array" ref="H317">IF(G317=TRUE,"Weekend", IF(G317=FALSE,"Weekday", NA))</f>
        <v>Weekday</v>
      </c>
      <c r="I317" s="2" t="str">
        <f>TEXT(Append1[[#This Row],[Entry Date]],"DDDDD")</f>
        <v>Friday</v>
      </c>
      <c r="J317" s="2" t="str">
        <f t="shared" si="24"/>
        <v>Extreme Cold</v>
      </c>
      <c r="K317" s="2">
        <v>0.24</v>
      </c>
      <c r="L317" s="2">
        <f t="shared" si="20"/>
        <v>9.84</v>
      </c>
      <c r="M317" s="2">
        <v>0.2424</v>
      </c>
      <c r="N317" s="2">
        <v>0.38</v>
      </c>
      <c r="O317" s="10">
        <f t="shared" si="21"/>
        <v>0.38</v>
      </c>
      <c r="P317" s="17" t="str">
        <f t="shared" si="22"/>
        <v>High Humid</v>
      </c>
      <c r="Q317" s="2">
        <v>0.16420000000000001</v>
      </c>
      <c r="R317" s="7">
        <f t="shared" si="23"/>
        <v>18.062000000000001</v>
      </c>
      <c r="S317" s="2">
        <v>9</v>
      </c>
      <c r="T317" s="2">
        <v>59</v>
      </c>
      <c r="U317" s="2">
        <f>SUM(Append1[[#This Row],[Casual]],Append1[[#This Row],[Registered]])</f>
        <v>68</v>
      </c>
    </row>
    <row r="318" spans="1:21" x14ac:dyDescent="0.25">
      <c r="A318" s="2">
        <v>317</v>
      </c>
      <c r="B318" s="3">
        <v>40557</v>
      </c>
      <c r="C3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8" s="2" t="str">
        <f>TEXT(Append1[[#This Row],[Entry Date]],"YYYY")</f>
        <v>2011</v>
      </c>
      <c r="E318" s="2" t="str">
        <f>TEXT(Append1[[#This Row],[Entry Date]],"MMM")</f>
        <v>Jan</v>
      </c>
      <c r="F318" s="4">
        <v>13.1666666666667</v>
      </c>
      <c r="G318" s="2" t="b">
        <v>0</v>
      </c>
      <c r="H318" t="str" cm="1">
        <f t="array" ref="H318">IF(G318=TRUE,"Weekend", IF(G318=FALSE,"Weekday", NA))</f>
        <v>Weekday</v>
      </c>
      <c r="I318" s="2" t="str">
        <f>TEXT(Append1[[#This Row],[Entry Date]],"DDDDD")</f>
        <v>Friday</v>
      </c>
      <c r="J318" s="2" t="str">
        <f t="shared" si="24"/>
        <v>Extreme Cold</v>
      </c>
      <c r="K318" s="2">
        <v>0.22</v>
      </c>
      <c r="L318" s="2">
        <f t="shared" si="20"/>
        <v>9.02</v>
      </c>
      <c r="M318" s="2">
        <v>0.2424</v>
      </c>
      <c r="N318" s="2">
        <v>0.41</v>
      </c>
      <c r="O318" s="10">
        <f t="shared" si="21"/>
        <v>0.41</v>
      </c>
      <c r="P318" s="17" t="str">
        <f t="shared" si="22"/>
        <v>High Humid</v>
      </c>
      <c r="Q318" s="2">
        <v>0.1045</v>
      </c>
      <c r="R318" s="7">
        <f t="shared" si="23"/>
        <v>11.494999999999999</v>
      </c>
      <c r="S318" s="2">
        <v>3</v>
      </c>
      <c r="T318" s="2">
        <v>87</v>
      </c>
      <c r="U318" s="2">
        <f>SUM(Append1[[#This Row],[Casual]],Append1[[#This Row],[Registered]])</f>
        <v>90</v>
      </c>
    </row>
    <row r="319" spans="1:21" x14ac:dyDescent="0.25">
      <c r="A319" s="2">
        <v>318</v>
      </c>
      <c r="B319" s="3">
        <v>40557</v>
      </c>
      <c r="C3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19" s="2" t="str">
        <f>TEXT(Append1[[#This Row],[Entry Date]],"YYYY")</f>
        <v>2011</v>
      </c>
      <c r="E319" s="2" t="str">
        <f>TEXT(Append1[[#This Row],[Entry Date]],"MMM")</f>
        <v>Jan</v>
      </c>
      <c r="F319" s="4">
        <v>13.2083333333333</v>
      </c>
      <c r="G319" s="2" t="b">
        <v>0</v>
      </c>
      <c r="H319" t="str" cm="1">
        <f t="array" ref="H319">IF(G319=TRUE,"Weekend", IF(G319=FALSE,"Weekday", NA))</f>
        <v>Weekday</v>
      </c>
      <c r="I319" s="2" t="str">
        <f>TEXT(Append1[[#This Row],[Entry Date]],"DDDDD")</f>
        <v>Friday</v>
      </c>
      <c r="J319" s="2" t="str">
        <f t="shared" si="24"/>
        <v>Extreme Cold</v>
      </c>
      <c r="K319" s="2">
        <v>0.22</v>
      </c>
      <c r="L319" s="2">
        <f t="shared" si="20"/>
        <v>9.02</v>
      </c>
      <c r="M319" s="2">
        <v>0.2273</v>
      </c>
      <c r="N319" s="2">
        <v>0.41</v>
      </c>
      <c r="O319" s="10">
        <f t="shared" si="21"/>
        <v>0.41</v>
      </c>
      <c r="P319" s="17" t="str">
        <f t="shared" si="22"/>
        <v>High Humid</v>
      </c>
      <c r="Q319" s="2">
        <v>0.16420000000000001</v>
      </c>
      <c r="R319" s="7">
        <f t="shared" si="23"/>
        <v>18.062000000000001</v>
      </c>
      <c r="S319" s="2">
        <v>4</v>
      </c>
      <c r="T319" s="2">
        <v>155</v>
      </c>
      <c r="U319" s="2">
        <f>SUM(Append1[[#This Row],[Casual]],Append1[[#This Row],[Registered]])</f>
        <v>159</v>
      </c>
    </row>
    <row r="320" spans="1:21" x14ac:dyDescent="0.25">
      <c r="A320" s="2">
        <v>319</v>
      </c>
      <c r="B320" s="3">
        <v>40557</v>
      </c>
      <c r="C3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0" s="2" t="str">
        <f>TEXT(Append1[[#This Row],[Entry Date]],"YYYY")</f>
        <v>2011</v>
      </c>
      <c r="E320" s="2" t="str">
        <f>TEXT(Append1[[#This Row],[Entry Date]],"MMM")</f>
        <v>Jan</v>
      </c>
      <c r="F320" s="4">
        <v>13.25</v>
      </c>
      <c r="G320" s="2" t="b">
        <v>0</v>
      </c>
      <c r="H320" t="str" cm="1">
        <f t="array" ref="H320">IF(G320=TRUE,"Weekend", IF(G320=FALSE,"Weekday", NA))</f>
        <v>Weekday</v>
      </c>
      <c r="I320" s="2" t="str">
        <f>TEXT(Append1[[#This Row],[Entry Date]],"DDDDD")</f>
        <v>Friday</v>
      </c>
      <c r="J320" s="2" t="str">
        <f t="shared" si="24"/>
        <v>Extreme Cold</v>
      </c>
      <c r="K320" s="2">
        <v>0.2</v>
      </c>
      <c r="L320" s="2">
        <f t="shared" si="20"/>
        <v>8.2000000000000011</v>
      </c>
      <c r="M320" s="2">
        <v>0.2576</v>
      </c>
      <c r="N320" s="2">
        <v>0.47</v>
      </c>
      <c r="O320" s="10">
        <f t="shared" si="21"/>
        <v>0.47</v>
      </c>
      <c r="P320" s="17" t="str">
        <f t="shared" si="22"/>
        <v>High Humid</v>
      </c>
      <c r="Q320" s="2">
        <v>0</v>
      </c>
      <c r="R320" s="7">
        <f t="shared" si="23"/>
        <v>0</v>
      </c>
      <c r="S320" s="2">
        <v>5</v>
      </c>
      <c r="T320" s="2">
        <v>134</v>
      </c>
      <c r="U320" s="2">
        <f>SUM(Append1[[#This Row],[Casual]],Append1[[#This Row],[Registered]])</f>
        <v>139</v>
      </c>
    </row>
    <row r="321" spans="1:21" x14ac:dyDescent="0.25">
      <c r="A321" s="2">
        <v>320</v>
      </c>
      <c r="B321" s="3">
        <v>40557</v>
      </c>
      <c r="C3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1" s="2" t="str">
        <f>TEXT(Append1[[#This Row],[Entry Date]],"YYYY")</f>
        <v>2011</v>
      </c>
      <c r="E321" s="2" t="str">
        <f>TEXT(Append1[[#This Row],[Entry Date]],"MMM")</f>
        <v>Jan</v>
      </c>
      <c r="F321" s="4">
        <v>13.2916666666667</v>
      </c>
      <c r="G321" s="2" t="b">
        <v>0</v>
      </c>
      <c r="H321" t="str" cm="1">
        <f t="array" ref="H321">IF(G321=TRUE,"Weekend", IF(G321=FALSE,"Weekday", NA))</f>
        <v>Weekday</v>
      </c>
      <c r="I321" s="2" t="str">
        <f>TEXT(Append1[[#This Row],[Entry Date]],"DDDDD")</f>
        <v>Friday</v>
      </c>
      <c r="J321" s="2" t="str">
        <f t="shared" si="24"/>
        <v>Extreme Cold</v>
      </c>
      <c r="K321" s="2">
        <v>0.16</v>
      </c>
      <c r="L321" s="2">
        <f t="shared" si="20"/>
        <v>6.5600000000000005</v>
      </c>
      <c r="M321" s="2">
        <v>0.19700000000000001</v>
      </c>
      <c r="N321" s="2">
        <v>0.59</v>
      </c>
      <c r="O321" s="10">
        <f t="shared" si="21"/>
        <v>0.59</v>
      </c>
      <c r="P321" s="17" t="str">
        <f t="shared" si="22"/>
        <v>High Humid</v>
      </c>
      <c r="Q321" s="2">
        <v>8.9599999999999999E-2</v>
      </c>
      <c r="R321" s="7">
        <f t="shared" si="23"/>
        <v>9.8559999999999999</v>
      </c>
      <c r="S321" s="2">
        <v>3</v>
      </c>
      <c r="T321" s="2">
        <v>89</v>
      </c>
      <c r="U321" s="2">
        <f>SUM(Append1[[#This Row],[Casual]],Append1[[#This Row],[Registered]])</f>
        <v>92</v>
      </c>
    </row>
    <row r="322" spans="1:21" x14ac:dyDescent="0.25">
      <c r="A322" s="2">
        <v>321</v>
      </c>
      <c r="B322" s="3">
        <v>40557</v>
      </c>
      <c r="C3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2" s="2" t="str">
        <f>TEXT(Append1[[#This Row],[Entry Date]],"YYYY")</f>
        <v>2011</v>
      </c>
      <c r="E322" s="2" t="str">
        <f>TEXT(Append1[[#This Row],[Entry Date]],"MMM")</f>
        <v>Jan</v>
      </c>
      <c r="F322" s="4">
        <v>13.3333333333333</v>
      </c>
      <c r="G322" s="2" t="b">
        <v>0</v>
      </c>
      <c r="H322" t="str" cm="1">
        <f t="array" ref="H322">IF(G322=TRUE,"Weekend", IF(G322=FALSE,"Weekday", NA))</f>
        <v>Weekday</v>
      </c>
      <c r="I322" s="2" t="str">
        <f>TEXT(Append1[[#This Row],[Entry Date]],"DDDDD")</f>
        <v>Friday</v>
      </c>
      <c r="J322" s="2" t="str">
        <f t="shared" si="24"/>
        <v>Extreme Cold</v>
      </c>
      <c r="K322" s="2">
        <v>0.18</v>
      </c>
      <c r="L322" s="2">
        <f t="shared" ref="L322:L385" si="25">K322 * 41</f>
        <v>7.38</v>
      </c>
      <c r="M322" s="2">
        <v>0.2424</v>
      </c>
      <c r="N322" s="2">
        <v>0.59</v>
      </c>
      <c r="O322" s="10">
        <f t="shared" ref="O322:O385" si="26">N322 * 100/100</f>
        <v>0.59</v>
      </c>
      <c r="P322" s="17" t="str">
        <f t="shared" ref="P322:P385" si="27">IF(N322*100&lt;10,"Less Humid",IF(N322*100&lt;=30,"Normal Humid",IF(N322*100&lt;=60,"High Humid",IF(N322*100&lt;=100,"Very Hghly humidity"))))</f>
        <v>High Humid</v>
      </c>
      <c r="Q322" s="2">
        <v>0</v>
      </c>
      <c r="R322" s="7">
        <f t="shared" ref="R322:R385" si="28">Q322 * 110</f>
        <v>0</v>
      </c>
      <c r="S322" s="2">
        <v>0</v>
      </c>
      <c r="T322" s="2">
        <v>68</v>
      </c>
      <c r="U322" s="2">
        <f>SUM(Append1[[#This Row],[Casual]],Append1[[#This Row],[Registered]])</f>
        <v>68</v>
      </c>
    </row>
    <row r="323" spans="1:21" x14ac:dyDescent="0.25">
      <c r="A323" s="2">
        <v>322</v>
      </c>
      <c r="B323" s="3">
        <v>40557</v>
      </c>
      <c r="C3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3" s="2" t="str">
        <f>TEXT(Append1[[#This Row],[Entry Date]],"YYYY")</f>
        <v>2011</v>
      </c>
      <c r="E323" s="2" t="str">
        <f>TEXT(Append1[[#This Row],[Entry Date]],"MMM")</f>
        <v>Jan</v>
      </c>
      <c r="F323" s="4">
        <v>13.375</v>
      </c>
      <c r="G323" s="2" t="b">
        <v>0</v>
      </c>
      <c r="H323" t="str" cm="1">
        <f t="array" ref="H323">IF(G323=TRUE,"Weekend", IF(G323=FALSE,"Weekday", NA))</f>
        <v>Weekday</v>
      </c>
      <c r="I323" s="2" t="str">
        <f>TEXT(Append1[[#This Row],[Entry Date]],"DDDDD")</f>
        <v>Friday</v>
      </c>
      <c r="J323" s="2" t="str">
        <f t="shared" ref="J323:J386" si="29">IF(L323&lt;10,"Extreme Cold",IF(L323&lt;=20,"Cold",IF(L323&lt;=25,"Normal",IF(L323&lt;=35,"Hot",IF(L323&lt;=45,"Extreme Hot")))))</f>
        <v>Extreme Cold</v>
      </c>
      <c r="K323" s="2">
        <v>0.16</v>
      </c>
      <c r="L323" s="2">
        <f t="shared" si="25"/>
        <v>6.5600000000000005</v>
      </c>
      <c r="M323" s="2">
        <v>0.2273</v>
      </c>
      <c r="N323" s="2">
        <v>0.69</v>
      </c>
      <c r="O323" s="10">
        <f t="shared" si="26"/>
        <v>0.69</v>
      </c>
      <c r="P323" s="17" t="str">
        <f t="shared" si="27"/>
        <v>Very Hghly humidity</v>
      </c>
      <c r="Q323" s="2">
        <v>0</v>
      </c>
      <c r="R323" s="7">
        <f t="shared" si="28"/>
        <v>0</v>
      </c>
      <c r="S323" s="2">
        <v>4</v>
      </c>
      <c r="T323" s="2">
        <v>48</v>
      </c>
      <c r="U323" s="2">
        <f>SUM(Append1[[#This Row],[Casual]],Append1[[#This Row],[Registered]])</f>
        <v>52</v>
      </c>
    </row>
    <row r="324" spans="1:21" x14ac:dyDescent="0.25">
      <c r="A324" s="2">
        <v>323</v>
      </c>
      <c r="B324" s="3">
        <v>40557</v>
      </c>
      <c r="C3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4" s="2" t="str">
        <f>TEXT(Append1[[#This Row],[Entry Date]],"YYYY")</f>
        <v>2011</v>
      </c>
      <c r="E324" s="2" t="str">
        <f>TEXT(Append1[[#This Row],[Entry Date]],"MMM")</f>
        <v>Jan</v>
      </c>
      <c r="F324" s="4">
        <v>13.4166666666667</v>
      </c>
      <c r="G324" s="2" t="b">
        <v>0</v>
      </c>
      <c r="H324" t="str" cm="1">
        <f t="array" ref="H324">IF(G324=TRUE,"Weekend", IF(G324=FALSE,"Weekday", NA))</f>
        <v>Weekday</v>
      </c>
      <c r="I324" s="2" t="str">
        <f>TEXT(Append1[[#This Row],[Entry Date]],"DDDDD")</f>
        <v>Friday</v>
      </c>
      <c r="J324" s="2" t="str">
        <f t="shared" si="29"/>
        <v>Extreme Cold</v>
      </c>
      <c r="K324" s="2">
        <v>0.16</v>
      </c>
      <c r="L324" s="2">
        <f t="shared" si="25"/>
        <v>6.5600000000000005</v>
      </c>
      <c r="M324" s="2">
        <v>0.2273</v>
      </c>
      <c r="N324" s="2">
        <v>0.69</v>
      </c>
      <c r="O324" s="10">
        <f t="shared" si="26"/>
        <v>0.69</v>
      </c>
      <c r="P324" s="17" t="str">
        <f t="shared" si="27"/>
        <v>Very Hghly humidity</v>
      </c>
      <c r="Q324" s="2">
        <v>0</v>
      </c>
      <c r="R324" s="7">
        <f t="shared" si="28"/>
        <v>0</v>
      </c>
      <c r="S324" s="2">
        <v>2</v>
      </c>
      <c r="T324" s="2">
        <v>34</v>
      </c>
      <c r="U324" s="2">
        <f>SUM(Append1[[#This Row],[Casual]],Append1[[#This Row],[Registered]])</f>
        <v>36</v>
      </c>
    </row>
    <row r="325" spans="1:21" x14ac:dyDescent="0.25">
      <c r="A325" s="2">
        <v>324</v>
      </c>
      <c r="B325" s="3">
        <v>40557</v>
      </c>
      <c r="C3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5" s="2" t="str">
        <f>TEXT(Append1[[#This Row],[Entry Date]],"YYYY")</f>
        <v>2011</v>
      </c>
      <c r="E325" s="2" t="str">
        <f>TEXT(Append1[[#This Row],[Entry Date]],"MMM")</f>
        <v>Jan</v>
      </c>
      <c r="F325" s="4">
        <v>13.4583333333333</v>
      </c>
      <c r="G325" s="2" t="b">
        <v>0</v>
      </c>
      <c r="H325" t="str" cm="1">
        <f t="array" ref="H325">IF(G325=TRUE,"Weekend", IF(G325=FALSE,"Weekday", NA))</f>
        <v>Weekday</v>
      </c>
      <c r="I325" s="2" t="str">
        <f>TEXT(Append1[[#This Row],[Entry Date]],"DDDDD")</f>
        <v>Friday</v>
      </c>
      <c r="J325" s="2" t="str">
        <f t="shared" si="29"/>
        <v>Extreme Cold</v>
      </c>
      <c r="K325" s="2">
        <v>0.18</v>
      </c>
      <c r="L325" s="2">
        <f t="shared" si="25"/>
        <v>7.38</v>
      </c>
      <c r="M325" s="2">
        <v>0.2424</v>
      </c>
      <c r="N325" s="2">
        <v>0.55000000000000004</v>
      </c>
      <c r="O325" s="10">
        <f t="shared" si="26"/>
        <v>0.55000000000000004</v>
      </c>
      <c r="P325" s="17" t="str">
        <f t="shared" si="27"/>
        <v>High Humid</v>
      </c>
      <c r="Q325" s="2">
        <v>0</v>
      </c>
      <c r="R325" s="7">
        <f t="shared" si="28"/>
        <v>0</v>
      </c>
      <c r="S325" s="2">
        <v>1</v>
      </c>
      <c r="T325" s="2">
        <v>26</v>
      </c>
      <c r="U325" s="2">
        <f>SUM(Append1[[#This Row],[Casual]],Append1[[#This Row],[Registered]])</f>
        <v>27</v>
      </c>
    </row>
    <row r="326" spans="1:21" x14ac:dyDescent="0.25">
      <c r="A326" s="2">
        <v>325</v>
      </c>
      <c r="B326" s="3">
        <v>40558</v>
      </c>
      <c r="C3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6" s="2" t="str">
        <f>TEXT(Append1[[#This Row],[Entry Date]],"YYYY")</f>
        <v>2011</v>
      </c>
      <c r="E326" s="2" t="str">
        <f>TEXT(Append1[[#This Row],[Entry Date]],"MMM")</f>
        <v>Jan</v>
      </c>
      <c r="F326" s="4">
        <v>13.5</v>
      </c>
      <c r="G326" s="2" t="b">
        <v>0</v>
      </c>
      <c r="H326" t="str" cm="1">
        <f t="array" ref="H326">IF(G326=TRUE,"Weekend", IF(G326=FALSE,"Weekday", NA))</f>
        <v>Weekday</v>
      </c>
      <c r="I326" s="2" t="str">
        <f>TEXT(Append1[[#This Row],[Entry Date]],"DDDDD")</f>
        <v>Saturday</v>
      </c>
      <c r="J326" s="2" t="str">
        <f t="shared" si="29"/>
        <v>Extreme Cold</v>
      </c>
      <c r="K326" s="2">
        <v>0.18</v>
      </c>
      <c r="L326" s="2">
        <f t="shared" si="25"/>
        <v>7.38</v>
      </c>
      <c r="M326" s="2">
        <v>0.2424</v>
      </c>
      <c r="N326" s="2">
        <v>0.55000000000000004</v>
      </c>
      <c r="O326" s="10">
        <f t="shared" si="26"/>
        <v>0.55000000000000004</v>
      </c>
      <c r="P326" s="17" t="str">
        <f t="shared" si="27"/>
        <v>High Humid</v>
      </c>
      <c r="Q326" s="2">
        <v>0</v>
      </c>
      <c r="R326" s="7">
        <f t="shared" si="28"/>
        <v>0</v>
      </c>
      <c r="S326" s="2">
        <v>3</v>
      </c>
      <c r="T326" s="2">
        <v>25</v>
      </c>
      <c r="U326" s="2">
        <f>SUM(Append1[[#This Row],[Casual]],Append1[[#This Row],[Registered]])</f>
        <v>28</v>
      </c>
    </row>
    <row r="327" spans="1:21" x14ac:dyDescent="0.25">
      <c r="A327" s="2">
        <v>326</v>
      </c>
      <c r="B327" s="3">
        <v>40558</v>
      </c>
      <c r="C3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7" s="2" t="str">
        <f>TEXT(Append1[[#This Row],[Entry Date]],"YYYY")</f>
        <v>2011</v>
      </c>
      <c r="E327" s="2" t="str">
        <f>TEXT(Append1[[#This Row],[Entry Date]],"MMM")</f>
        <v>Jan</v>
      </c>
      <c r="F327" s="4">
        <v>13.5416666666667</v>
      </c>
      <c r="G327" s="2" t="b">
        <v>0</v>
      </c>
      <c r="H327" t="str" cm="1">
        <f t="array" ref="H327">IF(G327=TRUE,"Weekend", IF(G327=FALSE,"Weekday", NA))</f>
        <v>Weekday</v>
      </c>
      <c r="I327" s="2" t="str">
        <f>TEXT(Append1[[#This Row],[Entry Date]],"DDDDD")</f>
        <v>Saturday</v>
      </c>
      <c r="J327" s="2" t="str">
        <f t="shared" si="29"/>
        <v>Extreme Cold</v>
      </c>
      <c r="K327" s="2">
        <v>0.16</v>
      </c>
      <c r="L327" s="2">
        <f t="shared" si="25"/>
        <v>6.5600000000000005</v>
      </c>
      <c r="M327" s="2">
        <v>0.19700000000000001</v>
      </c>
      <c r="N327" s="2">
        <v>0.59</v>
      </c>
      <c r="O327" s="10">
        <f t="shared" si="26"/>
        <v>0.59</v>
      </c>
      <c r="P327" s="17" t="str">
        <f t="shared" si="27"/>
        <v>High Humid</v>
      </c>
      <c r="Q327" s="2">
        <v>8.9599999999999999E-2</v>
      </c>
      <c r="R327" s="7">
        <f t="shared" si="28"/>
        <v>9.8559999999999999</v>
      </c>
      <c r="S327" s="2">
        <v>2</v>
      </c>
      <c r="T327" s="2">
        <v>18</v>
      </c>
      <c r="U327" s="2">
        <f>SUM(Append1[[#This Row],[Casual]],Append1[[#This Row],[Registered]])</f>
        <v>20</v>
      </c>
    </row>
    <row r="328" spans="1:21" x14ac:dyDescent="0.25">
      <c r="A328" s="2">
        <v>327</v>
      </c>
      <c r="B328" s="3">
        <v>40558</v>
      </c>
      <c r="C3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8" s="2" t="str">
        <f>TEXT(Append1[[#This Row],[Entry Date]],"YYYY")</f>
        <v>2011</v>
      </c>
      <c r="E328" s="2" t="str">
        <f>TEXT(Append1[[#This Row],[Entry Date]],"MMM")</f>
        <v>Jan</v>
      </c>
      <c r="F328" s="4">
        <v>13.5833333333333</v>
      </c>
      <c r="G328" s="2" t="b">
        <v>0</v>
      </c>
      <c r="H328" t="str" cm="1">
        <f t="array" ref="H328">IF(G328=TRUE,"Weekend", IF(G328=FALSE,"Weekday", NA))</f>
        <v>Weekday</v>
      </c>
      <c r="I328" s="2" t="str">
        <f>TEXT(Append1[[#This Row],[Entry Date]],"DDDDD")</f>
        <v>Saturday</v>
      </c>
      <c r="J328" s="2" t="str">
        <f t="shared" si="29"/>
        <v>Extreme Cold</v>
      </c>
      <c r="K328" s="2">
        <v>0.16</v>
      </c>
      <c r="L328" s="2">
        <f t="shared" si="25"/>
        <v>6.5600000000000005</v>
      </c>
      <c r="M328" s="2">
        <v>0.19700000000000001</v>
      </c>
      <c r="N328" s="2">
        <v>0.59</v>
      </c>
      <c r="O328" s="10">
        <f t="shared" si="26"/>
        <v>0.59</v>
      </c>
      <c r="P328" s="17" t="str">
        <f t="shared" si="27"/>
        <v>High Humid</v>
      </c>
      <c r="Q328" s="2">
        <v>8.9599999999999999E-2</v>
      </c>
      <c r="R328" s="7">
        <f t="shared" si="28"/>
        <v>9.8559999999999999</v>
      </c>
      <c r="S328" s="2">
        <v>0</v>
      </c>
      <c r="T328" s="2">
        <v>12</v>
      </c>
      <c r="U328" s="2">
        <f>SUM(Append1[[#This Row],[Casual]],Append1[[#This Row],[Registered]])</f>
        <v>12</v>
      </c>
    </row>
    <row r="329" spans="1:21" x14ac:dyDescent="0.25">
      <c r="A329" s="2">
        <v>328</v>
      </c>
      <c r="B329" s="3">
        <v>40558</v>
      </c>
      <c r="C3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29" s="2" t="str">
        <f>TEXT(Append1[[#This Row],[Entry Date]],"YYYY")</f>
        <v>2011</v>
      </c>
      <c r="E329" s="2" t="str">
        <f>TEXT(Append1[[#This Row],[Entry Date]],"MMM")</f>
        <v>Jan</v>
      </c>
      <c r="F329" s="4">
        <v>13.625</v>
      </c>
      <c r="G329" s="2" t="b">
        <v>0</v>
      </c>
      <c r="H329" t="str" cm="1">
        <f t="array" ref="H329">IF(G329=TRUE,"Weekend", IF(G329=FALSE,"Weekday", NA))</f>
        <v>Weekday</v>
      </c>
      <c r="I329" s="2" t="str">
        <f>TEXT(Append1[[#This Row],[Entry Date]],"DDDDD")</f>
        <v>Saturday</v>
      </c>
      <c r="J329" s="2" t="str">
        <f t="shared" si="29"/>
        <v>Extreme Cold</v>
      </c>
      <c r="K329" s="2">
        <v>0.16</v>
      </c>
      <c r="L329" s="2">
        <f t="shared" si="25"/>
        <v>6.5600000000000005</v>
      </c>
      <c r="M329" s="2">
        <v>0.2273</v>
      </c>
      <c r="N329" s="2">
        <v>0.59</v>
      </c>
      <c r="O329" s="10">
        <f t="shared" si="26"/>
        <v>0.59</v>
      </c>
      <c r="P329" s="17" t="str">
        <f t="shared" si="27"/>
        <v>High Humid</v>
      </c>
      <c r="Q329" s="2">
        <v>0</v>
      </c>
      <c r="R329" s="7">
        <f t="shared" si="28"/>
        <v>0</v>
      </c>
      <c r="S329" s="2">
        <v>1</v>
      </c>
      <c r="T329" s="2">
        <v>7</v>
      </c>
      <c r="U329" s="2">
        <f>SUM(Append1[[#This Row],[Casual]],Append1[[#This Row],[Registered]])</f>
        <v>8</v>
      </c>
    </row>
    <row r="330" spans="1:21" x14ac:dyDescent="0.25">
      <c r="A330" s="2">
        <v>329</v>
      </c>
      <c r="B330" s="3">
        <v>40558</v>
      </c>
      <c r="C3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0" s="2" t="str">
        <f>TEXT(Append1[[#This Row],[Entry Date]],"YYYY")</f>
        <v>2011</v>
      </c>
      <c r="E330" s="2" t="str">
        <f>TEXT(Append1[[#This Row],[Entry Date]],"MMM")</f>
        <v>Jan</v>
      </c>
      <c r="F330" s="4">
        <v>13.6666666666667</v>
      </c>
      <c r="G330" s="2" t="b">
        <v>0</v>
      </c>
      <c r="H330" t="str" cm="1">
        <f t="array" ref="H330">IF(G330=TRUE,"Weekend", IF(G330=FALSE,"Weekday", NA))</f>
        <v>Weekday</v>
      </c>
      <c r="I330" s="2" t="str">
        <f>TEXT(Append1[[#This Row],[Entry Date]],"DDDDD")</f>
        <v>Saturday</v>
      </c>
      <c r="J330" s="2" t="str">
        <f t="shared" si="29"/>
        <v>Extreme Cold</v>
      </c>
      <c r="K330" s="2">
        <v>0.16</v>
      </c>
      <c r="L330" s="2">
        <f t="shared" si="25"/>
        <v>6.5600000000000005</v>
      </c>
      <c r="M330" s="2">
        <v>0.2273</v>
      </c>
      <c r="N330" s="2">
        <v>0.59</v>
      </c>
      <c r="O330" s="10">
        <f t="shared" si="26"/>
        <v>0.59</v>
      </c>
      <c r="P330" s="17" t="str">
        <f t="shared" si="27"/>
        <v>High Humid</v>
      </c>
      <c r="Q330" s="2">
        <v>0</v>
      </c>
      <c r="R330" s="7">
        <f t="shared" si="28"/>
        <v>0</v>
      </c>
      <c r="S330" s="2">
        <v>0</v>
      </c>
      <c r="T330" s="2">
        <v>5</v>
      </c>
      <c r="U330" s="2">
        <f>SUM(Append1[[#This Row],[Casual]],Append1[[#This Row],[Registered]])</f>
        <v>5</v>
      </c>
    </row>
    <row r="331" spans="1:21" x14ac:dyDescent="0.25">
      <c r="A331" s="2">
        <v>330</v>
      </c>
      <c r="B331" s="3">
        <v>40558</v>
      </c>
      <c r="C3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1" s="2" t="str">
        <f>TEXT(Append1[[#This Row],[Entry Date]],"YYYY")</f>
        <v>2011</v>
      </c>
      <c r="E331" s="2" t="str">
        <f>TEXT(Append1[[#This Row],[Entry Date]],"MMM")</f>
        <v>Jan</v>
      </c>
      <c r="F331" s="4">
        <v>13.7083333333333</v>
      </c>
      <c r="G331" s="2" t="b">
        <v>0</v>
      </c>
      <c r="H331" t="str" cm="1">
        <f t="array" ref="H331">IF(G331=TRUE,"Weekend", IF(G331=FALSE,"Weekday", NA))</f>
        <v>Weekday</v>
      </c>
      <c r="I331" s="2" t="str">
        <f>TEXT(Append1[[#This Row],[Entry Date]],"DDDDD")</f>
        <v>Saturday</v>
      </c>
      <c r="J331" s="2" t="str">
        <f t="shared" si="29"/>
        <v>Extreme Cold</v>
      </c>
      <c r="K331" s="2">
        <v>0.16</v>
      </c>
      <c r="L331" s="2">
        <f t="shared" si="25"/>
        <v>6.5600000000000005</v>
      </c>
      <c r="M331" s="2">
        <v>0.2273</v>
      </c>
      <c r="N331" s="2">
        <v>0.59</v>
      </c>
      <c r="O331" s="10">
        <f t="shared" si="26"/>
        <v>0.59</v>
      </c>
      <c r="P331" s="17" t="str">
        <f t="shared" si="27"/>
        <v>High Humid</v>
      </c>
      <c r="Q331" s="2">
        <v>0</v>
      </c>
      <c r="R331" s="7">
        <f t="shared" si="28"/>
        <v>0</v>
      </c>
      <c r="S331" s="2">
        <v>0</v>
      </c>
      <c r="T331" s="2">
        <v>1</v>
      </c>
      <c r="U331" s="2">
        <f>SUM(Append1[[#This Row],[Casual]],Append1[[#This Row],[Registered]])</f>
        <v>1</v>
      </c>
    </row>
    <row r="332" spans="1:21" x14ac:dyDescent="0.25">
      <c r="A332" s="2">
        <v>331</v>
      </c>
      <c r="B332" s="3">
        <v>40558</v>
      </c>
      <c r="C3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2" s="2" t="str">
        <f>TEXT(Append1[[#This Row],[Entry Date]],"YYYY")</f>
        <v>2011</v>
      </c>
      <c r="E332" s="2" t="str">
        <f>TEXT(Append1[[#This Row],[Entry Date]],"MMM")</f>
        <v>Jan</v>
      </c>
      <c r="F332" s="4">
        <v>13.75</v>
      </c>
      <c r="G332" s="2" t="b">
        <v>0</v>
      </c>
      <c r="H332" t="str" cm="1">
        <f t="array" ref="H332">IF(G332=TRUE,"Weekend", IF(G332=FALSE,"Weekday", NA))</f>
        <v>Weekday</v>
      </c>
      <c r="I332" s="2" t="str">
        <f>TEXT(Append1[[#This Row],[Entry Date]],"DDDDD")</f>
        <v>Saturday</v>
      </c>
      <c r="J332" s="2" t="str">
        <f t="shared" si="29"/>
        <v>Extreme Cold</v>
      </c>
      <c r="K332" s="2">
        <v>0.14000000000000001</v>
      </c>
      <c r="L332" s="2">
        <f t="shared" si="25"/>
        <v>5.74</v>
      </c>
      <c r="M332" s="2">
        <v>0.16669999999999999</v>
      </c>
      <c r="N332" s="2">
        <v>0.63</v>
      </c>
      <c r="O332" s="10">
        <f t="shared" si="26"/>
        <v>0.63</v>
      </c>
      <c r="P332" s="17" t="str">
        <f t="shared" si="27"/>
        <v>Very Hghly humidity</v>
      </c>
      <c r="Q332" s="2">
        <v>0.1045</v>
      </c>
      <c r="R332" s="7">
        <f t="shared" si="28"/>
        <v>11.494999999999999</v>
      </c>
      <c r="S332" s="2">
        <v>1</v>
      </c>
      <c r="T332" s="2">
        <v>2</v>
      </c>
      <c r="U332" s="2">
        <f>SUM(Append1[[#This Row],[Casual]],Append1[[#This Row],[Registered]])</f>
        <v>3</v>
      </c>
    </row>
    <row r="333" spans="1:21" x14ac:dyDescent="0.25">
      <c r="A333" s="2">
        <v>332</v>
      </c>
      <c r="B333" s="3">
        <v>40558</v>
      </c>
      <c r="C3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3" s="2" t="str">
        <f>TEXT(Append1[[#This Row],[Entry Date]],"YYYY")</f>
        <v>2011</v>
      </c>
      <c r="E333" s="2" t="str">
        <f>TEXT(Append1[[#This Row],[Entry Date]],"MMM")</f>
        <v>Jan</v>
      </c>
      <c r="F333" s="4">
        <v>13.7916666666667</v>
      </c>
      <c r="G333" s="2" t="b">
        <v>0</v>
      </c>
      <c r="H333" t="str" cm="1">
        <f t="array" ref="H333">IF(G333=TRUE,"Weekend", IF(G333=FALSE,"Weekday", NA))</f>
        <v>Weekday</v>
      </c>
      <c r="I333" s="2" t="str">
        <f>TEXT(Append1[[#This Row],[Entry Date]],"DDDDD")</f>
        <v>Saturday</v>
      </c>
      <c r="J333" s="2" t="str">
        <f t="shared" si="29"/>
        <v>Extreme Cold</v>
      </c>
      <c r="K333" s="2">
        <v>0.14000000000000001</v>
      </c>
      <c r="L333" s="2">
        <f t="shared" si="25"/>
        <v>5.74</v>
      </c>
      <c r="M333" s="2">
        <v>0.21210000000000001</v>
      </c>
      <c r="N333" s="2">
        <v>0.63</v>
      </c>
      <c r="O333" s="10">
        <f t="shared" si="26"/>
        <v>0.63</v>
      </c>
      <c r="P333" s="17" t="str">
        <f t="shared" si="27"/>
        <v>Very Hghly humidity</v>
      </c>
      <c r="Q333" s="2">
        <v>0</v>
      </c>
      <c r="R333" s="7">
        <f t="shared" si="28"/>
        <v>0</v>
      </c>
      <c r="S333" s="2">
        <v>1</v>
      </c>
      <c r="T333" s="2">
        <v>9</v>
      </c>
      <c r="U333" s="2">
        <f>SUM(Append1[[#This Row],[Casual]],Append1[[#This Row],[Registered]])</f>
        <v>10</v>
      </c>
    </row>
    <row r="334" spans="1:21" x14ac:dyDescent="0.25">
      <c r="A334" s="2">
        <v>333</v>
      </c>
      <c r="B334" s="3">
        <v>40558</v>
      </c>
      <c r="C3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4" s="2" t="str">
        <f>TEXT(Append1[[#This Row],[Entry Date]],"YYYY")</f>
        <v>2011</v>
      </c>
      <c r="E334" s="2" t="str">
        <f>TEXT(Append1[[#This Row],[Entry Date]],"MMM")</f>
        <v>Jan</v>
      </c>
      <c r="F334" s="4">
        <v>13.8333333333333</v>
      </c>
      <c r="G334" s="2" t="b">
        <v>0</v>
      </c>
      <c r="H334" t="str" cm="1">
        <f t="array" ref="H334">IF(G334=TRUE,"Weekend", IF(G334=FALSE,"Weekday", NA))</f>
        <v>Weekday</v>
      </c>
      <c r="I334" s="2" t="str">
        <f>TEXT(Append1[[#This Row],[Entry Date]],"DDDDD")</f>
        <v>Saturday</v>
      </c>
      <c r="J334" s="2" t="str">
        <f t="shared" si="29"/>
        <v>Extreme Cold</v>
      </c>
      <c r="K334" s="2">
        <v>0.14000000000000001</v>
      </c>
      <c r="L334" s="2">
        <f t="shared" si="25"/>
        <v>5.74</v>
      </c>
      <c r="M334" s="2">
        <v>0.1515</v>
      </c>
      <c r="N334" s="2">
        <v>0.63</v>
      </c>
      <c r="O334" s="10">
        <f t="shared" si="26"/>
        <v>0.63</v>
      </c>
      <c r="P334" s="17" t="str">
        <f t="shared" si="27"/>
        <v>Very Hghly humidity</v>
      </c>
      <c r="Q334" s="2">
        <v>0.1343</v>
      </c>
      <c r="R334" s="7">
        <f t="shared" si="28"/>
        <v>14.773</v>
      </c>
      <c r="S334" s="2">
        <v>1</v>
      </c>
      <c r="T334" s="2">
        <v>22</v>
      </c>
      <c r="U334" s="2">
        <f>SUM(Append1[[#This Row],[Casual]],Append1[[#This Row],[Registered]])</f>
        <v>23</v>
      </c>
    </row>
    <row r="335" spans="1:21" x14ac:dyDescent="0.25">
      <c r="A335" s="2">
        <v>334</v>
      </c>
      <c r="B335" s="3">
        <v>40558</v>
      </c>
      <c r="C3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5" s="2" t="str">
        <f>TEXT(Append1[[#This Row],[Entry Date]],"YYYY")</f>
        <v>2011</v>
      </c>
      <c r="E335" s="2" t="str">
        <f>TEXT(Append1[[#This Row],[Entry Date]],"MMM")</f>
        <v>Jan</v>
      </c>
      <c r="F335" s="4">
        <v>13.875</v>
      </c>
      <c r="G335" s="2" t="b">
        <v>0</v>
      </c>
      <c r="H335" t="str" cm="1">
        <f t="array" ref="H335">IF(G335=TRUE,"Weekend", IF(G335=FALSE,"Weekday", NA))</f>
        <v>Weekday</v>
      </c>
      <c r="I335" s="2" t="str">
        <f>TEXT(Append1[[#This Row],[Entry Date]],"DDDDD")</f>
        <v>Saturday</v>
      </c>
      <c r="J335" s="2" t="str">
        <f t="shared" si="29"/>
        <v>Extreme Cold</v>
      </c>
      <c r="K335" s="2">
        <v>0.16</v>
      </c>
      <c r="L335" s="2">
        <f t="shared" si="25"/>
        <v>6.5600000000000005</v>
      </c>
      <c r="M335" s="2">
        <v>0.18179999999999999</v>
      </c>
      <c r="N335" s="2">
        <v>0.64</v>
      </c>
      <c r="O335" s="10">
        <f t="shared" si="26"/>
        <v>0.64</v>
      </c>
      <c r="P335" s="17" t="str">
        <f t="shared" si="27"/>
        <v>Very Hghly humidity</v>
      </c>
      <c r="Q335" s="2">
        <v>0.1343</v>
      </c>
      <c r="R335" s="7">
        <f t="shared" si="28"/>
        <v>14.773</v>
      </c>
      <c r="S335" s="2">
        <v>2</v>
      </c>
      <c r="T335" s="2">
        <v>31</v>
      </c>
      <c r="U335" s="2">
        <f>SUM(Append1[[#This Row],[Casual]],Append1[[#This Row],[Registered]])</f>
        <v>33</v>
      </c>
    </row>
    <row r="336" spans="1:21" x14ac:dyDescent="0.25">
      <c r="A336" s="2">
        <v>335</v>
      </c>
      <c r="B336" s="3">
        <v>40558</v>
      </c>
      <c r="C3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6" s="2" t="str">
        <f>TEXT(Append1[[#This Row],[Entry Date]],"YYYY")</f>
        <v>2011</v>
      </c>
      <c r="E336" s="2" t="str">
        <f>TEXT(Append1[[#This Row],[Entry Date]],"MMM")</f>
        <v>Jan</v>
      </c>
      <c r="F336" s="4">
        <v>13.9166666666667</v>
      </c>
      <c r="G336" s="2" t="b">
        <v>0</v>
      </c>
      <c r="H336" t="str" cm="1">
        <f t="array" ref="H336">IF(G336=TRUE,"Weekend", IF(G336=FALSE,"Weekday", NA))</f>
        <v>Weekday</v>
      </c>
      <c r="I336" s="2" t="str">
        <f>TEXT(Append1[[#This Row],[Entry Date]],"DDDDD")</f>
        <v>Saturday</v>
      </c>
      <c r="J336" s="2" t="str">
        <f t="shared" si="29"/>
        <v>Extreme Cold</v>
      </c>
      <c r="K336" s="2">
        <v>0.18</v>
      </c>
      <c r="L336" s="2">
        <f t="shared" si="25"/>
        <v>7.38</v>
      </c>
      <c r="M336" s="2">
        <v>0.19700000000000001</v>
      </c>
      <c r="N336" s="2">
        <v>0.59</v>
      </c>
      <c r="O336" s="10">
        <f t="shared" si="26"/>
        <v>0.59</v>
      </c>
      <c r="P336" s="17" t="str">
        <f t="shared" si="27"/>
        <v>High Humid</v>
      </c>
      <c r="Q336" s="2">
        <v>0.16420000000000001</v>
      </c>
      <c r="R336" s="7">
        <f t="shared" si="28"/>
        <v>18.062000000000001</v>
      </c>
      <c r="S336" s="2">
        <v>2</v>
      </c>
      <c r="T336" s="2">
        <v>57</v>
      </c>
      <c r="U336" s="2">
        <f>SUM(Append1[[#This Row],[Casual]],Append1[[#This Row],[Registered]])</f>
        <v>59</v>
      </c>
    </row>
    <row r="337" spans="1:21" x14ac:dyDescent="0.25">
      <c r="A337" s="2">
        <v>336</v>
      </c>
      <c r="B337" s="3">
        <v>40558</v>
      </c>
      <c r="C3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7" s="2" t="str">
        <f>TEXT(Append1[[#This Row],[Entry Date]],"YYYY")</f>
        <v>2011</v>
      </c>
      <c r="E337" s="2" t="str">
        <f>TEXT(Append1[[#This Row],[Entry Date]],"MMM")</f>
        <v>Jan</v>
      </c>
      <c r="F337" s="4">
        <v>13.9583333333333</v>
      </c>
      <c r="G337" s="2" t="b">
        <v>0</v>
      </c>
      <c r="H337" t="str" cm="1">
        <f t="array" ref="H337">IF(G337=TRUE,"Weekend", IF(G337=FALSE,"Weekday", NA))</f>
        <v>Weekday</v>
      </c>
      <c r="I337" s="2" t="str">
        <f>TEXT(Append1[[#This Row],[Entry Date]],"DDDDD")</f>
        <v>Saturday</v>
      </c>
      <c r="J337" s="2" t="str">
        <f t="shared" si="29"/>
        <v>Extreme Cold</v>
      </c>
      <c r="K337" s="2">
        <v>0.2</v>
      </c>
      <c r="L337" s="2">
        <f t="shared" si="25"/>
        <v>8.2000000000000011</v>
      </c>
      <c r="M337" s="2">
        <v>0.19700000000000001</v>
      </c>
      <c r="N337" s="2">
        <v>0.55000000000000004</v>
      </c>
      <c r="O337" s="10">
        <f t="shared" si="26"/>
        <v>0.55000000000000004</v>
      </c>
      <c r="P337" s="17" t="str">
        <f t="shared" si="27"/>
        <v>High Humid</v>
      </c>
      <c r="Q337" s="2">
        <v>0.22389999999999999</v>
      </c>
      <c r="R337" s="7">
        <f t="shared" si="28"/>
        <v>24.628999999999998</v>
      </c>
      <c r="S337" s="2">
        <v>18</v>
      </c>
      <c r="T337" s="2">
        <v>54</v>
      </c>
      <c r="U337" s="2">
        <f>SUM(Append1[[#This Row],[Casual]],Append1[[#This Row],[Registered]])</f>
        <v>72</v>
      </c>
    </row>
    <row r="338" spans="1:21" x14ac:dyDescent="0.25">
      <c r="A338" s="2">
        <v>337</v>
      </c>
      <c r="B338" s="3">
        <v>40558</v>
      </c>
      <c r="C3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8" s="2" t="str">
        <f>TEXT(Append1[[#This Row],[Entry Date]],"YYYY")</f>
        <v>2011</v>
      </c>
      <c r="E338" s="2" t="str">
        <f>TEXT(Append1[[#This Row],[Entry Date]],"MMM")</f>
        <v>Jan</v>
      </c>
      <c r="F338" s="4">
        <v>14</v>
      </c>
      <c r="G338" s="2" t="b">
        <v>0</v>
      </c>
      <c r="H338" t="str" cm="1">
        <f t="array" ref="H338">IF(G338=TRUE,"Weekend", IF(G338=FALSE,"Weekday", NA))</f>
        <v>Weekday</v>
      </c>
      <c r="I338" s="2" t="str">
        <f>TEXT(Append1[[#This Row],[Entry Date]],"DDDDD")</f>
        <v>Saturday</v>
      </c>
      <c r="J338" s="2" t="str">
        <f t="shared" si="29"/>
        <v>Extreme Cold</v>
      </c>
      <c r="K338" s="2">
        <v>0.24</v>
      </c>
      <c r="L338" s="2">
        <f t="shared" si="25"/>
        <v>9.84</v>
      </c>
      <c r="M338" s="2">
        <v>0.2273</v>
      </c>
      <c r="N338" s="2">
        <v>0.48</v>
      </c>
      <c r="O338" s="10">
        <f t="shared" si="26"/>
        <v>0.48</v>
      </c>
      <c r="P338" s="17" t="str">
        <f t="shared" si="27"/>
        <v>High Humid</v>
      </c>
      <c r="Q338" s="2">
        <v>0.22389999999999999</v>
      </c>
      <c r="R338" s="7">
        <f t="shared" si="28"/>
        <v>24.628999999999998</v>
      </c>
      <c r="S338" s="2">
        <v>15</v>
      </c>
      <c r="T338" s="2">
        <v>74</v>
      </c>
      <c r="U338" s="2">
        <f>SUM(Append1[[#This Row],[Casual]],Append1[[#This Row],[Registered]])</f>
        <v>89</v>
      </c>
    </row>
    <row r="339" spans="1:21" x14ac:dyDescent="0.25">
      <c r="A339" s="2">
        <v>338</v>
      </c>
      <c r="B339" s="3">
        <v>40558</v>
      </c>
      <c r="C3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39" s="2" t="str">
        <f>TEXT(Append1[[#This Row],[Entry Date]],"YYYY")</f>
        <v>2011</v>
      </c>
      <c r="E339" s="2" t="str">
        <f>TEXT(Append1[[#This Row],[Entry Date]],"MMM")</f>
        <v>Jan</v>
      </c>
      <c r="F339" s="4">
        <v>14.0416666666667</v>
      </c>
      <c r="G339" s="2" t="b">
        <v>0</v>
      </c>
      <c r="H339" t="str" cm="1">
        <f t="array" ref="H339">IF(G339=TRUE,"Weekend", IF(G339=FALSE,"Weekday", NA))</f>
        <v>Weekday</v>
      </c>
      <c r="I339" s="2" t="str">
        <f>TEXT(Append1[[#This Row],[Entry Date]],"DDDDD")</f>
        <v>Saturday</v>
      </c>
      <c r="J339" s="2" t="str">
        <f t="shared" si="29"/>
        <v>Cold</v>
      </c>
      <c r="K339" s="2">
        <v>0.28000000000000003</v>
      </c>
      <c r="L339" s="2">
        <f t="shared" si="25"/>
        <v>11.48</v>
      </c>
      <c r="M339" s="2">
        <v>0.2576</v>
      </c>
      <c r="N339" s="2">
        <v>0.38</v>
      </c>
      <c r="O339" s="10">
        <f t="shared" si="26"/>
        <v>0.38</v>
      </c>
      <c r="P339" s="17" t="str">
        <f t="shared" si="27"/>
        <v>High Humid</v>
      </c>
      <c r="Q339" s="2">
        <v>0.29849999999999999</v>
      </c>
      <c r="R339" s="7">
        <f t="shared" si="28"/>
        <v>32.835000000000001</v>
      </c>
      <c r="S339" s="2">
        <v>21</v>
      </c>
      <c r="T339" s="2">
        <v>80</v>
      </c>
      <c r="U339" s="2">
        <f>SUM(Append1[[#This Row],[Casual]],Append1[[#This Row],[Registered]])</f>
        <v>101</v>
      </c>
    </row>
    <row r="340" spans="1:21" x14ac:dyDescent="0.25">
      <c r="A340" s="2">
        <v>339</v>
      </c>
      <c r="B340" s="3">
        <v>40558</v>
      </c>
      <c r="C3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0" s="2" t="str">
        <f>TEXT(Append1[[#This Row],[Entry Date]],"YYYY")</f>
        <v>2011</v>
      </c>
      <c r="E340" s="2" t="str">
        <f>TEXT(Append1[[#This Row],[Entry Date]],"MMM")</f>
        <v>Jan</v>
      </c>
      <c r="F340" s="4">
        <v>14.0833333333333</v>
      </c>
      <c r="G340" s="2" t="b">
        <v>0</v>
      </c>
      <c r="H340" t="str" cm="1">
        <f t="array" ref="H340">IF(G340=TRUE,"Weekend", IF(G340=FALSE,"Weekday", NA))</f>
        <v>Weekday</v>
      </c>
      <c r="I340" s="2" t="str">
        <f>TEXT(Append1[[#This Row],[Entry Date]],"DDDDD")</f>
        <v>Saturday</v>
      </c>
      <c r="J340" s="2" t="str">
        <f t="shared" si="29"/>
        <v>Cold</v>
      </c>
      <c r="K340" s="2">
        <v>0.3</v>
      </c>
      <c r="L340" s="2">
        <f t="shared" si="25"/>
        <v>12.299999999999999</v>
      </c>
      <c r="M340" s="2">
        <v>0.28789999999999999</v>
      </c>
      <c r="N340" s="2">
        <v>0.39</v>
      </c>
      <c r="O340" s="10">
        <f t="shared" si="26"/>
        <v>0.39</v>
      </c>
      <c r="P340" s="17" t="str">
        <f t="shared" si="27"/>
        <v>High Humid</v>
      </c>
      <c r="Q340" s="2">
        <v>0.28360000000000002</v>
      </c>
      <c r="R340" s="7">
        <f t="shared" si="28"/>
        <v>31.196000000000002</v>
      </c>
      <c r="S340" s="2">
        <v>26</v>
      </c>
      <c r="T340" s="2">
        <v>92</v>
      </c>
      <c r="U340" s="2">
        <f>SUM(Append1[[#This Row],[Casual]],Append1[[#This Row],[Registered]])</f>
        <v>118</v>
      </c>
    </row>
    <row r="341" spans="1:21" x14ac:dyDescent="0.25">
      <c r="A341" s="2">
        <v>340</v>
      </c>
      <c r="B341" s="3">
        <v>40558</v>
      </c>
      <c r="C3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1" s="2" t="str">
        <f>TEXT(Append1[[#This Row],[Entry Date]],"YYYY")</f>
        <v>2011</v>
      </c>
      <c r="E341" s="2" t="str">
        <f>TEXT(Append1[[#This Row],[Entry Date]],"MMM")</f>
        <v>Jan</v>
      </c>
      <c r="F341" s="4">
        <v>14.125</v>
      </c>
      <c r="G341" s="2" t="b">
        <v>0</v>
      </c>
      <c r="H341" t="str" cm="1">
        <f t="array" ref="H341">IF(G341=TRUE,"Weekend", IF(G341=FALSE,"Weekday", NA))</f>
        <v>Weekday</v>
      </c>
      <c r="I341" s="2" t="str">
        <f>TEXT(Append1[[#This Row],[Entry Date]],"DDDDD")</f>
        <v>Saturday</v>
      </c>
      <c r="J341" s="2" t="str">
        <f t="shared" si="29"/>
        <v>Cold</v>
      </c>
      <c r="K341" s="2">
        <v>0.32</v>
      </c>
      <c r="L341" s="2">
        <f t="shared" si="25"/>
        <v>13.120000000000001</v>
      </c>
      <c r="M341" s="2">
        <v>0.31819999999999998</v>
      </c>
      <c r="N341" s="2">
        <v>0.36</v>
      </c>
      <c r="O341" s="10">
        <f t="shared" si="26"/>
        <v>0.36</v>
      </c>
      <c r="P341" s="17" t="str">
        <f t="shared" si="27"/>
        <v>High Humid</v>
      </c>
      <c r="Q341" s="2">
        <v>0.19400000000000001</v>
      </c>
      <c r="R341" s="7">
        <f t="shared" si="28"/>
        <v>21.34</v>
      </c>
      <c r="S341" s="2">
        <v>21</v>
      </c>
      <c r="T341" s="2">
        <v>108</v>
      </c>
      <c r="U341" s="2">
        <f>SUM(Append1[[#This Row],[Casual]],Append1[[#This Row],[Registered]])</f>
        <v>129</v>
      </c>
    </row>
    <row r="342" spans="1:21" x14ac:dyDescent="0.25">
      <c r="A342" s="2">
        <v>341</v>
      </c>
      <c r="B342" s="3">
        <v>40558</v>
      </c>
      <c r="C3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2" s="2" t="str">
        <f>TEXT(Append1[[#This Row],[Entry Date]],"YYYY")</f>
        <v>2011</v>
      </c>
      <c r="E342" s="2" t="str">
        <f>TEXT(Append1[[#This Row],[Entry Date]],"MMM")</f>
        <v>Jan</v>
      </c>
      <c r="F342" s="4">
        <v>14.1666666666667</v>
      </c>
      <c r="G342" s="2" t="b">
        <v>0</v>
      </c>
      <c r="H342" t="str" cm="1">
        <f t="array" ref="H342">IF(G342=TRUE,"Weekend", IF(G342=FALSE,"Weekday", NA))</f>
        <v>Weekday</v>
      </c>
      <c r="I342" s="2" t="str">
        <f>TEXT(Append1[[#This Row],[Entry Date]],"DDDDD")</f>
        <v>Saturday</v>
      </c>
      <c r="J342" s="2" t="str">
        <f t="shared" si="29"/>
        <v>Cold</v>
      </c>
      <c r="K342" s="2">
        <v>0.34</v>
      </c>
      <c r="L342" s="2">
        <f t="shared" si="25"/>
        <v>13.940000000000001</v>
      </c>
      <c r="M342" s="2">
        <v>0.33329999999999999</v>
      </c>
      <c r="N342" s="2">
        <v>0.34</v>
      </c>
      <c r="O342" s="10">
        <f t="shared" si="26"/>
        <v>0.34</v>
      </c>
      <c r="P342" s="17" t="str">
        <f t="shared" si="27"/>
        <v>High Humid</v>
      </c>
      <c r="Q342" s="2">
        <v>0.19400000000000001</v>
      </c>
      <c r="R342" s="7">
        <f t="shared" si="28"/>
        <v>21.34</v>
      </c>
      <c r="S342" s="2">
        <v>33</v>
      </c>
      <c r="T342" s="2">
        <v>95</v>
      </c>
      <c r="U342" s="2">
        <f>SUM(Append1[[#This Row],[Casual]],Append1[[#This Row],[Registered]])</f>
        <v>128</v>
      </c>
    </row>
    <row r="343" spans="1:21" x14ac:dyDescent="0.25">
      <c r="A343" s="2">
        <v>342</v>
      </c>
      <c r="B343" s="3">
        <v>40558</v>
      </c>
      <c r="C3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3" s="2" t="str">
        <f>TEXT(Append1[[#This Row],[Entry Date]],"YYYY")</f>
        <v>2011</v>
      </c>
      <c r="E343" s="2" t="str">
        <f>TEXT(Append1[[#This Row],[Entry Date]],"MMM")</f>
        <v>Jan</v>
      </c>
      <c r="F343" s="4">
        <v>14.2083333333333</v>
      </c>
      <c r="G343" s="2" t="b">
        <v>0</v>
      </c>
      <c r="H343" t="str" cm="1">
        <f t="array" ref="H343">IF(G343=TRUE,"Weekend", IF(G343=FALSE,"Weekday", NA))</f>
        <v>Weekday</v>
      </c>
      <c r="I343" s="2" t="str">
        <f>TEXT(Append1[[#This Row],[Entry Date]],"DDDDD")</f>
        <v>Saturday</v>
      </c>
      <c r="J343" s="2" t="str">
        <f t="shared" si="29"/>
        <v>Cold</v>
      </c>
      <c r="K343" s="2">
        <v>0.32</v>
      </c>
      <c r="L343" s="2">
        <f t="shared" si="25"/>
        <v>13.120000000000001</v>
      </c>
      <c r="M343" s="2">
        <v>0.30299999999999999</v>
      </c>
      <c r="N343" s="2">
        <v>0.36</v>
      </c>
      <c r="O343" s="10">
        <f t="shared" si="26"/>
        <v>0.36</v>
      </c>
      <c r="P343" s="17" t="str">
        <f t="shared" si="27"/>
        <v>High Humid</v>
      </c>
      <c r="Q343" s="2">
        <v>0.28360000000000002</v>
      </c>
      <c r="R343" s="7">
        <f t="shared" si="28"/>
        <v>31.196000000000002</v>
      </c>
      <c r="S343" s="2">
        <v>29</v>
      </c>
      <c r="T343" s="2">
        <v>54</v>
      </c>
      <c r="U343" s="2">
        <f>SUM(Append1[[#This Row],[Casual]],Append1[[#This Row],[Registered]])</f>
        <v>83</v>
      </c>
    </row>
    <row r="344" spans="1:21" x14ac:dyDescent="0.25">
      <c r="A344" s="2">
        <v>343</v>
      </c>
      <c r="B344" s="3">
        <v>40558</v>
      </c>
      <c r="C3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4" s="2" t="str">
        <f>TEXT(Append1[[#This Row],[Entry Date]],"YYYY")</f>
        <v>2011</v>
      </c>
      <c r="E344" s="2" t="str">
        <f>TEXT(Append1[[#This Row],[Entry Date]],"MMM")</f>
        <v>Jan</v>
      </c>
      <c r="F344" s="4">
        <v>14.25</v>
      </c>
      <c r="G344" s="2" t="b">
        <v>0</v>
      </c>
      <c r="H344" t="str" cm="1">
        <f t="array" ref="H344">IF(G344=TRUE,"Weekend", IF(G344=FALSE,"Weekday", NA))</f>
        <v>Weekday</v>
      </c>
      <c r="I344" s="2" t="str">
        <f>TEXT(Append1[[#This Row],[Entry Date]],"DDDDD")</f>
        <v>Saturday</v>
      </c>
      <c r="J344" s="2" t="str">
        <f t="shared" si="29"/>
        <v>Cold</v>
      </c>
      <c r="K344" s="2">
        <v>0.3</v>
      </c>
      <c r="L344" s="2">
        <f t="shared" si="25"/>
        <v>12.299999999999999</v>
      </c>
      <c r="M344" s="2">
        <v>0.28789999999999999</v>
      </c>
      <c r="N344" s="2">
        <v>0.45</v>
      </c>
      <c r="O344" s="10">
        <f t="shared" si="26"/>
        <v>0.45</v>
      </c>
      <c r="P344" s="17" t="str">
        <f t="shared" si="27"/>
        <v>High Humid</v>
      </c>
      <c r="Q344" s="2">
        <v>0.25369999999999998</v>
      </c>
      <c r="R344" s="7">
        <f t="shared" si="28"/>
        <v>27.906999999999996</v>
      </c>
      <c r="S344" s="2">
        <v>15</v>
      </c>
      <c r="T344" s="2">
        <v>69</v>
      </c>
      <c r="U344" s="2">
        <f>SUM(Append1[[#This Row],[Casual]],Append1[[#This Row],[Registered]])</f>
        <v>84</v>
      </c>
    </row>
    <row r="345" spans="1:21" x14ac:dyDescent="0.25">
      <c r="A345" s="2">
        <v>344</v>
      </c>
      <c r="B345" s="3">
        <v>40558</v>
      </c>
      <c r="C3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5" s="2" t="str">
        <f>TEXT(Append1[[#This Row],[Entry Date]],"YYYY")</f>
        <v>2011</v>
      </c>
      <c r="E345" s="2" t="str">
        <f>TEXT(Append1[[#This Row],[Entry Date]],"MMM")</f>
        <v>Jan</v>
      </c>
      <c r="F345" s="4">
        <v>14.2916666666667</v>
      </c>
      <c r="G345" s="2" t="b">
        <v>0</v>
      </c>
      <c r="H345" t="str" cm="1">
        <f t="array" ref="H345">IF(G345=TRUE,"Weekend", IF(G345=FALSE,"Weekday", NA))</f>
        <v>Weekday</v>
      </c>
      <c r="I345" s="2" t="str">
        <f>TEXT(Append1[[#This Row],[Entry Date]],"DDDDD")</f>
        <v>Saturday</v>
      </c>
      <c r="J345" s="2" t="str">
        <f t="shared" si="29"/>
        <v>Cold</v>
      </c>
      <c r="K345" s="2">
        <v>0.32</v>
      </c>
      <c r="L345" s="2">
        <f t="shared" si="25"/>
        <v>13.120000000000001</v>
      </c>
      <c r="M345" s="2">
        <v>0.30299999999999999</v>
      </c>
      <c r="N345" s="2">
        <v>0.39</v>
      </c>
      <c r="O345" s="10">
        <f t="shared" si="26"/>
        <v>0.39</v>
      </c>
      <c r="P345" s="17" t="str">
        <f t="shared" si="27"/>
        <v>High Humid</v>
      </c>
      <c r="Q345" s="2">
        <v>0.25369999999999998</v>
      </c>
      <c r="R345" s="7">
        <f t="shared" si="28"/>
        <v>27.906999999999996</v>
      </c>
      <c r="S345" s="2">
        <v>14</v>
      </c>
      <c r="T345" s="2">
        <v>60</v>
      </c>
      <c r="U345" s="2">
        <f>SUM(Append1[[#This Row],[Casual]],Append1[[#This Row],[Registered]])</f>
        <v>74</v>
      </c>
    </row>
    <row r="346" spans="1:21" x14ac:dyDescent="0.25">
      <c r="A346" s="2">
        <v>345</v>
      </c>
      <c r="B346" s="3">
        <v>40558</v>
      </c>
      <c r="C3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6" s="2" t="str">
        <f>TEXT(Append1[[#This Row],[Entry Date]],"YYYY")</f>
        <v>2011</v>
      </c>
      <c r="E346" s="2" t="str">
        <f>TEXT(Append1[[#This Row],[Entry Date]],"MMM")</f>
        <v>Jan</v>
      </c>
      <c r="F346" s="4">
        <v>14.3333333333333</v>
      </c>
      <c r="G346" s="2" t="b">
        <v>0</v>
      </c>
      <c r="H346" t="str" cm="1">
        <f t="array" ref="H346">IF(G346=TRUE,"Weekend", IF(G346=FALSE,"Weekday", NA))</f>
        <v>Weekday</v>
      </c>
      <c r="I346" s="2" t="str">
        <f>TEXT(Append1[[#This Row],[Entry Date]],"DDDDD")</f>
        <v>Saturday</v>
      </c>
      <c r="J346" s="2" t="str">
        <f t="shared" si="29"/>
        <v>Cold</v>
      </c>
      <c r="K346" s="2">
        <v>0.32</v>
      </c>
      <c r="L346" s="2">
        <f t="shared" si="25"/>
        <v>13.120000000000001</v>
      </c>
      <c r="M346" s="2">
        <v>0.30299999999999999</v>
      </c>
      <c r="N346" s="2">
        <v>0.39</v>
      </c>
      <c r="O346" s="10">
        <f t="shared" si="26"/>
        <v>0.39</v>
      </c>
      <c r="P346" s="17" t="str">
        <f t="shared" si="27"/>
        <v>High Humid</v>
      </c>
      <c r="Q346" s="2">
        <v>0.25369999999999998</v>
      </c>
      <c r="R346" s="7">
        <f t="shared" si="28"/>
        <v>27.906999999999996</v>
      </c>
      <c r="S346" s="2">
        <v>6</v>
      </c>
      <c r="T346" s="2">
        <v>35</v>
      </c>
      <c r="U346" s="2">
        <f>SUM(Append1[[#This Row],[Casual]],Append1[[#This Row],[Registered]])</f>
        <v>41</v>
      </c>
    </row>
    <row r="347" spans="1:21" x14ac:dyDescent="0.25">
      <c r="A347" s="2">
        <v>346</v>
      </c>
      <c r="B347" s="3">
        <v>40558</v>
      </c>
      <c r="C3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7" s="2" t="str">
        <f>TEXT(Append1[[#This Row],[Entry Date]],"YYYY")</f>
        <v>2011</v>
      </c>
      <c r="E347" s="2" t="str">
        <f>TEXT(Append1[[#This Row],[Entry Date]],"MMM")</f>
        <v>Jan</v>
      </c>
      <c r="F347" s="4">
        <v>14.375</v>
      </c>
      <c r="G347" s="2" t="b">
        <v>0</v>
      </c>
      <c r="H347" t="str" cm="1">
        <f t="array" ref="H347">IF(G347=TRUE,"Weekend", IF(G347=FALSE,"Weekday", NA))</f>
        <v>Weekday</v>
      </c>
      <c r="I347" s="2" t="str">
        <f>TEXT(Append1[[#This Row],[Entry Date]],"DDDDD")</f>
        <v>Saturday</v>
      </c>
      <c r="J347" s="2" t="str">
        <f t="shared" si="29"/>
        <v>Cold</v>
      </c>
      <c r="K347" s="2">
        <v>0.32</v>
      </c>
      <c r="L347" s="2">
        <f t="shared" si="25"/>
        <v>13.120000000000001</v>
      </c>
      <c r="M347" s="2">
        <v>0.30299999999999999</v>
      </c>
      <c r="N347" s="2">
        <v>0.39</v>
      </c>
      <c r="O347" s="10">
        <f t="shared" si="26"/>
        <v>0.39</v>
      </c>
      <c r="P347" s="17" t="str">
        <f t="shared" si="27"/>
        <v>High Humid</v>
      </c>
      <c r="Q347" s="2">
        <v>0.22389999999999999</v>
      </c>
      <c r="R347" s="7">
        <f t="shared" si="28"/>
        <v>24.628999999999998</v>
      </c>
      <c r="S347" s="2">
        <v>6</v>
      </c>
      <c r="T347" s="2">
        <v>51</v>
      </c>
      <c r="U347" s="2">
        <f>SUM(Append1[[#This Row],[Casual]],Append1[[#This Row],[Registered]])</f>
        <v>57</v>
      </c>
    </row>
    <row r="348" spans="1:21" x14ac:dyDescent="0.25">
      <c r="A348" s="2">
        <v>347</v>
      </c>
      <c r="B348" s="3">
        <v>40558</v>
      </c>
      <c r="C3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8" s="2" t="str">
        <f>TEXT(Append1[[#This Row],[Entry Date]],"YYYY")</f>
        <v>2011</v>
      </c>
      <c r="E348" s="2" t="str">
        <f>TEXT(Append1[[#This Row],[Entry Date]],"MMM")</f>
        <v>Jan</v>
      </c>
      <c r="F348" s="4">
        <v>14.4166666666667</v>
      </c>
      <c r="G348" s="2" t="b">
        <v>0</v>
      </c>
      <c r="H348" t="str" cm="1">
        <f t="array" ref="H348">IF(G348=TRUE,"Weekend", IF(G348=FALSE,"Weekday", NA))</f>
        <v>Weekday</v>
      </c>
      <c r="I348" s="2" t="str">
        <f>TEXT(Append1[[#This Row],[Entry Date]],"DDDDD")</f>
        <v>Saturday</v>
      </c>
      <c r="J348" s="2" t="str">
        <f t="shared" si="29"/>
        <v>Cold</v>
      </c>
      <c r="K348" s="2">
        <v>0.3</v>
      </c>
      <c r="L348" s="2">
        <f t="shared" si="25"/>
        <v>12.299999999999999</v>
      </c>
      <c r="M348" s="2">
        <v>0.31819999999999998</v>
      </c>
      <c r="N348" s="2">
        <v>0.42</v>
      </c>
      <c r="O348" s="10">
        <f t="shared" si="26"/>
        <v>0.42</v>
      </c>
      <c r="P348" s="17" t="str">
        <f t="shared" si="27"/>
        <v>High Humid</v>
      </c>
      <c r="Q348" s="2">
        <v>0.1045</v>
      </c>
      <c r="R348" s="7">
        <f t="shared" si="28"/>
        <v>11.494999999999999</v>
      </c>
      <c r="S348" s="2">
        <v>0</v>
      </c>
      <c r="T348" s="2">
        <v>26</v>
      </c>
      <c r="U348" s="2">
        <f>SUM(Append1[[#This Row],[Casual]],Append1[[#This Row],[Registered]])</f>
        <v>26</v>
      </c>
    </row>
    <row r="349" spans="1:21" x14ac:dyDescent="0.25">
      <c r="A349" s="2">
        <v>348</v>
      </c>
      <c r="B349" s="3">
        <v>40558</v>
      </c>
      <c r="C3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49" s="2" t="str">
        <f>TEXT(Append1[[#This Row],[Entry Date]],"YYYY")</f>
        <v>2011</v>
      </c>
      <c r="E349" s="2" t="str">
        <f>TEXT(Append1[[#This Row],[Entry Date]],"MMM")</f>
        <v>Jan</v>
      </c>
      <c r="F349" s="4">
        <v>14.4583333333333</v>
      </c>
      <c r="G349" s="2" t="b">
        <v>0</v>
      </c>
      <c r="H349" t="str" cm="1">
        <f t="array" ref="H349">IF(G349=TRUE,"Weekend", IF(G349=FALSE,"Weekday", NA))</f>
        <v>Weekday</v>
      </c>
      <c r="I349" s="2" t="str">
        <f>TEXT(Append1[[#This Row],[Entry Date]],"DDDDD")</f>
        <v>Saturday</v>
      </c>
      <c r="J349" s="2" t="str">
        <f t="shared" si="29"/>
        <v>Cold</v>
      </c>
      <c r="K349" s="2">
        <v>0.3</v>
      </c>
      <c r="L349" s="2">
        <f t="shared" si="25"/>
        <v>12.299999999999999</v>
      </c>
      <c r="M349" s="2">
        <v>0.28789999999999999</v>
      </c>
      <c r="N349" s="2">
        <v>0.45</v>
      </c>
      <c r="O349" s="10">
        <f t="shared" si="26"/>
        <v>0.45</v>
      </c>
      <c r="P349" s="17" t="str">
        <f t="shared" si="27"/>
        <v>High Humid</v>
      </c>
      <c r="Q349" s="2">
        <v>0.28360000000000002</v>
      </c>
      <c r="R349" s="7">
        <f t="shared" si="28"/>
        <v>31.196000000000002</v>
      </c>
      <c r="S349" s="2">
        <v>5</v>
      </c>
      <c r="T349" s="2">
        <v>39</v>
      </c>
      <c r="U349" s="2">
        <f>SUM(Append1[[#This Row],[Casual]],Append1[[#This Row],[Registered]])</f>
        <v>44</v>
      </c>
    </row>
    <row r="350" spans="1:21" x14ac:dyDescent="0.25">
      <c r="A350" s="2">
        <v>349</v>
      </c>
      <c r="B350" s="3">
        <v>40559</v>
      </c>
      <c r="C3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0" s="2" t="str">
        <f>TEXT(Append1[[#This Row],[Entry Date]],"YYYY")</f>
        <v>2011</v>
      </c>
      <c r="E350" s="2" t="str">
        <f>TEXT(Append1[[#This Row],[Entry Date]],"MMM")</f>
        <v>Jan</v>
      </c>
      <c r="F350" s="4">
        <v>14.5</v>
      </c>
      <c r="G350" s="2" t="b">
        <v>0</v>
      </c>
      <c r="H350" t="str" cm="1">
        <f t="array" ref="H350">IF(G350=TRUE,"Weekend", IF(G350=FALSE,"Weekday", NA))</f>
        <v>Weekday</v>
      </c>
      <c r="I350" s="2" t="str">
        <f>TEXT(Append1[[#This Row],[Entry Date]],"DDDDD")</f>
        <v>Sunday</v>
      </c>
      <c r="J350" s="2" t="str">
        <f t="shared" si="29"/>
        <v>Cold</v>
      </c>
      <c r="K350" s="2">
        <v>0.26</v>
      </c>
      <c r="L350" s="2">
        <f t="shared" si="25"/>
        <v>10.66</v>
      </c>
      <c r="M350" s="2">
        <v>0.30299999999999999</v>
      </c>
      <c r="N350" s="2">
        <v>0.56000000000000005</v>
      </c>
      <c r="O350" s="10">
        <f t="shared" si="26"/>
        <v>0.56000000000000005</v>
      </c>
      <c r="P350" s="17" t="str">
        <f t="shared" si="27"/>
        <v>High Humid</v>
      </c>
      <c r="Q350" s="2">
        <v>0</v>
      </c>
      <c r="R350" s="7">
        <f t="shared" si="28"/>
        <v>0</v>
      </c>
      <c r="S350" s="2">
        <v>6</v>
      </c>
      <c r="T350" s="2">
        <v>33</v>
      </c>
      <c r="U350" s="2">
        <f>SUM(Append1[[#This Row],[Casual]],Append1[[#This Row],[Registered]])</f>
        <v>39</v>
      </c>
    </row>
    <row r="351" spans="1:21" x14ac:dyDescent="0.25">
      <c r="A351" s="2">
        <v>350</v>
      </c>
      <c r="B351" s="3">
        <v>40559</v>
      </c>
      <c r="C3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1" s="2" t="str">
        <f>TEXT(Append1[[#This Row],[Entry Date]],"YYYY")</f>
        <v>2011</v>
      </c>
      <c r="E351" s="2" t="str">
        <f>TEXT(Append1[[#This Row],[Entry Date]],"MMM")</f>
        <v>Jan</v>
      </c>
      <c r="F351" s="4">
        <v>14.5416666666667</v>
      </c>
      <c r="G351" s="2" t="b">
        <v>0</v>
      </c>
      <c r="H351" t="str" cm="1">
        <f t="array" ref="H351">IF(G351=TRUE,"Weekend", IF(G351=FALSE,"Weekday", NA))</f>
        <v>Weekday</v>
      </c>
      <c r="I351" s="2" t="str">
        <f>TEXT(Append1[[#This Row],[Entry Date]],"DDDDD")</f>
        <v>Sunday</v>
      </c>
      <c r="J351" s="2" t="str">
        <f t="shared" si="29"/>
        <v>Cold</v>
      </c>
      <c r="K351" s="2">
        <v>0.26</v>
      </c>
      <c r="L351" s="2">
        <f t="shared" si="25"/>
        <v>10.66</v>
      </c>
      <c r="M351" s="2">
        <v>0.2727</v>
      </c>
      <c r="N351" s="2">
        <v>0.56000000000000005</v>
      </c>
      <c r="O351" s="10">
        <f t="shared" si="26"/>
        <v>0.56000000000000005</v>
      </c>
      <c r="P351" s="17" t="str">
        <f t="shared" si="27"/>
        <v>High Humid</v>
      </c>
      <c r="Q351" s="2">
        <v>0.1343</v>
      </c>
      <c r="R351" s="7">
        <f t="shared" si="28"/>
        <v>14.773</v>
      </c>
      <c r="S351" s="2">
        <v>4</v>
      </c>
      <c r="T351" s="2">
        <v>19</v>
      </c>
      <c r="U351" s="2">
        <f>SUM(Append1[[#This Row],[Casual]],Append1[[#This Row],[Registered]])</f>
        <v>23</v>
      </c>
    </row>
    <row r="352" spans="1:21" x14ac:dyDescent="0.25">
      <c r="A352" s="2">
        <v>351</v>
      </c>
      <c r="B352" s="3">
        <v>40559</v>
      </c>
      <c r="C3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2" s="2" t="str">
        <f>TEXT(Append1[[#This Row],[Entry Date]],"YYYY")</f>
        <v>2011</v>
      </c>
      <c r="E352" s="2" t="str">
        <f>TEXT(Append1[[#This Row],[Entry Date]],"MMM")</f>
        <v>Jan</v>
      </c>
      <c r="F352" s="4">
        <v>14.5833333333333</v>
      </c>
      <c r="G352" s="2" t="b">
        <v>0</v>
      </c>
      <c r="H352" t="str" cm="1">
        <f t="array" ref="H352">IF(G352=TRUE,"Weekend", IF(G352=FALSE,"Weekday", NA))</f>
        <v>Weekday</v>
      </c>
      <c r="I352" s="2" t="str">
        <f>TEXT(Append1[[#This Row],[Entry Date]],"DDDDD")</f>
        <v>Sunday</v>
      </c>
      <c r="J352" s="2" t="str">
        <f t="shared" si="29"/>
        <v>Cold</v>
      </c>
      <c r="K352" s="2">
        <v>0.26</v>
      </c>
      <c r="L352" s="2">
        <f t="shared" si="25"/>
        <v>10.66</v>
      </c>
      <c r="M352" s="2">
        <v>0.28789999999999999</v>
      </c>
      <c r="N352" s="2">
        <v>0.56000000000000005</v>
      </c>
      <c r="O352" s="10">
        <f t="shared" si="26"/>
        <v>0.56000000000000005</v>
      </c>
      <c r="P352" s="17" t="str">
        <f t="shared" si="27"/>
        <v>High Humid</v>
      </c>
      <c r="Q352" s="2">
        <v>8.9599999999999999E-2</v>
      </c>
      <c r="R352" s="7">
        <f t="shared" si="28"/>
        <v>9.8559999999999999</v>
      </c>
      <c r="S352" s="2">
        <v>3</v>
      </c>
      <c r="T352" s="2">
        <v>13</v>
      </c>
      <c r="U352" s="2">
        <f>SUM(Append1[[#This Row],[Casual]],Append1[[#This Row],[Registered]])</f>
        <v>16</v>
      </c>
    </row>
    <row r="353" spans="1:21" x14ac:dyDescent="0.25">
      <c r="A353" s="2">
        <v>352</v>
      </c>
      <c r="B353" s="3">
        <v>40559</v>
      </c>
      <c r="C3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3" s="2" t="str">
        <f>TEXT(Append1[[#This Row],[Entry Date]],"YYYY")</f>
        <v>2011</v>
      </c>
      <c r="E353" s="2" t="str">
        <f>TEXT(Append1[[#This Row],[Entry Date]],"MMM")</f>
        <v>Jan</v>
      </c>
      <c r="F353" s="4">
        <v>14.625</v>
      </c>
      <c r="G353" s="2" t="b">
        <v>0</v>
      </c>
      <c r="H353" t="str" cm="1">
        <f t="array" ref="H353">IF(G353=TRUE,"Weekend", IF(G353=FALSE,"Weekday", NA))</f>
        <v>Weekday</v>
      </c>
      <c r="I353" s="2" t="str">
        <f>TEXT(Append1[[#This Row],[Entry Date]],"DDDDD")</f>
        <v>Sunday</v>
      </c>
      <c r="J353" s="2" t="str">
        <f t="shared" si="29"/>
        <v>Extreme Cold</v>
      </c>
      <c r="K353" s="2">
        <v>0.22</v>
      </c>
      <c r="L353" s="2">
        <f t="shared" si="25"/>
        <v>9.02</v>
      </c>
      <c r="M353" s="2">
        <v>0.2727</v>
      </c>
      <c r="N353" s="2">
        <v>0.69</v>
      </c>
      <c r="O353" s="10">
        <f t="shared" si="26"/>
        <v>0.69</v>
      </c>
      <c r="P353" s="17" t="str">
        <f t="shared" si="27"/>
        <v>Very Hghly humidity</v>
      </c>
      <c r="Q353" s="2">
        <v>0</v>
      </c>
      <c r="R353" s="7">
        <f t="shared" si="28"/>
        <v>0</v>
      </c>
      <c r="S353" s="2">
        <v>9</v>
      </c>
      <c r="T353" s="2">
        <v>6</v>
      </c>
      <c r="U353" s="2">
        <f>SUM(Append1[[#This Row],[Casual]],Append1[[#This Row],[Registered]])</f>
        <v>15</v>
      </c>
    </row>
    <row r="354" spans="1:21" x14ac:dyDescent="0.25">
      <c r="A354" s="2">
        <v>353</v>
      </c>
      <c r="B354" s="3">
        <v>40559</v>
      </c>
      <c r="C3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4" s="2" t="str">
        <f>TEXT(Append1[[#This Row],[Entry Date]],"YYYY")</f>
        <v>2011</v>
      </c>
      <c r="E354" s="2" t="str">
        <f>TEXT(Append1[[#This Row],[Entry Date]],"MMM")</f>
        <v>Jan</v>
      </c>
      <c r="F354" s="4">
        <v>14.6666666666667</v>
      </c>
      <c r="G354" s="2" t="b">
        <v>0</v>
      </c>
      <c r="H354" t="str" cm="1">
        <f t="array" ref="H354">IF(G354=TRUE,"Weekend", IF(G354=FALSE,"Weekday", NA))</f>
        <v>Weekday</v>
      </c>
      <c r="I354" s="2" t="str">
        <f>TEXT(Append1[[#This Row],[Entry Date]],"DDDDD")</f>
        <v>Sunday</v>
      </c>
      <c r="J354" s="2" t="str">
        <f t="shared" si="29"/>
        <v>Cold</v>
      </c>
      <c r="K354" s="2">
        <v>0.26</v>
      </c>
      <c r="L354" s="2">
        <f t="shared" si="25"/>
        <v>10.66</v>
      </c>
      <c r="M354" s="2">
        <v>0.2576</v>
      </c>
      <c r="N354" s="2">
        <v>0.56000000000000005</v>
      </c>
      <c r="O354" s="10">
        <f t="shared" si="26"/>
        <v>0.56000000000000005</v>
      </c>
      <c r="P354" s="17" t="str">
        <f t="shared" si="27"/>
        <v>High Humid</v>
      </c>
      <c r="Q354" s="2">
        <v>0.16420000000000001</v>
      </c>
      <c r="R354" s="7">
        <f t="shared" si="28"/>
        <v>18.062000000000001</v>
      </c>
      <c r="S354" s="2">
        <v>0</v>
      </c>
      <c r="T354" s="2">
        <v>1</v>
      </c>
      <c r="U354" s="2">
        <f>SUM(Append1[[#This Row],[Casual]],Append1[[#This Row],[Registered]])</f>
        <v>1</v>
      </c>
    </row>
    <row r="355" spans="1:21" x14ac:dyDescent="0.25">
      <c r="A355" s="2">
        <v>354</v>
      </c>
      <c r="B355" s="3">
        <v>40559</v>
      </c>
      <c r="C3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5" s="2" t="str">
        <f>TEXT(Append1[[#This Row],[Entry Date]],"YYYY")</f>
        <v>2011</v>
      </c>
      <c r="E355" s="2" t="str">
        <f>TEXT(Append1[[#This Row],[Entry Date]],"MMM")</f>
        <v>Jan</v>
      </c>
      <c r="F355" s="4">
        <v>14.7083333333333</v>
      </c>
      <c r="G355" s="2" t="b">
        <v>0</v>
      </c>
      <c r="H355" t="str" cm="1">
        <f t="array" ref="H355">IF(G355=TRUE,"Weekend", IF(G355=FALSE,"Weekday", NA))</f>
        <v>Weekday</v>
      </c>
      <c r="I355" s="2" t="str">
        <f>TEXT(Append1[[#This Row],[Entry Date]],"DDDDD")</f>
        <v>Sunday</v>
      </c>
      <c r="J355" s="2" t="str">
        <f t="shared" si="29"/>
        <v>Cold</v>
      </c>
      <c r="K355" s="2">
        <v>0.26</v>
      </c>
      <c r="L355" s="2">
        <f t="shared" si="25"/>
        <v>10.66</v>
      </c>
      <c r="M355" s="2">
        <v>0.2576</v>
      </c>
      <c r="N355" s="2">
        <v>0.56000000000000005</v>
      </c>
      <c r="O355" s="10">
        <f t="shared" si="26"/>
        <v>0.56000000000000005</v>
      </c>
      <c r="P355" s="17" t="str">
        <f t="shared" si="27"/>
        <v>High Humid</v>
      </c>
      <c r="Q355" s="2">
        <v>0.16420000000000001</v>
      </c>
      <c r="R355" s="7">
        <f t="shared" si="28"/>
        <v>18.062000000000001</v>
      </c>
      <c r="S355" s="2">
        <v>1</v>
      </c>
      <c r="T355" s="2">
        <v>1</v>
      </c>
      <c r="U355" s="2">
        <f>SUM(Append1[[#This Row],[Casual]],Append1[[#This Row],[Registered]])</f>
        <v>2</v>
      </c>
    </row>
    <row r="356" spans="1:21" x14ac:dyDescent="0.25">
      <c r="A356" s="2">
        <v>355</v>
      </c>
      <c r="B356" s="3">
        <v>40559</v>
      </c>
      <c r="C3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6" s="2" t="str">
        <f>TEXT(Append1[[#This Row],[Entry Date]],"YYYY")</f>
        <v>2011</v>
      </c>
      <c r="E356" s="2" t="str">
        <f>TEXT(Append1[[#This Row],[Entry Date]],"MMM")</f>
        <v>Jan</v>
      </c>
      <c r="F356" s="4">
        <v>14.75</v>
      </c>
      <c r="G356" s="2" t="b">
        <v>0</v>
      </c>
      <c r="H356" t="str" cm="1">
        <f t="array" ref="H356">IF(G356=TRUE,"Weekend", IF(G356=FALSE,"Weekday", NA))</f>
        <v>Weekday</v>
      </c>
      <c r="I356" s="2" t="str">
        <f>TEXT(Append1[[#This Row],[Entry Date]],"DDDDD")</f>
        <v>Sunday</v>
      </c>
      <c r="J356" s="2" t="str">
        <f t="shared" si="29"/>
        <v>Cold</v>
      </c>
      <c r="K356" s="2">
        <v>0.26</v>
      </c>
      <c r="L356" s="2">
        <f t="shared" si="25"/>
        <v>10.66</v>
      </c>
      <c r="M356" s="2">
        <v>0.2576</v>
      </c>
      <c r="N356" s="2">
        <v>0.56000000000000005</v>
      </c>
      <c r="O356" s="10">
        <f t="shared" si="26"/>
        <v>0.56000000000000005</v>
      </c>
      <c r="P356" s="17" t="str">
        <f t="shared" si="27"/>
        <v>High Humid</v>
      </c>
      <c r="Q356" s="2">
        <v>0.16420000000000001</v>
      </c>
      <c r="R356" s="7">
        <f t="shared" si="28"/>
        <v>18.062000000000001</v>
      </c>
      <c r="S356" s="2">
        <v>0</v>
      </c>
      <c r="T356" s="2">
        <v>1</v>
      </c>
      <c r="U356" s="2">
        <f>SUM(Append1[[#This Row],[Casual]],Append1[[#This Row],[Registered]])</f>
        <v>1</v>
      </c>
    </row>
    <row r="357" spans="1:21" x14ac:dyDescent="0.25">
      <c r="A357" s="2">
        <v>356</v>
      </c>
      <c r="B357" s="3">
        <v>40559</v>
      </c>
      <c r="C3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7" s="2" t="str">
        <f>TEXT(Append1[[#This Row],[Entry Date]],"YYYY")</f>
        <v>2011</v>
      </c>
      <c r="E357" s="2" t="str">
        <f>TEXT(Append1[[#This Row],[Entry Date]],"MMM")</f>
        <v>Jan</v>
      </c>
      <c r="F357" s="4">
        <v>14.7916666666667</v>
      </c>
      <c r="G357" s="2" t="b">
        <v>0</v>
      </c>
      <c r="H357" t="str" cm="1">
        <f t="array" ref="H357">IF(G357=TRUE,"Weekend", IF(G357=FALSE,"Weekday", NA))</f>
        <v>Weekday</v>
      </c>
      <c r="I357" s="2" t="str">
        <f>TEXT(Append1[[#This Row],[Entry Date]],"DDDDD")</f>
        <v>Sunday</v>
      </c>
      <c r="J357" s="2" t="str">
        <f t="shared" si="29"/>
        <v>Extreme Cold</v>
      </c>
      <c r="K357" s="2">
        <v>0.24</v>
      </c>
      <c r="L357" s="2">
        <f t="shared" si="25"/>
        <v>9.84</v>
      </c>
      <c r="M357" s="2">
        <v>0.21210000000000001</v>
      </c>
      <c r="N357" s="2">
        <v>0.56000000000000005</v>
      </c>
      <c r="O357" s="10">
        <f t="shared" si="26"/>
        <v>0.56000000000000005</v>
      </c>
      <c r="P357" s="17" t="str">
        <f t="shared" si="27"/>
        <v>High Humid</v>
      </c>
      <c r="Q357" s="2">
        <v>0.29849999999999999</v>
      </c>
      <c r="R357" s="7">
        <f t="shared" si="28"/>
        <v>32.835000000000001</v>
      </c>
      <c r="S357" s="2">
        <v>0</v>
      </c>
      <c r="T357" s="2">
        <v>3</v>
      </c>
      <c r="U357" s="2">
        <f>SUM(Append1[[#This Row],[Casual]],Append1[[#This Row],[Registered]])</f>
        <v>3</v>
      </c>
    </row>
    <row r="358" spans="1:21" x14ac:dyDescent="0.25">
      <c r="A358" s="2">
        <v>357</v>
      </c>
      <c r="B358" s="3">
        <v>40559</v>
      </c>
      <c r="C3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8" s="2" t="str">
        <f>TEXT(Append1[[#This Row],[Entry Date]],"YYYY")</f>
        <v>2011</v>
      </c>
      <c r="E358" s="2" t="str">
        <f>TEXT(Append1[[#This Row],[Entry Date]],"MMM")</f>
        <v>Jan</v>
      </c>
      <c r="F358" s="4">
        <v>14.8333333333333</v>
      </c>
      <c r="G358" s="2" t="b">
        <v>0</v>
      </c>
      <c r="H358" t="str" cm="1">
        <f t="array" ref="H358">IF(G358=TRUE,"Weekend", IF(G358=FALSE,"Weekday", NA))</f>
        <v>Weekday</v>
      </c>
      <c r="I358" s="2" t="str">
        <f>TEXT(Append1[[#This Row],[Entry Date]],"DDDDD")</f>
        <v>Sunday</v>
      </c>
      <c r="J358" s="2" t="str">
        <f t="shared" si="29"/>
        <v>Extreme Cold</v>
      </c>
      <c r="K358" s="2">
        <v>0.22</v>
      </c>
      <c r="L358" s="2">
        <f t="shared" si="25"/>
        <v>9.02</v>
      </c>
      <c r="M358" s="2">
        <v>0.21210000000000001</v>
      </c>
      <c r="N358" s="2">
        <v>0.55000000000000004</v>
      </c>
      <c r="O358" s="10">
        <f t="shared" si="26"/>
        <v>0.55000000000000004</v>
      </c>
      <c r="P358" s="17" t="str">
        <f t="shared" si="27"/>
        <v>High Humid</v>
      </c>
      <c r="Q358" s="2">
        <v>0.28360000000000002</v>
      </c>
      <c r="R358" s="7">
        <f t="shared" si="28"/>
        <v>31.196000000000002</v>
      </c>
      <c r="S358" s="2">
        <v>0</v>
      </c>
      <c r="T358" s="2">
        <v>18</v>
      </c>
      <c r="U358" s="2">
        <f>SUM(Append1[[#This Row],[Casual]],Append1[[#This Row],[Registered]])</f>
        <v>18</v>
      </c>
    </row>
    <row r="359" spans="1:21" x14ac:dyDescent="0.25">
      <c r="A359" s="2">
        <v>358</v>
      </c>
      <c r="B359" s="3">
        <v>40559</v>
      </c>
      <c r="C3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59" s="2" t="str">
        <f>TEXT(Append1[[#This Row],[Entry Date]],"YYYY")</f>
        <v>2011</v>
      </c>
      <c r="E359" s="2" t="str">
        <f>TEXT(Append1[[#This Row],[Entry Date]],"MMM")</f>
        <v>Jan</v>
      </c>
      <c r="F359" s="4">
        <v>14.875</v>
      </c>
      <c r="G359" s="2" t="b">
        <v>0</v>
      </c>
      <c r="H359" t="str" cm="1">
        <f t="array" ref="H359">IF(G359=TRUE,"Weekend", IF(G359=FALSE,"Weekday", NA))</f>
        <v>Weekday</v>
      </c>
      <c r="I359" s="2" t="str">
        <f>TEXT(Append1[[#This Row],[Entry Date]],"DDDDD")</f>
        <v>Sunday</v>
      </c>
      <c r="J359" s="2" t="str">
        <f t="shared" si="29"/>
        <v>Extreme Cold</v>
      </c>
      <c r="K359" s="2">
        <v>0.22</v>
      </c>
      <c r="L359" s="2">
        <f t="shared" si="25"/>
        <v>9.02</v>
      </c>
      <c r="M359" s="2">
        <v>0.21210000000000001</v>
      </c>
      <c r="N359" s="2">
        <v>0.51</v>
      </c>
      <c r="O359" s="10">
        <f t="shared" si="26"/>
        <v>0.51</v>
      </c>
      <c r="P359" s="17" t="str">
        <f t="shared" si="27"/>
        <v>High Humid</v>
      </c>
      <c r="Q359" s="2">
        <v>0.25369999999999998</v>
      </c>
      <c r="R359" s="7">
        <f t="shared" si="28"/>
        <v>27.906999999999996</v>
      </c>
      <c r="S359" s="2">
        <v>3</v>
      </c>
      <c r="T359" s="2">
        <v>29</v>
      </c>
      <c r="U359" s="2">
        <f>SUM(Append1[[#This Row],[Casual]],Append1[[#This Row],[Registered]])</f>
        <v>32</v>
      </c>
    </row>
    <row r="360" spans="1:21" x14ac:dyDescent="0.25">
      <c r="A360" s="2">
        <v>359</v>
      </c>
      <c r="B360" s="3">
        <v>40559</v>
      </c>
      <c r="C3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0" s="2" t="str">
        <f>TEXT(Append1[[#This Row],[Entry Date]],"YYYY")</f>
        <v>2011</v>
      </c>
      <c r="E360" s="2" t="str">
        <f>TEXT(Append1[[#This Row],[Entry Date]],"MMM")</f>
        <v>Jan</v>
      </c>
      <c r="F360" s="4">
        <v>14.9166666666667</v>
      </c>
      <c r="G360" s="2" t="b">
        <v>0</v>
      </c>
      <c r="H360" t="str" cm="1">
        <f t="array" ref="H360">IF(G360=TRUE,"Weekend", IF(G360=FALSE,"Weekday", NA))</f>
        <v>Weekday</v>
      </c>
      <c r="I360" s="2" t="str">
        <f>TEXT(Append1[[#This Row],[Entry Date]],"DDDDD")</f>
        <v>Sunday</v>
      </c>
      <c r="J360" s="2" t="str">
        <f t="shared" si="29"/>
        <v>Extreme Cold</v>
      </c>
      <c r="K360" s="2">
        <v>0.22</v>
      </c>
      <c r="L360" s="2">
        <f t="shared" si="25"/>
        <v>9.02</v>
      </c>
      <c r="M360" s="2">
        <v>0.21210000000000001</v>
      </c>
      <c r="N360" s="2">
        <v>0.51</v>
      </c>
      <c r="O360" s="10">
        <f t="shared" si="26"/>
        <v>0.51</v>
      </c>
      <c r="P360" s="17" t="str">
        <f t="shared" si="27"/>
        <v>High Humid</v>
      </c>
      <c r="Q360" s="2">
        <v>0.28360000000000002</v>
      </c>
      <c r="R360" s="7">
        <f t="shared" si="28"/>
        <v>31.196000000000002</v>
      </c>
      <c r="S360" s="2">
        <v>8</v>
      </c>
      <c r="T360" s="2">
        <v>71</v>
      </c>
      <c r="U360" s="2">
        <f>SUM(Append1[[#This Row],[Casual]],Append1[[#This Row],[Registered]])</f>
        <v>79</v>
      </c>
    </row>
    <row r="361" spans="1:21" x14ac:dyDescent="0.25">
      <c r="A361" s="2">
        <v>360</v>
      </c>
      <c r="B361" s="3">
        <v>40559</v>
      </c>
      <c r="C3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1" s="2" t="str">
        <f>TEXT(Append1[[#This Row],[Entry Date]],"YYYY")</f>
        <v>2011</v>
      </c>
      <c r="E361" s="2" t="str">
        <f>TEXT(Append1[[#This Row],[Entry Date]],"MMM")</f>
        <v>Jan</v>
      </c>
      <c r="F361" s="4">
        <v>14.9583333333333</v>
      </c>
      <c r="G361" s="2" t="b">
        <v>0</v>
      </c>
      <c r="H361" t="str" cm="1">
        <f t="array" ref="H361">IF(G361=TRUE,"Weekend", IF(G361=FALSE,"Weekday", NA))</f>
        <v>Weekday</v>
      </c>
      <c r="I361" s="2" t="str">
        <f>TEXT(Append1[[#This Row],[Entry Date]],"DDDDD")</f>
        <v>Sunday</v>
      </c>
      <c r="J361" s="2" t="str">
        <f t="shared" si="29"/>
        <v>Extreme Cold</v>
      </c>
      <c r="K361" s="2">
        <v>0.24</v>
      </c>
      <c r="L361" s="2">
        <f t="shared" si="25"/>
        <v>9.84</v>
      </c>
      <c r="M361" s="2">
        <v>0.2273</v>
      </c>
      <c r="N361" s="2">
        <v>0.44</v>
      </c>
      <c r="O361" s="10">
        <f t="shared" si="26"/>
        <v>0.44</v>
      </c>
      <c r="P361" s="17" t="str">
        <f t="shared" si="27"/>
        <v>High Humid</v>
      </c>
      <c r="Q361" s="2">
        <v>0.25369999999999998</v>
      </c>
      <c r="R361" s="7">
        <f t="shared" si="28"/>
        <v>27.906999999999996</v>
      </c>
      <c r="S361" s="2">
        <v>23</v>
      </c>
      <c r="T361" s="2">
        <v>70</v>
      </c>
      <c r="U361" s="2">
        <f>SUM(Append1[[#This Row],[Casual]],Append1[[#This Row],[Registered]])</f>
        <v>93</v>
      </c>
    </row>
    <row r="362" spans="1:21" x14ac:dyDescent="0.25">
      <c r="A362" s="2">
        <v>361</v>
      </c>
      <c r="B362" s="3">
        <v>40559</v>
      </c>
      <c r="C3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2" s="2" t="str">
        <f>TEXT(Append1[[#This Row],[Entry Date]],"YYYY")</f>
        <v>2011</v>
      </c>
      <c r="E362" s="2" t="str">
        <f>TEXT(Append1[[#This Row],[Entry Date]],"MMM")</f>
        <v>Jan</v>
      </c>
      <c r="F362" s="4">
        <v>15</v>
      </c>
      <c r="G362" s="2" t="b">
        <v>0</v>
      </c>
      <c r="H362" t="str" cm="1">
        <f t="array" ref="H362">IF(G362=TRUE,"Weekend", IF(G362=FALSE,"Weekday", NA))</f>
        <v>Weekday</v>
      </c>
      <c r="I362" s="2" t="str">
        <f>TEXT(Append1[[#This Row],[Entry Date]],"DDDDD")</f>
        <v>Sunday</v>
      </c>
      <c r="J362" s="2" t="str">
        <f t="shared" si="29"/>
        <v>Extreme Cold</v>
      </c>
      <c r="K362" s="2">
        <v>0.24</v>
      </c>
      <c r="L362" s="2">
        <f t="shared" si="25"/>
        <v>9.84</v>
      </c>
      <c r="M362" s="2">
        <v>0.21210000000000001</v>
      </c>
      <c r="N362" s="2">
        <v>0.41</v>
      </c>
      <c r="O362" s="10">
        <f t="shared" si="26"/>
        <v>0.41</v>
      </c>
      <c r="P362" s="17" t="str">
        <f t="shared" si="27"/>
        <v>High Humid</v>
      </c>
      <c r="Q362" s="2">
        <v>0.28360000000000002</v>
      </c>
      <c r="R362" s="7">
        <f t="shared" si="28"/>
        <v>31.196000000000002</v>
      </c>
      <c r="S362" s="2">
        <v>29</v>
      </c>
      <c r="T362" s="2">
        <v>75</v>
      </c>
      <c r="U362" s="2">
        <f>SUM(Append1[[#This Row],[Casual]],Append1[[#This Row],[Registered]])</f>
        <v>104</v>
      </c>
    </row>
    <row r="363" spans="1:21" x14ac:dyDescent="0.25">
      <c r="A363" s="2">
        <v>362</v>
      </c>
      <c r="B363" s="3">
        <v>40559</v>
      </c>
      <c r="C3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3" s="2" t="str">
        <f>TEXT(Append1[[#This Row],[Entry Date]],"YYYY")</f>
        <v>2011</v>
      </c>
      <c r="E363" s="2" t="str">
        <f>TEXT(Append1[[#This Row],[Entry Date]],"MMM")</f>
        <v>Jan</v>
      </c>
      <c r="F363" s="4">
        <v>15.0416666666667</v>
      </c>
      <c r="G363" s="2" t="b">
        <v>0</v>
      </c>
      <c r="H363" t="str" cm="1">
        <f t="array" ref="H363">IF(G363=TRUE,"Weekend", IF(G363=FALSE,"Weekday", NA))</f>
        <v>Weekday</v>
      </c>
      <c r="I363" s="2" t="str">
        <f>TEXT(Append1[[#This Row],[Entry Date]],"DDDDD")</f>
        <v>Sunday</v>
      </c>
      <c r="J363" s="2" t="str">
        <f t="shared" si="29"/>
        <v>Cold</v>
      </c>
      <c r="K363" s="2">
        <v>0.26</v>
      </c>
      <c r="L363" s="2">
        <f t="shared" si="25"/>
        <v>10.66</v>
      </c>
      <c r="M363" s="2">
        <v>0.2273</v>
      </c>
      <c r="N363" s="2">
        <v>0.35</v>
      </c>
      <c r="O363" s="10">
        <f t="shared" si="26"/>
        <v>0.35</v>
      </c>
      <c r="P363" s="17" t="str">
        <f t="shared" si="27"/>
        <v>High Humid</v>
      </c>
      <c r="Q363" s="2">
        <v>0.29849999999999999</v>
      </c>
      <c r="R363" s="7">
        <f t="shared" si="28"/>
        <v>32.835000000000001</v>
      </c>
      <c r="S363" s="2">
        <v>23</v>
      </c>
      <c r="T363" s="2">
        <v>95</v>
      </c>
      <c r="U363" s="2">
        <f>SUM(Append1[[#This Row],[Casual]],Append1[[#This Row],[Registered]])</f>
        <v>118</v>
      </c>
    </row>
    <row r="364" spans="1:21" x14ac:dyDescent="0.25">
      <c r="A364" s="2">
        <v>363</v>
      </c>
      <c r="B364" s="3">
        <v>40559</v>
      </c>
      <c r="C3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4" s="2" t="str">
        <f>TEXT(Append1[[#This Row],[Entry Date]],"YYYY")</f>
        <v>2011</v>
      </c>
      <c r="E364" s="2" t="str">
        <f>TEXT(Append1[[#This Row],[Entry Date]],"MMM")</f>
        <v>Jan</v>
      </c>
      <c r="F364" s="4">
        <v>15.0833333333333</v>
      </c>
      <c r="G364" s="2" t="b">
        <v>0</v>
      </c>
      <c r="H364" t="str" cm="1">
        <f t="array" ref="H364">IF(G364=TRUE,"Weekend", IF(G364=FALSE,"Weekday", NA))</f>
        <v>Weekday</v>
      </c>
      <c r="I364" s="2" t="str">
        <f>TEXT(Append1[[#This Row],[Entry Date]],"DDDDD")</f>
        <v>Sunday</v>
      </c>
      <c r="J364" s="2" t="str">
        <f t="shared" si="29"/>
        <v>Cold</v>
      </c>
      <c r="K364" s="2">
        <v>0.28000000000000003</v>
      </c>
      <c r="L364" s="2">
        <f t="shared" si="25"/>
        <v>11.48</v>
      </c>
      <c r="M364" s="2">
        <v>0.2727</v>
      </c>
      <c r="N364" s="2">
        <v>0.36</v>
      </c>
      <c r="O364" s="10">
        <f t="shared" si="26"/>
        <v>0.36</v>
      </c>
      <c r="P364" s="17" t="str">
        <f t="shared" si="27"/>
        <v>High Humid</v>
      </c>
      <c r="Q364" s="2">
        <v>0.25369999999999998</v>
      </c>
      <c r="R364" s="7">
        <f t="shared" si="28"/>
        <v>27.906999999999996</v>
      </c>
      <c r="S364" s="2">
        <v>22</v>
      </c>
      <c r="T364" s="2">
        <v>69</v>
      </c>
      <c r="U364" s="2">
        <f>SUM(Append1[[#This Row],[Casual]],Append1[[#This Row],[Registered]])</f>
        <v>91</v>
      </c>
    </row>
    <row r="365" spans="1:21" x14ac:dyDescent="0.25">
      <c r="A365" s="2">
        <v>364</v>
      </c>
      <c r="B365" s="3">
        <v>40559</v>
      </c>
      <c r="C3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5" s="2" t="str">
        <f>TEXT(Append1[[#This Row],[Entry Date]],"YYYY")</f>
        <v>2011</v>
      </c>
      <c r="E365" s="2" t="str">
        <f>TEXT(Append1[[#This Row],[Entry Date]],"MMM")</f>
        <v>Jan</v>
      </c>
      <c r="F365" s="4">
        <v>15.125</v>
      </c>
      <c r="G365" s="2" t="b">
        <v>0</v>
      </c>
      <c r="H365" t="str" cm="1">
        <f t="array" ref="H365">IF(G365=TRUE,"Weekend", IF(G365=FALSE,"Weekday", NA))</f>
        <v>Weekday</v>
      </c>
      <c r="I365" s="2" t="str">
        <f>TEXT(Append1[[#This Row],[Entry Date]],"DDDDD")</f>
        <v>Sunday</v>
      </c>
      <c r="J365" s="2" t="str">
        <f t="shared" si="29"/>
        <v>Cold</v>
      </c>
      <c r="K365" s="2">
        <v>0.26</v>
      </c>
      <c r="L365" s="2">
        <f t="shared" si="25"/>
        <v>10.66</v>
      </c>
      <c r="M365" s="2">
        <v>0.2424</v>
      </c>
      <c r="N365" s="2">
        <v>0.38</v>
      </c>
      <c r="O365" s="10">
        <f t="shared" si="26"/>
        <v>0.38</v>
      </c>
      <c r="P365" s="17" t="str">
        <f t="shared" si="27"/>
        <v>High Humid</v>
      </c>
      <c r="Q365" s="2">
        <v>0.25369999999999998</v>
      </c>
      <c r="R365" s="7">
        <f t="shared" si="28"/>
        <v>27.906999999999996</v>
      </c>
      <c r="S365" s="2">
        <v>35</v>
      </c>
      <c r="T365" s="2">
        <v>78</v>
      </c>
      <c r="U365" s="2">
        <f>SUM(Append1[[#This Row],[Casual]],Append1[[#This Row],[Registered]])</f>
        <v>113</v>
      </c>
    </row>
    <row r="366" spans="1:21" x14ac:dyDescent="0.25">
      <c r="A366" s="2">
        <v>365</v>
      </c>
      <c r="B366" s="3">
        <v>40559</v>
      </c>
      <c r="C3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6" s="2" t="str">
        <f>TEXT(Append1[[#This Row],[Entry Date]],"YYYY")</f>
        <v>2011</v>
      </c>
      <c r="E366" s="2" t="str">
        <f>TEXT(Append1[[#This Row],[Entry Date]],"MMM")</f>
        <v>Jan</v>
      </c>
      <c r="F366" s="4">
        <v>15.1666666666667</v>
      </c>
      <c r="G366" s="2" t="b">
        <v>0</v>
      </c>
      <c r="H366" t="str" cm="1">
        <f t="array" ref="H366">IF(G366=TRUE,"Weekend", IF(G366=FALSE,"Weekday", NA))</f>
        <v>Weekday</v>
      </c>
      <c r="I366" s="2" t="str">
        <f>TEXT(Append1[[#This Row],[Entry Date]],"DDDDD")</f>
        <v>Sunday</v>
      </c>
      <c r="J366" s="2" t="str">
        <f t="shared" si="29"/>
        <v>Extreme Cold</v>
      </c>
      <c r="K366" s="2">
        <v>0.24</v>
      </c>
      <c r="L366" s="2">
        <f t="shared" si="25"/>
        <v>9.84</v>
      </c>
      <c r="M366" s="2">
        <v>0.2273</v>
      </c>
      <c r="N366" s="2">
        <v>0.38</v>
      </c>
      <c r="O366" s="10">
        <f t="shared" si="26"/>
        <v>0.38</v>
      </c>
      <c r="P366" s="17" t="str">
        <f t="shared" si="27"/>
        <v>High Humid</v>
      </c>
      <c r="Q366" s="2">
        <v>0.22389999999999999</v>
      </c>
      <c r="R366" s="7">
        <f t="shared" si="28"/>
        <v>24.628999999999998</v>
      </c>
      <c r="S366" s="2">
        <v>22</v>
      </c>
      <c r="T366" s="2">
        <v>77</v>
      </c>
      <c r="U366" s="2">
        <f>SUM(Append1[[#This Row],[Casual]],Append1[[#This Row],[Registered]])</f>
        <v>99</v>
      </c>
    </row>
    <row r="367" spans="1:21" x14ac:dyDescent="0.25">
      <c r="A367" s="2">
        <v>366</v>
      </c>
      <c r="B367" s="3">
        <v>40559</v>
      </c>
      <c r="C3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7" s="2" t="str">
        <f>TEXT(Append1[[#This Row],[Entry Date]],"YYYY")</f>
        <v>2011</v>
      </c>
      <c r="E367" s="2" t="str">
        <f>TEXT(Append1[[#This Row],[Entry Date]],"MMM")</f>
        <v>Jan</v>
      </c>
      <c r="F367" s="4">
        <v>15.2083333333333</v>
      </c>
      <c r="G367" s="2" t="b">
        <v>0</v>
      </c>
      <c r="H367" t="str" cm="1">
        <f t="array" ref="H367">IF(G367=TRUE,"Weekend", IF(G367=FALSE,"Weekday", NA))</f>
        <v>Weekday</v>
      </c>
      <c r="I367" s="2" t="str">
        <f>TEXT(Append1[[#This Row],[Entry Date]],"DDDDD")</f>
        <v>Sunday</v>
      </c>
      <c r="J367" s="2" t="str">
        <f t="shared" si="29"/>
        <v>Extreme Cold</v>
      </c>
      <c r="K367" s="2">
        <v>0.22</v>
      </c>
      <c r="L367" s="2">
        <f t="shared" si="25"/>
        <v>9.02</v>
      </c>
      <c r="M367" s="2">
        <v>0.21210000000000001</v>
      </c>
      <c r="N367" s="2">
        <v>0.37</v>
      </c>
      <c r="O367" s="10">
        <f t="shared" si="26"/>
        <v>0.37</v>
      </c>
      <c r="P367" s="17" t="str">
        <f t="shared" si="27"/>
        <v>High Humid</v>
      </c>
      <c r="Q367" s="2">
        <v>0.25369999999999998</v>
      </c>
      <c r="R367" s="7">
        <f t="shared" si="28"/>
        <v>27.906999999999996</v>
      </c>
      <c r="S367" s="2">
        <v>23</v>
      </c>
      <c r="T367" s="2">
        <v>82</v>
      </c>
      <c r="U367" s="2">
        <f>SUM(Append1[[#This Row],[Casual]],Append1[[#This Row],[Registered]])</f>
        <v>105</v>
      </c>
    </row>
    <row r="368" spans="1:21" x14ac:dyDescent="0.25">
      <c r="A368" s="2">
        <v>367</v>
      </c>
      <c r="B368" s="3">
        <v>40559</v>
      </c>
      <c r="C3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8" s="2" t="str">
        <f>TEXT(Append1[[#This Row],[Entry Date]],"YYYY")</f>
        <v>2011</v>
      </c>
      <c r="E368" s="2" t="str">
        <f>TEXT(Append1[[#This Row],[Entry Date]],"MMM")</f>
        <v>Jan</v>
      </c>
      <c r="F368" s="4">
        <v>15.25</v>
      </c>
      <c r="G368" s="2" t="b">
        <v>0</v>
      </c>
      <c r="H368" t="str" cm="1">
        <f t="array" ref="H368">IF(G368=TRUE,"Weekend", IF(G368=FALSE,"Weekday", NA))</f>
        <v>Weekday</v>
      </c>
      <c r="I368" s="2" t="str">
        <f>TEXT(Append1[[#This Row],[Entry Date]],"DDDDD")</f>
        <v>Sunday</v>
      </c>
      <c r="J368" s="2" t="str">
        <f t="shared" si="29"/>
        <v>Extreme Cold</v>
      </c>
      <c r="K368" s="2">
        <v>0.2</v>
      </c>
      <c r="L368" s="2">
        <f t="shared" si="25"/>
        <v>8.2000000000000011</v>
      </c>
      <c r="M368" s="2">
        <v>0.21210000000000001</v>
      </c>
      <c r="N368" s="2">
        <v>0.4</v>
      </c>
      <c r="O368" s="10">
        <f t="shared" si="26"/>
        <v>0.4</v>
      </c>
      <c r="P368" s="17" t="str">
        <f t="shared" si="27"/>
        <v>High Humid</v>
      </c>
      <c r="Q368" s="2">
        <v>0.16420000000000001</v>
      </c>
      <c r="R368" s="7">
        <f t="shared" si="28"/>
        <v>18.062000000000001</v>
      </c>
      <c r="S368" s="2">
        <v>11</v>
      </c>
      <c r="T368" s="2">
        <v>56</v>
      </c>
      <c r="U368" s="2">
        <f>SUM(Append1[[#This Row],[Casual]],Append1[[#This Row],[Registered]])</f>
        <v>67</v>
      </c>
    </row>
    <row r="369" spans="1:21" x14ac:dyDescent="0.25">
      <c r="A369" s="2">
        <v>368</v>
      </c>
      <c r="B369" s="3">
        <v>40559</v>
      </c>
      <c r="C3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69" s="2" t="str">
        <f>TEXT(Append1[[#This Row],[Entry Date]],"YYYY")</f>
        <v>2011</v>
      </c>
      <c r="E369" s="2" t="str">
        <f>TEXT(Append1[[#This Row],[Entry Date]],"MMM")</f>
        <v>Jan</v>
      </c>
      <c r="F369" s="4">
        <v>15.2916666666667</v>
      </c>
      <c r="G369" s="2" t="b">
        <v>0</v>
      </c>
      <c r="H369" t="str" cm="1">
        <f t="array" ref="H369">IF(G369=TRUE,"Weekend", IF(G369=FALSE,"Weekday", NA))</f>
        <v>Weekday</v>
      </c>
      <c r="I369" s="2" t="str">
        <f>TEXT(Append1[[#This Row],[Entry Date]],"DDDDD")</f>
        <v>Sunday</v>
      </c>
      <c r="J369" s="2" t="str">
        <f t="shared" si="29"/>
        <v>Extreme Cold</v>
      </c>
      <c r="K369" s="2">
        <v>0.18</v>
      </c>
      <c r="L369" s="2">
        <f t="shared" si="25"/>
        <v>7.38</v>
      </c>
      <c r="M369" s="2">
        <v>0.19700000000000001</v>
      </c>
      <c r="N369" s="2">
        <v>0.47</v>
      </c>
      <c r="O369" s="10">
        <f t="shared" si="26"/>
        <v>0.47</v>
      </c>
      <c r="P369" s="17" t="str">
        <f t="shared" si="27"/>
        <v>High Humid</v>
      </c>
      <c r="Q369" s="2">
        <v>0.1343</v>
      </c>
      <c r="R369" s="7">
        <f t="shared" si="28"/>
        <v>14.773</v>
      </c>
      <c r="S369" s="2">
        <v>14</v>
      </c>
      <c r="T369" s="2">
        <v>47</v>
      </c>
      <c r="U369" s="2">
        <f>SUM(Append1[[#This Row],[Casual]],Append1[[#This Row],[Registered]])</f>
        <v>61</v>
      </c>
    </row>
    <row r="370" spans="1:21" x14ac:dyDescent="0.25">
      <c r="A370" s="2">
        <v>369</v>
      </c>
      <c r="B370" s="3">
        <v>40559</v>
      </c>
      <c r="C3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0" s="2" t="str">
        <f>TEXT(Append1[[#This Row],[Entry Date]],"YYYY")</f>
        <v>2011</v>
      </c>
      <c r="E370" s="2" t="str">
        <f>TEXT(Append1[[#This Row],[Entry Date]],"MMM")</f>
        <v>Jan</v>
      </c>
      <c r="F370" s="4">
        <v>15.3333333333333</v>
      </c>
      <c r="G370" s="2" t="b">
        <v>0</v>
      </c>
      <c r="H370" t="str" cm="1">
        <f t="array" ref="H370">IF(G370=TRUE,"Weekend", IF(G370=FALSE,"Weekday", NA))</f>
        <v>Weekday</v>
      </c>
      <c r="I370" s="2" t="str">
        <f>TEXT(Append1[[#This Row],[Entry Date]],"DDDDD")</f>
        <v>Sunday</v>
      </c>
      <c r="J370" s="2" t="str">
        <f t="shared" si="29"/>
        <v>Extreme Cold</v>
      </c>
      <c r="K370" s="2">
        <v>0.18</v>
      </c>
      <c r="L370" s="2">
        <f t="shared" si="25"/>
        <v>7.38</v>
      </c>
      <c r="M370" s="2">
        <v>0.19700000000000001</v>
      </c>
      <c r="N370" s="2">
        <v>0.47</v>
      </c>
      <c r="O370" s="10">
        <f t="shared" si="26"/>
        <v>0.47</v>
      </c>
      <c r="P370" s="17" t="str">
        <f t="shared" si="27"/>
        <v>High Humid</v>
      </c>
      <c r="Q370" s="2">
        <v>0.16420000000000001</v>
      </c>
      <c r="R370" s="7">
        <f t="shared" si="28"/>
        <v>18.062000000000001</v>
      </c>
      <c r="S370" s="2">
        <v>7</v>
      </c>
      <c r="T370" s="2">
        <v>50</v>
      </c>
      <c r="U370" s="2">
        <f>SUM(Append1[[#This Row],[Casual]],Append1[[#This Row],[Registered]])</f>
        <v>57</v>
      </c>
    </row>
    <row r="371" spans="1:21" x14ac:dyDescent="0.25">
      <c r="A371" s="2">
        <v>370</v>
      </c>
      <c r="B371" s="3">
        <v>40559</v>
      </c>
      <c r="C3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1" s="2" t="str">
        <f>TEXT(Append1[[#This Row],[Entry Date]],"YYYY")</f>
        <v>2011</v>
      </c>
      <c r="E371" s="2" t="str">
        <f>TEXT(Append1[[#This Row],[Entry Date]],"MMM")</f>
        <v>Jan</v>
      </c>
      <c r="F371" s="4">
        <v>15.375</v>
      </c>
      <c r="G371" s="2" t="b">
        <v>0</v>
      </c>
      <c r="H371" t="str" cm="1">
        <f t="array" ref="H371">IF(G371=TRUE,"Weekend", IF(G371=FALSE,"Weekday", NA))</f>
        <v>Weekday</v>
      </c>
      <c r="I371" s="2" t="str">
        <f>TEXT(Append1[[#This Row],[Entry Date]],"DDDDD")</f>
        <v>Sunday</v>
      </c>
      <c r="J371" s="2" t="str">
        <f t="shared" si="29"/>
        <v>Extreme Cold</v>
      </c>
      <c r="K371" s="2">
        <v>0.18</v>
      </c>
      <c r="L371" s="2">
        <f t="shared" si="25"/>
        <v>7.38</v>
      </c>
      <c r="M371" s="2">
        <v>0.19700000000000001</v>
      </c>
      <c r="N371" s="2">
        <v>0.51</v>
      </c>
      <c r="O371" s="10">
        <f t="shared" si="26"/>
        <v>0.51</v>
      </c>
      <c r="P371" s="17" t="str">
        <f t="shared" si="27"/>
        <v>High Humid</v>
      </c>
      <c r="Q371" s="2">
        <v>0.16420000000000001</v>
      </c>
      <c r="R371" s="7">
        <f t="shared" si="28"/>
        <v>18.062000000000001</v>
      </c>
      <c r="S371" s="2">
        <v>6</v>
      </c>
      <c r="T371" s="2">
        <v>22</v>
      </c>
      <c r="U371" s="2">
        <f>SUM(Append1[[#This Row],[Casual]],Append1[[#This Row],[Registered]])</f>
        <v>28</v>
      </c>
    </row>
    <row r="372" spans="1:21" x14ac:dyDescent="0.25">
      <c r="A372" s="2">
        <v>371</v>
      </c>
      <c r="B372" s="3">
        <v>40559</v>
      </c>
      <c r="C3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2" s="2" t="str">
        <f>TEXT(Append1[[#This Row],[Entry Date]],"YYYY")</f>
        <v>2011</v>
      </c>
      <c r="E372" s="2" t="str">
        <f>TEXT(Append1[[#This Row],[Entry Date]],"MMM")</f>
        <v>Jan</v>
      </c>
      <c r="F372" s="4">
        <v>15.4166666666667</v>
      </c>
      <c r="G372" s="2" t="b">
        <v>0</v>
      </c>
      <c r="H372" t="str" cm="1">
        <f t="array" ref="H372">IF(G372=TRUE,"Weekend", IF(G372=FALSE,"Weekday", NA))</f>
        <v>Weekday</v>
      </c>
      <c r="I372" s="2" t="str">
        <f>TEXT(Append1[[#This Row],[Entry Date]],"DDDDD")</f>
        <v>Sunday</v>
      </c>
      <c r="J372" s="2" t="str">
        <f t="shared" si="29"/>
        <v>Extreme Cold</v>
      </c>
      <c r="K372" s="2">
        <v>0.2</v>
      </c>
      <c r="L372" s="2">
        <f t="shared" si="25"/>
        <v>8.2000000000000011</v>
      </c>
      <c r="M372" s="2">
        <v>0.21210000000000001</v>
      </c>
      <c r="N372" s="2">
        <v>0.49</v>
      </c>
      <c r="O372" s="10">
        <f t="shared" si="26"/>
        <v>0.49</v>
      </c>
      <c r="P372" s="17" t="str">
        <f t="shared" si="27"/>
        <v>High Humid</v>
      </c>
      <c r="Q372" s="2">
        <v>0.1343</v>
      </c>
      <c r="R372" s="7">
        <f t="shared" si="28"/>
        <v>14.773</v>
      </c>
      <c r="S372" s="2">
        <v>2</v>
      </c>
      <c r="T372" s="2">
        <v>19</v>
      </c>
      <c r="U372" s="2">
        <f>SUM(Append1[[#This Row],[Casual]],Append1[[#This Row],[Registered]])</f>
        <v>21</v>
      </c>
    </row>
    <row r="373" spans="1:21" x14ac:dyDescent="0.25">
      <c r="A373" s="2">
        <v>372</v>
      </c>
      <c r="B373" s="3">
        <v>40559</v>
      </c>
      <c r="C3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3" s="2" t="str">
        <f>TEXT(Append1[[#This Row],[Entry Date]],"YYYY")</f>
        <v>2011</v>
      </c>
      <c r="E373" s="2" t="str">
        <f>TEXT(Append1[[#This Row],[Entry Date]],"MMM")</f>
        <v>Jan</v>
      </c>
      <c r="F373" s="4">
        <v>15.4583333333333</v>
      </c>
      <c r="G373" s="2" t="b">
        <v>0</v>
      </c>
      <c r="H373" t="str" cm="1">
        <f t="array" ref="H373">IF(G373=TRUE,"Weekend", IF(G373=FALSE,"Weekday", NA))</f>
        <v>Weekday</v>
      </c>
      <c r="I373" s="2" t="str">
        <f>TEXT(Append1[[#This Row],[Entry Date]],"DDDDD")</f>
        <v>Sunday</v>
      </c>
      <c r="J373" s="2" t="str">
        <f t="shared" si="29"/>
        <v>Extreme Cold</v>
      </c>
      <c r="K373" s="2">
        <v>0.2</v>
      </c>
      <c r="L373" s="2">
        <f t="shared" si="25"/>
        <v>8.2000000000000011</v>
      </c>
      <c r="M373" s="2">
        <v>0.2273</v>
      </c>
      <c r="N373" s="2">
        <v>0.4</v>
      </c>
      <c r="O373" s="10">
        <f t="shared" si="26"/>
        <v>0.4</v>
      </c>
      <c r="P373" s="17" t="str">
        <f t="shared" si="27"/>
        <v>High Humid</v>
      </c>
      <c r="Q373" s="2">
        <v>0.1045</v>
      </c>
      <c r="R373" s="7">
        <f t="shared" si="28"/>
        <v>11.494999999999999</v>
      </c>
      <c r="S373" s="2">
        <v>0</v>
      </c>
      <c r="T373" s="2">
        <v>18</v>
      </c>
      <c r="U373" s="2">
        <f>SUM(Append1[[#This Row],[Casual]],Append1[[#This Row],[Registered]])</f>
        <v>18</v>
      </c>
    </row>
    <row r="374" spans="1:21" x14ac:dyDescent="0.25">
      <c r="A374" s="2">
        <v>373</v>
      </c>
      <c r="B374" s="3">
        <v>40560</v>
      </c>
      <c r="C3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4" s="2" t="str">
        <f>TEXT(Append1[[#This Row],[Entry Date]],"YYYY")</f>
        <v>2011</v>
      </c>
      <c r="E374" s="2" t="str">
        <f>TEXT(Append1[[#This Row],[Entry Date]],"MMM")</f>
        <v>Jan</v>
      </c>
      <c r="F374" s="4">
        <v>15.5</v>
      </c>
      <c r="G374" s="2" t="b">
        <v>1</v>
      </c>
      <c r="H374" t="str" cm="1">
        <f t="array" ref="H374">IF(G374=TRUE,"Weekend", IF(G374=FALSE,"Weekday", NA))</f>
        <v>Weekend</v>
      </c>
      <c r="I374" s="2" t="str">
        <f>TEXT(Append1[[#This Row],[Entry Date]],"DDDDD")</f>
        <v>Monday</v>
      </c>
      <c r="J374" s="2" t="str">
        <f t="shared" si="29"/>
        <v>Extreme Cold</v>
      </c>
      <c r="K374" s="2">
        <v>0.2</v>
      </c>
      <c r="L374" s="2">
        <f t="shared" si="25"/>
        <v>8.2000000000000011</v>
      </c>
      <c r="M374" s="2">
        <v>0.19700000000000001</v>
      </c>
      <c r="N374" s="2">
        <v>0.47</v>
      </c>
      <c r="O374" s="10">
        <f t="shared" si="26"/>
        <v>0.47</v>
      </c>
      <c r="P374" s="17" t="str">
        <f t="shared" si="27"/>
        <v>High Humid</v>
      </c>
      <c r="Q374" s="2">
        <v>0.22389999999999999</v>
      </c>
      <c r="R374" s="7">
        <f t="shared" si="28"/>
        <v>24.628999999999998</v>
      </c>
      <c r="S374" s="2">
        <v>1</v>
      </c>
      <c r="T374" s="2">
        <v>16</v>
      </c>
      <c r="U374" s="2">
        <f>SUM(Append1[[#This Row],[Casual]],Append1[[#This Row],[Registered]])</f>
        <v>17</v>
      </c>
    </row>
    <row r="375" spans="1:21" x14ac:dyDescent="0.25">
      <c r="A375" s="2">
        <v>374</v>
      </c>
      <c r="B375" s="3">
        <v>40560</v>
      </c>
      <c r="C3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5" s="2" t="str">
        <f>TEXT(Append1[[#This Row],[Entry Date]],"YYYY")</f>
        <v>2011</v>
      </c>
      <c r="E375" s="2" t="str">
        <f>TEXT(Append1[[#This Row],[Entry Date]],"MMM")</f>
        <v>Jan</v>
      </c>
      <c r="F375" s="4">
        <v>15.5416666666667</v>
      </c>
      <c r="G375" s="2" t="b">
        <v>1</v>
      </c>
      <c r="H375" t="str" cm="1">
        <f t="array" ref="H375">IF(G375=TRUE,"Weekend", IF(G375=FALSE,"Weekday", NA))</f>
        <v>Weekend</v>
      </c>
      <c r="I375" s="2" t="str">
        <f>TEXT(Append1[[#This Row],[Entry Date]],"DDDDD")</f>
        <v>Monday</v>
      </c>
      <c r="J375" s="2" t="str">
        <f t="shared" si="29"/>
        <v>Extreme Cold</v>
      </c>
      <c r="K375" s="2">
        <v>0.2</v>
      </c>
      <c r="L375" s="2">
        <f t="shared" si="25"/>
        <v>8.2000000000000011</v>
      </c>
      <c r="M375" s="2">
        <v>0.19700000000000001</v>
      </c>
      <c r="N375" s="2">
        <v>0.44</v>
      </c>
      <c r="O375" s="10">
        <f t="shared" si="26"/>
        <v>0.44</v>
      </c>
      <c r="P375" s="17" t="str">
        <f t="shared" si="27"/>
        <v>High Humid</v>
      </c>
      <c r="Q375" s="2">
        <v>0.19400000000000001</v>
      </c>
      <c r="R375" s="7">
        <f t="shared" si="28"/>
        <v>21.34</v>
      </c>
      <c r="S375" s="2">
        <v>1</v>
      </c>
      <c r="T375" s="2">
        <v>15</v>
      </c>
      <c r="U375" s="2">
        <f>SUM(Append1[[#This Row],[Casual]],Append1[[#This Row],[Registered]])</f>
        <v>16</v>
      </c>
    </row>
    <row r="376" spans="1:21" x14ac:dyDescent="0.25">
      <c r="A376" s="2">
        <v>375</v>
      </c>
      <c r="B376" s="3">
        <v>40560</v>
      </c>
      <c r="C3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6" s="2" t="str">
        <f>TEXT(Append1[[#This Row],[Entry Date]],"YYYY")</f>
        <v>2011</v>
      </c>
      <c r="E376" s="2" t="str">
        <f>TEXT(Append1[[#This Row],[Entry Date]],"MMM")</f>
        <v>Jan</v>
      </c>
      <c r="F376" s="4">
        <v>15.5833333333333</v>
      </c>
      <c r="G376" s="2" t="b">
        <v>1</v>
      </c>
      <c r="H376" t="str" cm="1">
        <f t="array" ref="H376">IF(G376=TRUE,"Weekend", IF(G376=FALSE,"Weekday", NA))</f>
        <v>Weekend</v>
      </c>
      <c r="I376" s="2" t="str">
        <f>TEXT(Append1[[#This Row],[Entry Date]],"DDDDD")</f>
        <v>Monday</v>
      </c>
      <c r="J376" s="2" t="str">
        <f t="shared" si="29"/>
        <v>Extreme Cold</v>
      </c>
      <c r="K376" s="2">
        <v>0.18</v>
      </c>
      <c r="L376" s="2">
        <f t="shared" si="25"/>
        <v>7.38</v>
      </c>
      <c r="M376" s="2">
        <v>0.16669999999999999</v>
      </c>
      <c r="N376" s="2">
        <v>0.43</v>
      </c>
      <c r="O376" s="10">
        <f t="shared" si="26"/>
        <v>0.43</v>
      </c>
      <c r="P376" s="17" t="str">
        <f t="shared" si="27"/>
        <v>High Humid</v>
      </c>
      <c r="Q376" s="2">
        <v>0.25369999999999998</v>
      </c>
      <c r="R376" s="7">
        <f t="shared" si="28"/>
        <v>27.906999999999996</v>
      </c>
      <c r="S376" s="2">
        <v>0</v>
      </c>
      <c r="T376" s="2">
        <v>8</v>
      </c>
      <c r="U376" s="2">
        <f>SUM(Append1[[#This Row],[Casual]],Append1[[#This Row],[Registered]])</f>
        <v>8</v>
      </c>
    </row>
    <row r="377" spans="1:21" x14ac:dyDescent="0.25">
      <c r="A377" s="2">
        <v>376</v>
      </c>
      <c r="B377" s="3">
        <v>40560</v>
      </c>
      <c r="C3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7" s="2" t="str">
        <f>TEXT(Append1[[#This Row],[Entry Date]],"YYYY")</f>
        <v>2011</v>
      </c>
      <c r="E377" s="2" t="str">
        <f>TEXT(Append1[[#This Row],[Entry Date]],"MMM")</f>
        <v>Jan</v>
      </c>
      <c r="F377" s="4">
        <v>15.625</v>
      </c>
      <c r="G377" s="2" t="b">
        <v>1</v>
      </c>
      <c r="H377" t="str" cm="1">
        <f t="array" ref="H377">IF(G377=TRUE,"Weekend", IF(G377=FALSE,"Weekday", NA))</f>
        <v>Weekend</v>
      </c>
      <c r="I377" s="2" t="str">
        <f>TEXT(Append1[[#This Row],[Entry Date]],"DDDDD")</f>
        <v>Monday</v>
      </c>
      <c r="J377" s="2" t="str">
        <f t="shared" si="29"/>
        <v>Extreme Cold</v>
      </c>
      <c r="K377" s="2">
        <v>0.18</v>
      </c>
      <c r="L377" s="2">
        <f t="shared" si="25"/>
        <v>7.38</v>
      </c>
      <c r="M377" s="2">
        <v>0.18179999999999999</v>
      </c>
      <c r="N377" s="2">
        <v>0.43</v>
      </c>
      <c r="O377" s="10">
        <f t="shared" si="26"/>
        <v>0.43</v>
      </c>
      <c r="P377" s="17" t="str">
        <f t="shared" si="27"/>
        <v>High Humid</v>
      </c>
      <c r="Q377" s="2">
        <v>0.19400000000000001</v>
      </c>
      <c r="R377" s="7">
        <f t="shared" si="28"/>
        <v>21.34</v>
      </c>
      <c r="S377" s="2">
        <v>0</v>
      </c>
      <c r="T377" s="2">
        <v>2</v>
      </c>
      <c r="U377" s="2">
        <f>SUM(Append1[[#This Row],[Casual]],Append1[[#This Row],[Registered]])</f>
        <v>2</v>
      </c>
    </row>
    <row r="378" spans="1:21" x14ac:dyDescent="0.25">
      <c r="A378" s="2">
        <v>377</v>
      </c>
      <c r="B378" s="3">
        <v>40560</v>
      </c>
      <c r="C3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8" s="2" t="str">
        <f>TEXT(Append1[[#This Row],[Entry Date]],"YYYY")</f>
        <v>2011</v>
      </c>
      <c r="E378" s="2" t="str">
        <f>TEXT(Append1[[#This Row],[Entry Date]],"MMM")</f>
        <v>Jan</v>
      </c>
      <c r="F378" s="4">
        <v>15.6666666666667</v>
      </c>
      <c r="G378" s="2" t="b">
        <v>1</v>
      </c>
      <c r="H378" t="str" cm="1">
        <f t="array" ref="H378">IF(G378=TRUE,"Weekend", IF(G378=FALSE,"Weekday", NA))</f>
        <v>Weekend</v>
      </c>
      <c r="I378" s="2" t="str">
        <f>TEXT(Append1[[#This Row],[Entry Date]],"DDDDD")</f>
        <v>Monday</v>
      </c>
      <c r="J378" s="2" t="str">
        <f t="shared" si="29"/>
        <v>Extreme Cold</v>
      </c>
      <c r="K378" s="2">
        <v>0.18</v>
      </c>
      <c r="L378" s="2">
        <f t="shared" si="25"/>
        <v>7.38</v>
      </c>
      <c r="M378" s="2">
        <v>0.19700000000000001</v>
      </c>
      <c r="N378" s="2">
        <v>0.43</v>
      </c>
      <c r="O378" s="10">
        <f t="shared" si="26"/>
        <v>0.43</v>
      </c>
      <c r="P378" s="17" t="str">
        <f t="shared" si="27"/>
        <v>High Humid</v>
      </c>
      <c r="Q378" s="2">
        <v>0.1343</v>
      </c>
      <c r="R378" s="7">
        <f t="shared" si="28"/>
        <v>14.773</v>
      </c>
      <c r="S378" s="2">
        <v>1</v>
      </c>
      <c r="T378" s="2">
        <v>2</v>
      </c>
      <c r="U378" s="2">
        <f>SUM(Append1[[#This Row],[Casual]],Append1[[#This Row],[Registered]])</f>
        <v>3</v>
      </c>
    </row>
    <row r="379" spans="1:21" x14ac:dyDescent="0.25">
      <c r="A379" s="2">
        <v>378</v>
      </c>
      <c r="B379" s="3">
        <v>40560</v>
      </c>
      <c r="C3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79" s="2" t="str">
        <f>TEXT(Append1[[#This Row],[Entry Date]],"YYYY")</f>
        <v>2011</v>
      </c>
      <c r="E379" s="2" t="str">
        <f>TEXT(Append1[[#This Row],[Entry Date]],"MMM")</f>
        <v>Jan</v>
      </c>
      <c r="F379" s="4">
        <v>15.7083333333333</v>
      </c>
      <c r="G379" s="2" t="b">
        <v>1</v>
      </c>
      <c r="H379" t="str" cm="1">
        <f t="array" ref="H379">IF(G379=TRUE,"Weekend", IF(G379=FALSE,"Weekday", NA))</f>
        <v>Weekend</v>
      </c>
      <c r="I379" s="2" t="str">
        <f>TEXT(Append1[[#This Row],[Entry Date]],"DDDDD")</f>
        <v>Monday</v>
      </c>
      <c r="J379" s="2" t="str">
        <f t="shared" si="29"/>
        <v>Extreme Cold</v>
      </c>
      <c r="K379" s="2">
        <v>0.18</v>
      </c>
      <c r="L379" s="2">
        <f t="shared" si="25"/>
        <v>7.38</v>
      </c>
      <c r="M379" s="2">
        <v>0.19700000000000001</v>
      </c>
      <c r="N379" s="2">
        <v>0.43</v>
      </c>
      <c r="O379" s="10">
        <f t="shared" si="26"/>
        <v>0.43</v>
      </c>
      <c r="P379" s="17" t="str">
        <f t="shared" si="27"/>
        <v>High Humid</v>
      </c>
      <c r="Q379" s="2">
        <v>0.16420000000000001</v>
      </c>
      <c r="R379" s="7">
        <f t="shared" si="28"/>
        <v>18.062000000000001</v>
      </c>
      <c r="S379" s="2">
        <v>0</v>
      </c>
      <c r="T379" s="2">
        <v>1</v>
      </c>
      <c r="U379" s="2">
        <f>SUM(Append1[[#This Row],[Casual]],Append1[[#This Row],[Registered]])</f>
        <v>1</v>
      </c>
    </row>
    <row r="380" spans="1:21" x14ac:dyDescent="0.25">
      <c r="A380" s="2">
        <v>379</v>
      </c>
      <c r="B380" s="3">
        <v>40560</v>
      </c>
      <c r="C3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0" s="2" t="str">
        <f>TEXT(Append1[[#This Row],[Entry Date]],"YYYY")</f>
        <v>2011</v>
      </c>
      <c r="E380" s="2" t="str">
        <f>TEXT(Append1[[#This Row],[Entry Date]],"MMM")</f>
        <v>Jan</v>
      </c>
      <c r="F380" s="4">
        <v>15.75</v>
      </c>
      <c r="G380" s="2" t="b">
        <v>1</v>
      </c>
      <c r="H380" t="str" cm="1">
        <f t="array" ref="H380">IF(G380=TRUE,"Weekend", IF(G380=FALSE,"Weekday", NA))</f>
        <v>Weekend</v>
      </c>
      <c r="I380" s="2" t="str">
        <f>TEXT(Append1[[#This Row],[Entry Date]],"DDDDD")</f>
        <v>Monday</v>
      </c>
      <c r="J380" s="2" t="str">
        <f t="shared" si="29"/>
        <v>Extreme Cold</v>
      </c>
      <c r="K380" s="2">
        <v>0.18</v>
      </c>
      <c r="L380" s="2">
        <f t="shared" si="25"/>
        <v>7.38</v>
      </c>
      <c r="M380" s="2">
        <v>0.18179999999999999</v>
      </c>
      <c r="N380" s="2">
        <v>0.43</v>
      </c>
      <c r="O380" s="10">
        <f t="shared" si="26"/>
        <v>0.43</v>
      </c>
      <c r="P380" s="17" t="str">
        <f t="shared" si="27"/>
        <v>High Humid</v>
      </c>
      <c r="Q380" s="2">
        <v>0.19400000000000001</v>
      </c>
      <c r="R380" s="7">
        <f t="shared" si="28"/>
        <v>21.34</v>
      </c>
      <c r="S380" s="2">
        <v>0</v>
      </c>
      <c r="T380" s="2">
        <v>5</v>
      </c>
      <c r="U380" s="2">
        <f>SUM(Append1[[#This Row],[Casual]],Append1[[#This Row],[Registered]])</f>
        <v>5</v>
      </c>
    </row>
    <row r="381" spans="1:21" x14ac:dyDescent="0.25">
      <c r="A381" s="2">
        <v>380</v>
      </c>
      <c r="B381" s="3">
        <v>40560</v>
      </c>
      <c r="C3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1" s="2" t="str">
        <f>TEXT(Append1[[#This Row],[Entry Date]],"YYYY")</f>
        <v>2011</v>
      </c>
      <c r="E381" s="2" t="str">
        <f>TEXT(Append1[[#This Row],[Entry Date]],"MMM")</f>
        <v>Jan</v>
      </c>
      <c r="F381" s="4">
        <v>15.7916666666667</v>
      </c>
      <c r="G381" s="2" t="b">
        <v>1</v>
      </c>
      <c r="H381" t="str" cm="1">
        <f t="array" ref="H381">IF(G381=TRUE,"Weekend", IF(G381=FALSE,"Weekday", NA))</f>
        <v>Weekend</v>
      </c>
      <c r="I381" s="2" t="str">
        <f>TEXT(Append1[[#This Row],[Entry Date]],"DDDDD")</f>
        <v>Monday</v>
      </c>
      <c r="J381" s="2" t="str">
        <f t="shared" si="29"/>
        <v>Extreme Cold</v>
      </c>
      <c r="K381" s="2">
        <v>0.16</v>
      </c>
      <c r="L381" s="2">
        <f t="shared" si="25"/>
        <v>6.5600000000000005</v>
      </c>
      <c r="M381" s="2">
        <v>0.18179999999999999</v>
      </c>
      <c r="N381" s="2">
        <v>0.5</v>
      </c>
      <c r="O381" s="10">
        <f t="shared" si="26"/>
        <v>0.5</v>
      </c>
      <c r="P381" s="17" t="str">
        <f t="shared" si="27"/>
        <v>High Humid</v>
      </c>
      <c r="Q381" s="2">
        <v>0.1343</v>
      </c>
      <c r="R381" s="7">
        <f t="shared" si="28"/>
        <v>14.773</v>
      </c>
      <c r="S381" s="2">
        <v>4</v>
      </c>
      <c r="T381" s="2">
        <v>9</v>
      </c>
      <c r="U381" s="2">
        <f>SUM(Append1[[#This Row],[Casual]],Append1[[#This Row],[Registered]])</f>
        <v>13</v>
      </c>
    </row>
    <row r="382" spans="1:21" x14ac:dyDescent="0.25">
      <c r="A382" s="2">
        <v>381</v>
      </c>
      <c r="B382" s="3">
        <v>40560</v>
      </c>
      <c r="C3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2" s="2" t="str">
        <f>TEXT(Append1[[#This Row],[Entry Date]],"YYYY")</f>
        <v>2011</v>
      </c>
      <c r="E382" s="2" t="str">
        <f>TEXT(Append1[[#This Row],[Entry Date]],"MMM")</f>
        <v>Jan</v>
      </c>
      <c r="F382" s="4">
        <v>15.8333333333333</v>
      </c>
      <c r="G382" s="2" t="b">
        <v>1</v>
      </c>
      <c r="H382" t="str" cm="1">
        <f t="array" ref="H382">IF(G382=TRUE,"Weekend", IF(G382=FALSE,"Weekday", NA))</f>
        <v>Weekend</v>
      </c>
      <c r="I382" s="2" t="str">
        <f>TEXT(Append1[[#This Row],[Entry Date]],"DDDDD")</f>
        <v>Monday</v>
      </c>
      <c r="J382" s="2" t="str">
        <f t="shared" si="29"/>
        <v>Extreme Cold</v>
      </c>
      <c r="K382" s="2">
        <v>0.16</v>
      </c>
      <c r="L382" s="2">
        <f t="shared" si="25"/>
        <v>6.5600000000000005</v>
      </c>
      <c r="M382" s="2">
        <v>0.1515</v>
      </c>
      <c r="N382" s="2">
        <v>0.47</v>
      </c>
      <c r="O382" s="10">
        <f t="shared" si="26"/>
        <v>0.47</v>
      </c>
      <c r="P382" s="17" t="str">
        <f t="shared" si="27"/>
        <v>High Humid</v>
      </c>
      <c r="Q382" s="2">
        <v>0.22389999999999999</v>
      </c>
      <c r="R382" s="7">
        <f t="shared" si="28"/>
        <v>24.628999999999998</v>
      </c>
      <c r="S382" s="2">
        <v>3</v>
      </c>
      <c r="T382" s="2">
        <v>30</v>
      </c>
      <c r="U382" s="2">
        <f>SUM(Append1[[#This Row],[Casual]],Append1[[#This Row],[Registered]])</f>
        <v>33</v>
      </c>
    </row>
    <row r="383" spans="1:21" x14ac:dyDescent="0.25">
      <c r="A383" s="2">
        <v>382</v>
      </c>
      <c r="B383" s="3">
        <v>40560</v>
      </c>
      <c r="C3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3" s="2" t="str">
        <f>TEXT(Append1[[#This Row],[Entry Date]],"YYYY")</f>
        <v>2011</v>
      </c>
      <c r="E383" s="2" t="str">
        <f>TEXT(Append1[[#This Row],[Entry Date]],"MMM")</f>
        <v>Jan</v>
      </c>
      <c r="F383" s="4">
        <v>15.875</v>
      </c>
      <c r="G383" s="2" t="b">
        <v>1</v>
      </c>
      <c r="H383" t="str" cm="1">
        <f t="array" ref="H383">IF(G383=TRUE,"Weekend", IF(G383=FALSE,"Weekday", NA))</f>
        <v>Weekend</v>
      </c>
      <c r="I383" s="2" t="str">
        <f>TEXT(Append1[[#This Row],[Entry Date]],"DDDDD")</f>
        <v>Monday</v>
      </c>
      <c r="J383" s="2" t="str">
        <f t="shared" si="29"/>
        <v>Extreme Cold</v>
      </c>
      <c r="K383" s="2">
        <v>0.16</v>
      </c>
      <c r="L383" s="2">
        <f t="shared" si="25"/>
        <v>6.5600000000000005</v>
      </c>
      <c r="M383" s="2">
        <v>0.1515</v>
      </c>
      <c r="N383" s="2">
        <v>0.47</v>
      </c>
      <c r="O383" s="10">
        <f t="shared" si="26"/>
        <v>0.47</v>
      </c>
      <c r="P383" s="17" t="str">
        <f t="shared" si="27"/>
        <v>High Humid</v>
      </c>
      <c r="Q383" s="2">
        <v>0.22389999999999999</v>
      </c>
      <c r="R383" s="7">
        <f t="shared" si="28"/>
        <v>24.628999999999998</v>
      </c>
      <c r="S383" s="2">
        <v>8</v>
      </c>
      <c r="T383" s="2">
        <v>39</v>
      </c>
      <c r="U383" s="2">
        <f>SUM(Append1[[#This Row],[Casual]],Append1[[#This Row],[Registered]])</f>
        <v>47</v>
      </c>
    </row>
    <row r="384" spans="1:21" x14ac:dyDescent="0.25">
      <c r="A384" s="2">
        <v>383</v>
      </c>
      <c r="B384" s="3">
        <v>40560</v>
      </c>
      <c r="C3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4" s="2" t="str">
        <f>TEXT(Append1[[#This Row],[Entry Date]],"YYYY")</f>
        <v>2011</v>
      </c>
      <c r="E384" s="2" t="str">
        <f>TEXT(Append1[[#This Row],[Entry Date]],"MMM")</f>
        <v>Jan</v>
      </c>
      <c r="F384" s="4">
        <v>15.9166666666667</v>
      </c>
      <c r="G384" s="2" t="b">
        <v>1</v>
      </c>
      <c r="H384" t="str" cm="1">
        <f t="array" ref="H384">IF(G384=TRUE,"Weekend", IF(G384=FALSE,"Weekday", NA))</f>
        <v>Weekend</v>
      </c>
      <c r="I384" s="2" t="str">
        <f>TEXT(Append1[[#This Row],[Entry Date]],"DDDDD")</f>
        <v>Monday</v>
      </c>
      <c r="J384" s="2" t="str">
        <f t="shared" si="29"/>
        <v>Extreme Cold</v>
      </c>
      <c r="K384" s="2">
        <v>0.16</v>
      </c>
      <c r="L384" s="2">
        <f t="shared" si="25"/>
        <v>6.5600000000000005</v>
      </c>
      <c r="M384" s="2">
        <v>0.1515</v>
      </c>
      <c r="N384" s="2">
        <v>0.5</v>
      </c>
      <c r="O384" s="10">
        <f t="shared" si="26"/>
        <v>0.5</v>
      </c>
      <c r="P384" s="17" t="str">
        <f t="shared" si="27"/>
        <v>High Humid</v>
      </c>
      <c r="Q384" s="2">
        <v>0.25369999999999998</v>
      </c>
      <c r="R384" s="7">
        <f t="shared" si="28"/>
        <v>27.906999999999996</v>
      </c>
      <c r="S384" s="2">
        <v>7</v>
      </c>
      <c r="T384" s="2">
        <v>50</v>
      </c>
      <c r="U384" s="2">
        <f>SUM(Append1[[#This Row],[Casual]],Append1[[#This Row],[Registered]])</f>
        <v>57</v>
      </c>
    </row>
    <row r="385" spans="1:21" x14ac:dyDescent="0.25">
      <c r="A385" s="2">
        <v>384</v>
      </c>
      <c r="B385" s="3">
        <v>40560</v>
      </c>
      <c r="C3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5" s="2" t="str">
        <f>TEXT(Append1[[#This Row],[Entry Date]],"YYYY")</f>
        <v>2011</v>
      </c>
      <c r="E385" s="2" t="str">
        <f>TEXT(Append1[[#This Row],[Entry Date]],"MMM")</f>
        <v>Jan</v>
      </c>
      <c r="F385" s="4">
        <v>15.9583333333333</v>
      </c>
      <c r="G385" s="2" t="b">
        <v>1</v>
      </c>
      <c r="H385" t="str" cm="1">
        <f t="array" ref="H385">IF(G385=TRUE,"Weekend", IF(G385=FALSE,"Weekday", NA))</f>
        <v>Weekend</v>
      </c>
      <c r="I385" s="2" t="str">
        <f>TEXT(Append1[[#This Row],[Entry Date]],"DDDDD")</f>
        <v>Monday</v>
      </c>
      <c r="J385" s="2" t="str">
        <f t="shared" si="29"/>
        <v>Extreme Cold</v>
      </c>
      <c r="K385" s="2">
        <v>0.16</v>
      </c>
      <c r="L385" s="2">
        <f t="shared" si="25"/>
        <v>6.5600000000000005</v>
      </c>
      <c r="M385" s="2">
        <v>0.1515</v>
      </c>
      <c r="N385" s="2">
        <v>0.55000000000000004</v>
      </c>
      <c r="O385" s="10">
        <f t="shared" si="26"/>
        <v>0.55000000000000004</v>
      </c>
      <c r="P385" s="17" t="str">
        <f t="shared" si="27"/>
        <v>High Humid</v>
      </c>
      <c r="Q385" s="2">
        <v>0.19400000000000001</v>
      </c>
      <c r="R385" s="7">
        <f t="shared" si="28"/>
        <v>21.34</v>
      </c>
      <c r="S385" s="2">
        <v>9</v>
      </c>
      <c r="T385" s="2">
        <v>55</v>
      </c>
      <c r="U385" s="2">
        <f>SUM(Append1[[#This Row],[Casual]],Append1[[#This Row],[Registered]])</f>
        <v>64</v>
      </c>
    </row>
    <row r="386" spans="1:21" x14ac:dyDescent="0.25">
      <c r="A386" s="2">
        <v>385</v>
      </c>
      <c r="B386" s="3">
        <v>40560</v>
      </c>
      <c r="C3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6" s="2" t="str">
        <f>TEXT(Append1[[#This Row],[Entry Date]],"YYYY")</f>
        <v>2011</v>
      </c>
      <c r="E386" s="2" t="str">
        <f>TEXT(Append1[[#This Row],[Entry Date]],"MMM")</f>
        <v>Jan</v>
      </c>
      <c r="F386" s="4">
        <v>16</v>
      </c>
      <c r="G386" s="2" t="b">
        <v>1</v>
      </c>
      <c r="H386" t="str" cm="1">
        <f t="array" ref="H386">IF(G386=TRUE,"Weekend", IF(G386=FALSE,"Weekday", NA))</f>
        <v>Weekend</v>
      </c>
      <c r="I386" s="2" t="str">
        <f>TEXT(Append1[[#This Row],[Entry Date]],"DDDDD")</f>
        <v>Monday</v>
      </c>
      <c r="J386" s="2" t="str">
        <f t="shared" si="29"/>
        <v>Extreme Cold</v>
      </c>
      <c r="K386" s="2">
        <v>0.18</v>
      </c>
      <c r="L386" s="2">
        <f t="shared" ref="L386:L449" si="30">K386 * 41</f>
        <v>7.38</v>
      </c>
      <c r="M386" s="2">
        <v>0.19700000000000001</v>
      </c>
      <c r="N386" s="2">
        <v>0.47</v>
      </c>
      <c r="O386" s="10">
        <f t="shared" ref="O386:O449" si="31">N386 * 100/100</f>
        <v>0.47</v>
      </c>
      <c r="P386" s="17" t="str">
        <f t="shared" ref="P386:P449" si="32">IF(N386*100&lt;10,"Less Humid",IF(N386*100&lt;=30,"Normal Humid",IF(N386*100&lt;=60,"High Humid",IF(N386*100&lt;=100,"Very Hghly humidity"))))</f>
        <v>High Humid</v>
      </c>
      <c r="Q386" s="2">
        <v>0.1343</v>
      </c>
      <c r="R386" s="7">
        <f t="shared" ref="R386:R449" si="33">Q386 * 110</f>
        <v>14.773</v>
      </c>
      <c r="S386" s="2">
        <v>10</v>
      </c>
      <c r="T386" s="2">
        <v>70</v>
      </c>
      <c r="U386" s="2">
        <f>SUM(Append1[[#This Row],[Casual]],Append1[[#This Row],[Registered]])</f>
        <v>80</v>
      </c>
    </row>
    <row r="387" spans="1:21" x14ac:dyDescent="0.25">
      <c r="A387" s="2">
        <v>386</v>
      </c>
      <c r="B387" s="3">
        <v>40560</v>
      </c>
      <c r="C3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7" s="2" t="str">
        <f>TEXT(Append1[[#This Row],[Entry Date]],"YYYY")</f>
        <v>2011</v>
      </c>
      <c r="E387" s="2" t="str">
        <f>TEXT(Append1[[#This Row],[Entry Date]],"MMM")</f>
        <v>Jan</v>
      </c>
      <c r="F387" s="4">
        <v>16.0416666666667</v>
      </c>
      <c r="G387" s="2" t="b">
        <v>1</v>
      </c>
      <c r="H387" t="str" cm="1">
        <f t="array" ref="H387">IF(G387=TRUE,"Weekend", IF(G387=FALSE,"Weekday", NA))</f>
        <v>Weekend</v>
      </c>
      <c r="I387" s="2" t="str">
        <f>TEXT(Append1[[#This Row],[Entry Date]],"DDDDD")</f>
        <v>Monday</v>
      </c>
      <c r="J387" s="2" t="str">
        <f t="shared" ref="J387:J450" si="34">IF(L387&lt;10,"Extreme Cold",IF(L387&lt;=20,"Cold",IF(L387&lt;=25,"Normal",IF(L387&lt;=35,"Hot",IF(L387&lt;=45,"Extreme Hot")))))</f>
        <v>Extreme Cold</v>
      </c>
      <c r="K387" s="2">
        <v>0.18</v>
      </c>
      <c r="L387" s="2">
        <f t="shared" si="30"/>
        <v>7.38</v>
      </c>
      <c r="M387" s="2">
        <v>0.19700000000000001</v>
      </c>
      <c r="N387" s="2">
        <v>0.47</v>
      </c>
      <c r="O387" s="10">
        <f t="shared" si="31"/>
        <v>0.47</v>
      </c>
      <c r="P387" s="17" t="str">
        <f t="shared" si="32"/>
        <v>High Humid</v>
      </c>
      <c r="Q387" s="2">
        <v>0.1343</v>
      </c>
      <c r="R387" s="7">
        <f t="shared" si="33"/>
        <v>14.773</v>
      </c>
      <c r="S387" s="2">
        <v>13</v>
      </c>
      <c r="T387" s="2">
        <v>80</v>
      </c>
      <c r="U387" s="2">
        <f>SUM(Append1[[#This Row],[Casual]],Append1[[#This Row],[Registered]])</f>
        <v>93</v>
      </c>
    </row>
    <row r="388" spans="1:21" x14ac:dyDescent="0.25">
      <c r="A388" s="2">
        <v>387</v>
      </c>
      <c r="B388" s="3">
        <v>40560</v>
      </c>
      <c r="C3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8" s="2" t="str">
        <f>TEXT(Append1[[#This Row],[Entry Date]],"YYYY")</f>
        <v>2011</v>
      </c>
      <c r="E388" s="2" t="str">
        <f>TEXT(Append1[[#This Row],[Entry Date]],"MMM")</f>
        <v>Jan</v>
      </c>
      <c r="F388" s="4">
        <v>16.0833333333333</v>
      </c>
      <c r="G388" s="2" t="b">
        <v>1</v>
      </c>
      <c r="H388" t="str" cm="1">
        <f t="array" ref="H388">IF(G388=TRUE,"Weekend", IF(G388=FALSE,"Weekday", NA))</f>
        <v>Weekend</v>
      </c>
      <c r="I388" s="2" t="str">
        <f>TEXT(Append1[[#This Row],[Entry Date]],"DDDDD")</f>
        <v>Monday</v>
      </c>
      <c r="J388" s="2" t="str">
        <f t="shared" si="34"/>
        <v>Extreme Cold</v>
      </c>
      <c r="K388" s="2">
        <v>0.18</v>
      </c>
      <c r="L388" s="2">
        <f t="shared" si="30"/>
        <v>7.38</v>
      </c>
      <c r="M388" s="2">
        <v>0.21210000000000001</v>
      </c>
      <c r="N388" s="2">
        <v>0.43</v>
      </c>
      <c r="O388" s="10">
        <f t="shared" si="31"/>
        <v>0.43</v>
      </c>
      <c r="P388" s="17" t="str">
        <f t="shared" si="32"/>
        <v>High Humid</v>
      </c>
      <c r="Q388" s="2">
        <v>0.1045</v>
      </c>
      <c r="R388" s="7">
        <f t="shared" si="33"/>
        <v>11.494999999999999</v>
      </c>
      <c r="S388" s="2">
        <v>12</v>
      </c>
      <c r="T388" s="2">
        <v>74</v>
      </c>
      <c r="U388" s="2">
        <f>SUM(Append1[[#This Row],[Casual]],Append1[[#This Row],[Registered]])</f>
        <v>86</v>
      </c>
    </row>
    <row r="389" spans="1:21" x14ac:dyDescent="0.25">
      <c r="A389" s="2">
        <v>388</v>
      </c>
      <c r="B389" s="3">
        <v>40560</v>
      </c>
      <c r="C3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89" s="2" t="str">
        <f>TEXT(Append1[[#This Row],[Entry Date]],"YYYY")</f>
        <v>2011</v>
      </c>
      <c r="E389" s="2" t="str">
        <f>TEXT(Append1[[#This Row],[Entry Date]],"MMM")</f>
        <v>Jan</v>
      </c>
      <c r="F389" s="4">
        <v>16.125</v>
      </c>
      <c r="G389" s="2" t="b">
        <v>1</v>
      </c>
      <c r="H389" t="str" cm="1">
        <f t="array" ref="H389">IF(G389=TRUE,"Weekend", IF(G389=FALSE,"Weekday", NA))</f>
        <v>Weekend</v>
      </c>
      <c r="I389" s="2" t="str">
        <f>TEXT(Append1[[#This Row],[Entry Date]],"DDDDD")</f>
        <v>Monday</v>
      </c>
      <c r="J389" s="2" t="str">
        <f t="shared" si="34"/>
        <v>Extreme Cold</v>
      </c>
      <c r="K389" s="2">
        <v>0.2</v>
      </c>
      <c r="L389" s="2">
        <f t="shared" si="30"/>
        <v>8.2000000000000011</v>
      </c>
      <c r="M389" s="2">
        <v>0.21210000000000001</v>
      </c>
      <c r="N389" s="2">
        <v>0.47</v>
      </c>
      <c r="O389" s="10">
        <f t="shared" si="31"/>
        <v>0.47</v>
      </c>
      <c r="P389" s="17" t="str">
        <f t="shared" si="32"/>
        <v>High Humid</v>
      </c>
      <c r="Q389" s="2">
        <v>0.16420000000000001</v>
      </c>
      <c r="R389" s="7">
        <f t="shared" si="33"/>
        <v>18.062000000000001</v>
      </c>
      <c r="S389" s="2">
        <v>21</v>
      </c>
      <c r="T389" s="2">
        <v>72</v>
      </c>
      <c r="U389" s="2">
        <f>SUM(Append1[[#This Row],[Casual]],Append1[[#This Row],[Registered]])</f>
        <v>93</v>
      </c>
    </row>
    <row r="390" spans="1:21" x14ac:dyDescent="0.25">
      <c r="A390" s="2">
        <v>389</v>
      </c>
      <c r="B390" s="3">
        <v>40560</v>
      </c>
      <c r="C3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0" s="2" t="str">
        <f>TEXT(Append1[[#This Row],[Entry Date]],"YYYY")</f>
        <v>2011</v>
      </c>
      <c r="E390" s="2" t="str">
        <f>TEXT(Append1[[#This Row],[Entry Date]],"MMM")</f>
        <v>Jan</v>
      </c>
      <c r="F390" s="4">
        <v>16.1666666666667</v>
      </c>
      <c r="G390" s="2" t="b">
        <v>1</v>
      </c>
      <c r="H390" t="str" cm="1">
        <f t="array" ref="H390">IF(G390=TRUE,"Weekend", IF(G390=FALSE,"Weekday", NA))</f>
        <v>Weekend</v>
      </c>
      <c r="I390" s="2" t="str">
        <f>TEXT(Append1[[#This Row],[Entry Date]],"DDDDD")</f>
        <v>Monday</v>
      </c>
      <c r="J390" s="2" t="str">
        <f t="shared" si="34"/>
        <v>Extreme Cold</v>
      </c>
      <c r="K390" s="2">
        <v>0.2</v>
      </c>
      <c r="L390" s="2">
        <f t="shared" si="30"/>
        <v>8.2000000000000011</v>
      </c>
      <c r="M390" s="2">
        <v>0.21210000000000001</v>
      </c>
      <c r="N390" s="2">
        <v>0.47</v>
      </c>
      <c r="O390" s="10">
        <f t="shared" si="31"/>
        <v>0.47</v>
      </c>
      <c r="P390" s="17" t="str">
        <f t="shared" si="32"/>
        <v>High Humid</v>
      </c>
      <c r="Q390" s="2">
        <v>0.16420000000000001</v>
      </c>
      <c r="R390" s="7">
        <f t="shared" si="33"/>
        <v>18.062000000000001</v>
      </c>
      <c r="S390" s="2">
        <v>6</v>
      </c>
      <c r="T390" s="2">
        <v>76</v>
      </c>
      <c r="U390" s="2">
        <f>SUM(Append1[[#This Row],[Casual]],Append1[[#This Row],[Registered]])</f>
        <v>82</v>
      </c>
    </row>
    <row r="391" spans="1:21" x14ac:dyDescent="0.25">
      <c r="A391" s="2">
        <v>390</v>
      </c>
      <c r="B391" s="3">
        <v>40560</v>
      </c>
      <c r="C3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1" s="2" t="str">
        <f>TEXT(Append1[[#This Row],[Entry Date]],"YYYY")</f>
        <v>2011</v>
      </c>
      <c r="E391" s="2" t="str">
        <f>TEXT(Append1[[#This Row],[Entry Date]],"MMM")</f>
        <v>Jan</v>
      </c>
      <c r="F391" s="4">
        <v>16.2083333333333</v>
      </c>
      <c r="G391" s="2" t="b">
        <v>1</v>
      </c>
      <c r="H391" t="str" cm="1">
        <f t="array" ref="H391">IF(G391=TRUE,"Weekend", IF(G391=FALSE,"Weekday", NA))</f>
        <v>Weekend</v>
      </c>
      <c r="I391" s="2" t="str">
        <f>TEXT(Append1[[#This Row],[Entry Date]],"DDDDD")</f>
        <v>Monday</v>
      </c>
      <c r="J391" s="2" t="str">
        <f t="shared" si="34"/>
        <v>Extreme Cold</v>
      </c>
      <c r="K391" s="2">
        <v>0.2</v>
      </c>
      <c r="L391" s="2">
        <f t="shared" si="30"/>
        <v>8.2000000000000011</v>
      </c>
      <c r="M391" s="2">
        <v>0.19700000000000001</v>
      </c>
      <c r="N391" s="2">
        <v>0.51</v>
      </c>
      <c r="O391" s="10">
        <f t="shared" si="31"/>
        <v>0.51</v>
      </c>
      <c r="P391" s="17" t="str">
        <f t="shared" si="32"/>
        <v>High Humid</v>
      </c>
      <c r="Q391" s="2">
        <v>0.19400000000000001</v>
      </c>
      <c r="R391" s="7">
        <f t="shared" si="33"/>
        <v>21.34</v>
      </c>
      <c r="S391" s="2">
        <v>4</v>
      </c>
      <c r="T391" s="2">
        <v>67</v>
      </c>
      <c r="U391" s="2">
        <f>SUM(Append1[[#This Row],[Casual]],Append1[[#This Row],[Registered]])</f>
        <v>71</v>
      </c>
    </row>
    <row r="392" spans="1:21" x14ac:dyDescent="0.25">
      <c r="A392" s="2">
        <v>391</v>
      </c>
      <c r="B392" s="3">
        <v>40560</v>
      </c>
      <c r="C3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2" s="2" t="str">
        <f>TEXT(Append1[[#This Row],[Entry Date]],"YYYY")</f>
        <v>2011</v>
      </c>
      <c r="E392" s="2" t="str">
        <f>TEXT(Append1[[#This Row],[Entry Date]],"MMM")</f>
        <v>Jan</v>
      </c>
      <c r="F392" s="4">
        <v>16.25</v>
      </c>
      <c r="G392" s="2" t="b">
        <v>1</v>
      </c>
      <c r="H392" t="str" cm="1">
        <f t="array" ref="H392">IF(G392=TRUE,"Weekend", IF(G392=FALSE,"Weekday", NA))</f>
        <v>Weekend</v>
      </c>
      <c r="I392" s="2" t="str">
        <f>TEXT(Append1[[#This Row],[Entry Date]],"DDDDD")</f>
        <v>Monday</v>
      </c>
      <c r="J392" s="2" t="str">
        <f t="shared" si="34"/>
        <v>Extreme Cold</v>
      </c>
      <c r="K392" s="2">
        <v>0.18</v>
      </c>
      <c r="L392" s="2">
        <f t="shared" si="30"/>
        <v>7.38</v>
      </c>
      <c r="M392" s="2">
        <v>0.16669999999999999</v>
      </c>
      <c r="N392" s="2">
        <v>0.55000000000000004</v>
      </c>
      <c r="O392" s="10">
        <f t="shared" si="31"/>
        <v>0.55000000000000004</v>
      </c>
      <c r="P392" s="17" t="str">
        <f t="shared" si="32"/>
        <v>High Humid</v>
      </c>
      <c r="Q392" s="2">
        <v>0.25369999999999998</v>
      </c>
      <c r="R392" s="7">
        <f t="shared" si="33"/>
        <v>27.906999999999996</v>
      </c>
      <c r="S392" s="2">
        <v>7</v>
      </c>
      <c r="T392" s="2">
        <v>85</v>
      </c>
      <c r="U392" s="2">
        <f>SUM(Append1[[#This Row],[Casual]],Append1[[#This Row],[Registered]])</f>
        <v>92</v>
      </c>
    </row>
    <row r="393" spans="1:21" x14ac:dyDescent="0.25">
      <c r="A393" s="2">
        <v>392</v>
      </c>
      <c r="B393" s="3">
        <v>40560</v>
      </c>
      <c r="C3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3" s="2" t="str">
        <f>TEXT(Append1[[#This Row],[Entry Date]],"YYYY")</f>
        <v>2011</v>
      </c>
      <c r="E393" s="2" t="str">
        <f>TEXT(Append1[[#This Row],[Entry Date]],"MMM")</f>
        <v>Jan</v>
      </c>
      <c r="F393" s="4">
        <v>16.2916666666667</v>
      </c>
      <c r="G393" s="2" t="b">
        <v>1</v>
      </c>
      <c r="H393" t="str" cm="1">
        <f t="array" ref="H393">IF(G393=TRUE,"Weekend", IF(G393=FALSE,"Weekday", NA))</f>
        <v>Weekend</v>
      </c>
      <c r="I393" s="2" t="str">
        <f>TEXT(Append1[[#This Row],[Entry Date]],"DDDDD")</f>
        <v>Monday</v>
      </c>
      <c r="J393" s="2" t="str">
        <f t="shared" si="34"/>
        <v>Extreme Cold</v>
      </c>
      <c r="K393" s="2">
        <v>0.18</v>
      </c>
      <c r="L393" s="2">
        <f t="shared" si="30"/>
        <v>7.38</v>
      </c>
      <c r="M393" s="2">
        <v>0.18179999999999999</v>
      </c>
      <c r="N393" s="2">
        <v>0.59</v>
      </c>
      <c r="O393" s="10">
        <f t="shared" si="31"/>
        <v>0.59</v>
      </c>
      <c r="P393" s="17" t="str">
        <f t="shared" si="32"/>
        <v>High Humid</v>
      </c>
      <c r="Q393" s="2">
        <v>0.19400000000000001</v>
      </c>
      <c r="R393" s="7">
        <f t="shared" si="33"/>
        <v>21.34</v>
      </c>
      <c r="S393" s="2">
        <v>2</v>
      </c>
      <c r="T393" s="2">
        <v>58</v>
      </c>
      <c r="U393" s="2">
        <f>SUM(Append1[[#This Row],[Casual]],Append1[[#This Row],[Registered]])</f>
        <v>60</v>
      </c>
    </row>
    <row r="394" spans="1:21" x14ac:dyDescent="0.25">
      <c r="A394" s="2">
        <v>393</v>
      </c>
      <c r="B394" s="3">
        <v>40560</v>
      </c>
      <c r="C3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4" s="2" t="str">
        <f>TEXT(Append1[[#This Row],[Entry Date]],"YYYY")</f>
        <v>2011</v>
      </c>
      <c r="E394" s="2" t="str">
        <f>TEXT(Append1[[#This Row],[Entry Date]],"MMM")</f>
        <v>Jan</v>
      </c>
      <c r="F394" s="4">
        <v>16.3333333333333</v>
      </c>
      <c r="G394" s="2" t="b">
        <v>1</v>
      </c>
      <c r="H394" t="str" cm="1">
        <f t="array" ref="H394">IF(G394=TRUE,"Weekend", IF(G394=FALSE,"Weekday", NA))</f>
        <v>Weekend</v>
      </c>
      <c r="I394" s="2" t="str">
        <f>TEXT(Append1[[#This Row],[Entry Date]],"DDDDD")</f>
        <v>Monday</v>
      </c>
      <c r="J394" s="2" t="str">
        <f t="shared" si="34"/>
        <v>Extreme Cold</v>
      </c>
      <c r="K394" s="2">
        <v>0.16</v>
      </c>
      <c r="L394" s="2">
        <f t="shared" si="30"/>
        <v>6.5600000000000005</v>
      </c>
      <c r="M394" s="2">
        <v>0.1515</v>
      </c>
      <c r="N394" s="2">
        <v>0.8</v>
      </c>
      <c r="O394" s="10">
        <f t="shared" si="31"/>
        <v>0.8</v>
      </c>
      <c r="P394" s="17" t="str">
        <f t="shared" si="32"/>
        <v>Very Hghly humidity</v>
      </c>
      <c r="Q394" s="2">
        <v>0.19400000000000001</v>
      </c>
      <c r="R394" s="7">
        <f t="shared" si="33"/>
        <v>21.34</v>
      </c>
      <c r="S394" s="2">
        <v>4</v>
      </c>
      <c r="T394" s="2">
        <v>29</v>
      </c>
      <c r="U394" s="2">
        <f>SUM(Append1[[#This Row],[Casual]],Append1[[#This Row],[Registered]])</f>
        <v>33</v>
      </c>
    </row>
    <row r="395" spans="1:21" x14ac:dyDescent="0.25">
      <c r="A395" s="2">
        <v>394</v>
      </c>
      <c r="B395" s="3">
        <v>40560</v>
      </c>
      <c r="C3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5" s="2" t="str">
        <f>TEXT(Append1[[#This Row],[Entry Date]],"YYYY")</f>
        <v>2011</v>
      </c>
      <c r="E395" s="2" t="str">
        <f>TEXT(Append1[[#This Row],[Entry Date]],"MMM")</f>
        <v>Jan</v>
      </c>
      <c r="F395" s="4">
        <v>16.375</v>
      </c>
      <c r="G395" s="2" t="b">
        <v>1</v>
      </c>
      <c r="H395" t="str" cm="1">
        <f t="array" ref="H395">IF(G395=TRUE,"Weekend", IF(G395=FALSE,"Weekday", NA))</f>
        <v>Weekend</v>
      </c>
      <c r="I395" s="2" t="str">
        <f>TEXT(Append1[[#This Row],[Entry Date]],"DDDDD")</f>
        <v>Monday</v>
      </c>
      <c r="J395" s="2" t="str">
        <f t="shared" si="34"/>
        <v>Extreme Cold</v>
      </c>
      <c r="K395" s="2">
        <v>0.16</v>
      </c>
      <c r="L395" s="2">
        <f t="shared" si="30"/>
        <v>6.5600000000000005</v>
      </c>
      <c r="M395" s="2">
        <v>0.1515</v>
      </c>
      <c r="N395" s="2">
        <v>0.8</v>
      </c>
      <c r="O395" s="10">
        <f t="shared" si="31"/>
        <v>0.8</v>
      </c>
      <c r="P395" s="17" t="str">
        <f t="shared" si="32"/>
        <v>Very Hghly humidity</v>
      </c>
      <c r="Q395" s="2">
        <v>0.19400000000000001</v>
      </c>
      <c r="R395" s="7">
        <f t="shared" si="33"/>
        <v>21.34</v>
      </c>
      <c r="S395" s="2">
        <v>3</v>
      </c>
      <c r="T395" s="2">
        <v>24</v>
      </c>
      <c r="U395" s="2">
        <f>SUM(Append1[[#This Row],[Casual]],Append1[[#This Row],[Registered]])</f>
        <v>27</v>
      </c>
    </row>
    <row r="396" spans="1:21" x14ac:dyDescent="0.25">
      <c r="A396" s="2">
        <v>395</v>
      </c>
      <c r="B396" s="3">
        <v>40560</v>
      </c>
      <c r="C3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6" s="2" t="str">
        <f>TEXT(Append1[[#This Row],[Entry Date]],"YYYY")</f>
        <v>2011</v>
      </c>
      <c r="E396" s="2" t="str">
        <f>TEXT(Append1[[#This Row],[Entry Date]],"MMM")</f>
        <v>Jan</v>
      </c>
      <c r="F396" s="4">
        <v>16.4166666666667</v>
      </c>
      <c r="G396" s="2" t="b">
        <v>1</v>
      </c>
      <c r="H396" t="str" cm="1">
        <f t="array" ref="H396">IF(G396=TRUE,"Weekend", IF(G396=FALSE,"Weekday", NA))</f>
        <v>Weekend</v>
      </c>
      <c r="I396" s="2" t="str">
        <f>TEXT(Append1[[#This Row],[Entry Date]],"DDDDD")</f>
        <v>Monday</v>
      </c>
      <c r="J396" s="2" t="str">
        <f t="shared" si="34"/>
        <v>Extreme Cold</v>
      </c>
      <c r="K396" s="2">
        <v>0.14000000000000001</v>
      </c>
      <c r="L396" s="2">
        <f t="shared" si="30"/>
        <v>5.74</v>
      </c>
      <c r="M396" s="2">
        <v>0.1212</v>
      </c>
      <c r="N396" s="2">
        <v>0.93</v>
      </c>
      <c r="O396" s="10">
        <f t="shared" si="31"/>
        <v>0.93</v>
      </c>
      <c r="P396" s="17" t="str">
        <f t="shared" si="32"/>
        <v>Very Hghly humidity</v>
      </c>
      <c r="Q396" s="2">
        <v>0.25369999999999998</v>
      </c>
      <c r="R396" s="7">
        <f t="shared" si="33"/>
        <v>27.906999999999996</v>
      </c>
      <c r="S396" s="2">
        <v>0</v>
      </c>
      <c r="T396" s="2">
        <v>13</v>
      </c>
      <c r="U396" s="2">
        <f>SUM(Append1[[#This Row],[Casual]],Append1[[#This Row],[Registered]])</f>
        <v>13</v>
      </c>
    </row>
    <row r="397" spans="1:21" x14ac:dyDescent="0.25">
      <c r="A397" s="2">
        <v>396</v>
      </c>
      <c r="B397" s="3">
        <v>40560</v>
      </c>
      <c r="C3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7" s="2" t="str">
        <f>TEXT(Append1[[#This Row],[Entry Date]],"YYYY")</f>
        <v>2011</v>
      </c>
      <c r="E397" s="2" t="str">
        <f>TEXT(Append1[[#This Row],[Entry Date]],"MMM")</f>
        <v>Jan</v>
      </c>
      <c r="F397" s="4">
        <v>16.4583333333333</v>
      </c>
      <c r="G397" s="2" t="b">
        <v>1</v>
      </c>
      <c r="H397" t="str" cm="1">
        <f t="array" ref="H397">IF(G397=TRUE,"Weekend", IF(G397=FALSE,"Weekday", NA))</f>
        <v>Weekend</v>
      </c>
      <c r="I397" s="2" t="str">
        <f>TEXT(Append1[[#This Row],[Entry Date]],"DDDDD")</f>
        <v>Monday</v>
      </c>
      <c r="J397" s="2" t="str">
        <f t="shared" si="34"/>
        <v>Extreme Cold</v>
      </c>
      <c r="K397" s="2">
        <v>0.16</v>
      </c>
      <c r="L397" s="2">
        <f t="shared" si="30"/>
        <v>6.5600000000000005</v>
      </c>
      <c r="M397" s="2">
        <v>0.13639999999999999</v>
      </c>
      <c r="N397" s="2">
        <v>0.86</v>
      </c>
      <c r="O397" s="10">
        <f t="shared" si="31"/>
        <v>0.86</v>
      </c>
      <c r="P397" s="17" t="str">
        <f t="shared" si="32"/>
        <v>Very Hghly humidity</v>
      </c>
      <c r="Q397" s="2">
        <v>0.28360000000000002</v>
      </c>
      <c r="R397" s="7">
        <f t="shared" si="33"/>
        <v>31.196000000000002</v>
      </c>
      <c r="S397" s="2">
        <v>1</v>
      </c>
      <c r="T397" s="2">
        <v>3</v>
      </c>
      <c r="U397" s="2">
        <f>SUM(Append1[[#This Row],[Casual]],Append1[[#This Row],[Registered]])</f>
        <v>4</v>
      </c>
    </row>
    <row r="398" spans="1:21" x14ac:dyDescent="0.25">
      <c r="A398" s="2">
        <v>397</v>
      </c>
      <c r="B398" s="3">
        <v>40561</v>
      </c>
      <c r="C3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8" s="2" t="str">
        <f>TEXT(Append1[[#This Row],[Entry Date]],"YYYY")</f>
        <v>2011</v>
      </c>
      <c r="E398" s="2" t="str">
        <f>TEXT(Append1[[#This Row],[Entry Date]],"MMM")</f>
        <v>Jan</v>
      </c>
      <c r="F398" s="4">
        <v>16.5</v>
      </c>
      <c r="G398" s="2" t="b">
        <v>0</v>
      </c>
      <c r="H398" t="str" cm="1">
        <f t="array" ref="H398">IF(G398=TRUE,"Weekend", IF(G398=FALSE,"Weekday", NA))</f>
        <v>Weekday</v>
      </c>
      <c r="I398" s="2" t="str">
        <f>TEXT(Append1[[#This Row],[Entry Date]],"DDDDD")</f>
        <v>Tuesday</v>
      </c>
      <c r="J398" s="2" t="str">
        <f t="shared" si="34"/>
        <v>Extreme Cold</v>
      </c>
      <c r="K398" s="2">
        <v>0.2</v>
      </c>
      <c r="L398" s="2">
        <f t="shared" si="30"/>
        <v>8.2000000000000011</v>
      </c>
      <c r="M398" s="2">
        <v>0.18179999999999999</v>
      </c>
      <c r="N398" s="2">
        <v>0.86</v>
      </c>
      <c r="O398" s="10">
        <f t="shared" si="31"/>
        <v>0.86</v>
      </c>
      <c r="P398" s="17" t="str">
        <f t="shared" si="32"/>
        <v>Very Hghly humidity</v>
      </c>
      <c r="Q398" s="2">
        <v>0.32840000000000003</v>
      </c>
      <c r="R398" s="7">
        <f t="shared" si="33"/>
        <v>36.124000000000002</v>
      </c>
      <c r="S398" s="2">
        <v>0</v>
      </c>
      <c r="T398" s="2">
        <v>3</v>
      </c>
      <c r="U398" s="2">
        <f>SUM(Append1[[#This Row],[Casual]],Append1[[#This Row],[Registered]])</f>
        <v>3</v>
      </c>
    </row>
    <row r="399" spans="1:21" x14ac:dyDescent="0.25">
      <c r="A399" s="2">
        <v>398</v>
      </c>
      <c r="B399" s="3">
        <v>40561</v>
      </c>
      <c r="C3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399" s="2" t="str">
        <f>TEXT(Append1[[#This Row],[Entry Date]],"YYYY")</f>
        <v>2011</v>
      </c>
      <c r="E399" s="2" t="str">
        <f>TEXT(Append1[[#This Row],[Entry Date]],"MMM")</f>
        <v>Jan</v>
      </c>
      <c r="F399" s="4">
        <v>16.5416666666667</v>
      </c>
      <c r="G399" s="2" t="b">
        <v>0</v>
      </c>
      <c r="H399" t="str" cm="1">
        <f t="array" ref="H399">IF(G399=TRUE,"Weekend", IF(G399=FALSE,"Weekday", NA))</f>
        <v>Weekday</v>
      </c>
      <c r="I399" s="2" t="str">
        <f>TEXT(Append1[[#This Row],[Entry Date]],"DDDDD")</f>
        <v>Tuesday</v>
      </c>
      <c r="J399" s="2" t="str">
        <f t="shared" si="34"/>
        <v>Extreme Cold</v>
      </c>
      <c r="K399" s="2">
        <v>0.2</v>
      </c>
      <c r="L399" s="2">
        <f t="shared" si="30"/>
        <v>8.2000000000000011</v>
      </c>
      <c r="M399" s="2">
        <v>0.19700000000000001</v>
      </c>
      <c r="N399" s="2">
        <v>0.86</v>
      </c>
      <c r="O399" s="10">
        <f t="shared" si="31"/>
        <v>0.86</v>
      </c>
      <c r="P399" s="17" t="str">
        <f t="shared" si="32"/>
        <v>Very Hghly humidity</v>
      </c>
      <c r="Q399" s="2">
        <v>0.22389999999999999</v>
      </c>
      <c r="R399" s="7">
        <f t="shared" si="33"/>
        <v>24.628999999999998</v>
      </c>
      <c r="S399" s="2">
        <v>0</v>
      </c>
      <c r="T399" s="2">
        <v>22</v>
      </c>
      <c r="U399" s="2">
        <f>SUM(Append1[[#This Row],[Casual]],Append1[[#This Row],[Registered]])</f>
        <v>22</v>
      </c>
    </row>
    <row r="400" spans="1:21" x14ac:dyDescent="0.25">
      <c r="A400" s="2">
        <v>399</v>
      </c>
      <c r="B400" s="3">
        <v>40561</v>
      </c>
      <c r="C4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0" s="2" t="str">
        <f>TEXT(Append1[[#This Row],[Entry Date]],"YYYY")</f>
        <v>2011</v>
      </c>
      <c r="E400" s="2" t="str">
        <f>TEXT(Append1[[#This Row],[Entry Date]],"MMM")</f>
        <v>Jan</v>
      </c>
      <c r="F400" s="4">
        <v>16.5833333333333</v>
      </c>
      <c r="G400" s="2" t="b">
        <v>0</v>
      </c>
      <c r="H400" t="str" cm="1">
        <f t="array" ref="H400">IF(G400=TRUE,"Weekend", IF(G400=FALSE,"Weekday", NA))</f>
        <v>Weekday</v>
      </c>
      <c r="I400" s="2" t="str">
        <f>TEXT(Append1[[#This Row],[Entry Date]],"DDDDD")</f>
        <v>Tuesday</v>
      </c>
      <c r="J400" s="2" t="str">
        <f t="shared" si="34"/>
        <v>Extreme Cold</v>
      </c>
      <c r="K400" s="2">
        <v>0.22</v>
      </c>
      <c r="L400" s="2">
        <f t="shared" si="30"/>
        <v>9.02</v>
      </c>
      <c r="M400" s="2">
        <v>0.2273</v>
      </c>
      <c r="N400" s="2">
        <v>0.8</v>
      </c>
      <c r="O400" s="10">
        <f t="shared" si="31"/>
        <v>0.8</v>
      </c>
      <c r="P400" s="17" t="str">
        <f t="shared" si="32"/>
        <v>Very Hghly humidity</v>
      </c>
      <c r="Q400" s="2">
        <v>0.16420000000000001</v>
      </c>
      <c r="R400" s="7">
        <f t="shared" si="33"/>
        <v>18.062000000000001</v>
      </c>
      <c r="S400" s="2">
        <v>2</v>
      </c>
      <c r="T400" s="2">
        <v>26</v>
      </c>
      <c r="U400" s="2">
        <f>SUM(Append1[[#This Row],[Casual]],Append1[[#This Row],[Registered]])</f>
        <v>28</v>
      </c>
    </row>
    <row r="401" spans="1:21" x14ac:dyDescent="0.25">
      <c r="A401" s="2">
        <v>400</v>
      </c>
      <c r="B401" s="3">
        <v>40561</v>
      </c>
      <c r="C4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1" s="2" t="str">
        <f>TEXT(Append1[[#This Row],[Entry Date]],"YYYY")</f>
        <v>2011</v>
      </c>
      <c r="E401" s="2" t="str">
        <f>TEXT(Append1[[#This Row],[Entry Date]],"MMM")</f>
        <v>Jan</v>
      </c>
      <c r="F401" s="4">
        <v>16.625</v>
      </c>
      <c r="G401" s="2" t="b">
        <v>0</v>
      </c>
      <c r="H401" t="str" cm="1">
        <f t="array" ref="H401">IF(G401=TRUE,"Weekend", IF(G401=FALSE,"Weekday", NA))</f>
        <v>Weekday</v>
      </c>
      <c r="I401" s="2" t="str">
        <f>TEXT(Append1[[#This Row],[Entry Date]],"DDDDD")</f>
        <v>Tuesday</v>
      </c>
      <c r="J401" s="2" t="str">
        <f t="shared" si="34"/>
        <v>Extreme Cold</v>
      </c>
      <c r="K401" s="2">
        <v>0.22</v>
      </c>
      <c r="L401" s="2">
        <f t="shared" si="30"/>
        <v>9.02</v>
      </c>
      <c r="M401" s="2">
        <v>0.2273</v>
      </c>
      <c r="N401" s="2">
        <v>0.87</v>
      </c>
      <c r="O401" s="10">
        <f t="shared" si="31"/>
        <v>0.87</v>
      </c>
      <c r="P401" s="17" t="str">
        <f t="shared" si="32"/>
        <v>Very Hghly humidity</v>
      </c>
      <c r="Q401" s="2">
        <v>0.16420000000000001</v>
      </c>
      <c r="R401" s="7">
        <f t="shared" si="33"/>
        <v>18.062000000000001</v>
      </c>
      <c r="S401" s="2">
        <v>3</v>
      </c>
      <c r="T401" s="2">
        <v>32</v>
      </c>
      <c r="U401" s="2">
        <f>SUM(Append1[[#This Row],[Casual]],Append1[[#This Row],[Registered]])</f>
        <v>35</v>
      </c>
    </row>
    <row r="402" spans="1:21" x14ac:dyDescent="0.25">
      <c r="A402" s="2">
        <v>401</v>
      </c>
      <c r="B402" s="3">
        <v>40561</v>
      </c>
      <c r="C4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2" s="2" t="str">
        <f>TEXT(Append1[[#This Row],[Entry Date]],"YYYY")</f>
        <v>2011</v>
      </c>
      <c r="E402" s="2" t="str">
        <f>TEXT(Append1[[#This Row],[Entry Date]],"MMM")</f>
        <v>Jan</v>
      </c>
      <c r="F402" s="4">
        <v>16.6666666666667</v>
      </c>
      <c r="G402" s="2" t="b">
        <v>0</v>
      </c>
      <c r="H402" t="str" cm="1">
        <f t="array" ref="H402">IF(G402=TRUE,"Weekend", IF(G402=FALSE,"Weekday", NA))</f>
        <v>Weekday</v>
      </c>
      <c r="I402" s="2" t="str">
        <f>TEXT(Append1[[#This Row],[Entry Date]],"DDDDD")</f>
        <v>Tuesday</v>
      </c>
      <c r="J402" s="2" t="str">
        <f t="shared" si="34"/>
        <v>Extreme Cold</v>
      </c>
      <c r="K402" s="2">
        <v>0.22</v>
      </c>
      <c r="L402" s="2">
        <f t="shared" si="30"/>
        <v>9.02</v>
      </c>
      <c r="M402" s="2">
        <v>0.2273</v>
      </c>
      <c r="N402" s="2">
        <v>0.87</v>
      </c>
      <c r="O402" s="10">
        <f t="shared" si="31"/>
        <v>0.87</v>
      </c>
      <c r="P402" s="17" t="str">
        <f t="shared" si="32"/>
        <v>Very Hghly humidity</v>
      </c>
      <c r="Q402" s="2">
        <v>0.19400000000000001</v>
      </c>
      <c r="R402" s="7">
        <f t="shared" si="33"/>
        <v>21.34</v>
      </c>
      <c r="S402" s="2">
        <v>0</v>
      </c>
      <c r="T402" s="2">
        <v>61</v>
      </c>
      <c r="U402" s="2">
        <f>SUM(Append1[[#This Row],[Casual]],Append1[[#This Row],[Registered]])</f>
        <v>61</v>
      </c>
    </row>
    <row r="403" spans="1:21" x14ac:dyDescent="0.25">
      <c r="A403" s="2">
        <v>402</v>
      </c>
      <c r="B403" s="3">
        <v>40561</v>
      </c>
      <c r="C4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3" s="2" t="str">
        <f>TEXT(Append1[[#This Row],[Entry Date]],"YYYY")</f>
        <v>2011</v>
      </c>
      <c r="E403" s="2" t="str">
        <f>TEXT(Append1[[#This Row],[Entry Date]],"MMM")</f>
        <v>Jan</v>
      </c>
      <c r="F403" s="4">
        <v>16.7083333333333</v>
      </c>
      <c r="G403" s="2" t="b">
        <v>0</v>
      </c>
      <c r="H403" t="str" cm="1">
        <f t="array" ref="H403">IF(G403=TRUE,"Weekend", IF(G403=FALSE,"Weekday", NA))</f>
        <v>Weekday</v>
      </c>
      <c r="I403" s="2" t="str">
        <f>TEXT(Append1[[#This Row],[Entry Date]],"DDDDD")</f>
        <v>Tuesday</v>
      </c>
      <c r="J403" s="2" t="str">
        <f t="shared" si="34"/>
        <v>Extreme Cold</v>
      </c>
      <c r="K403" s="2">
        <v>0.22</v>
      </c>
      <c r="L403" s="2">
        <f t="shared" si="30"/>
        <v>9.02</v>
      </c>
      <c r="M403" s="2">
        <v>0.2273</v>
      </c>
      <c r="N403" s="2">
        <v>0.82</v>
      </c>
      <c r="O403" s="10">
        <f t="shared" si="31"/>
        <v>0.82</v>
      </c>
      <c r="P403" s="17" t="str">
        <f t="shared" si="32"/>
        <v>Very Hghly humidity</v>
      </c>
      <c r="Q403" s="2">
        <v>0.19400000000000001</v>
      </c>
      <c r="R403" s="7">
        <f t="shared" si="33"/>
        <v>21.34</v>
      </c>
      <c r="S403" s="2">
        <v>1</v>
      </c>
      <c r="T403" s="2">
        <v>124</v>
      </c>
      <c r="U403" s="2">
        <f>SUM(Append1[[#This Row],[Casual]],Append1[[#This Row],[Registered]])</f>
        <v>125</v>
      </c>
    </row>
    <row r="404" spans="1:21" x14ac:dyDescent="0.25">
      <c r="A404" s="2">
        <v>403</v>
      </c>
      <c r="B404" s="3">
        <v>40561</v>
      </c>
      <c r="C4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4" s="2" t="str">
        <f>TEXT(Append1[[#This Row],[Entry Date]],"YYYY")</f>
        <v>2011</v>
      </c>
      <c r="E404" s="2" t="str">
        <f>TEXT(Append1[[#This Row],[Entry Date]],"MMM")</f>
        <v>Jan</v>
      </c>
      <c r="F404" s="4">
        <v>16.75</v>
      </c>
      <c r="G404" s="2" t="b">
        <v>0</v>
      </c>
      <c r="H404" t="str" cm="1">
        <f t="array" ref="H404">IF(G404=TRUE,"Weekend", IF(G404=FALSE,"Weekday", NA))</f>
        <v>Weekday</v>
      </c>
      <c r="I404" s="2" t="str">
        <f>TEXT(Append1[[#This Row],[Entry Date]],"DDDDD")</f>
        <v>Tuesday</v>
      </c>
      <c r="J404" s="2" t="str">
        <f t="shared" si="34"/>
        <v>Extreme Cold</v>
      </c>
      <c r="K404" s="2">
        <v>0.22</v>
      </c>
      <c r="L404" s="2">
        <f t="shared" si="30"/>
        <v>9.02</v>
      </c>
      <c r="M404" s="2">
        <v>0.2273</v>
      </c>
      <c r="N404" s="2">
        <v>0.8</v>
      </c>
      <c r="O404" s="10">
        <f t="shared" si="31"/>
        <v>0.8</v>
      </c>
      <c r="P404" s="17" t="str">
        <f t="shared" si="32"/>
        <v>Very Hghly humidity</v>
      </c>
      <c r="Q404" s="2">
        <v>0.16420000000000001</v>
      </c>
      <c r="R404" s="7">
        <f t="shared" si="33"/>
        <v>18.062000000000001</v>
      </c>
      <c r="S404" s="2">
        <v>1</v>
      </c>
      <c r="T404" s="2">
        <v>132</v>
      </c>
      <c r="U404" s="2">
        <f>SUM(Append1[[#This Row],[Casual]],Append1[[#This Row],[Registered]])</f>
        <v>133</v>
      </c>
    </row>
    <row r="405" spans="1:21" x14ac:dyDescent="0.25">
      <c r="A405" s="2">
        <v>404</v>
      </c>
      <c r="B405" s="3">
        <v>40561</v>
      </c>
      <c r="C4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5" s="2" t="str">
        <f>TEXT(Append1[[#This Row],[Entry Date]],"YYYY")</f>
        <v>2011</v>
      </c>
      <c r="E405" s="2" t="str">
        <f>TEXT(Append1[[#This Row],[Entry Date]],"MMM")</f>
        <v>Jan</v>
      </c>
      <c r="F405" s="4">
        <v>16.7916666666667</v>
      </c>
      <c r="G405" s="2" t="b">
        <v>0</v>
      </c>
      <c r="H405" t="str" cm="1">
        <f t="array" ref="H405">IF(G405=TRUE,"Weekend", IF(G405=FALSE,"Weekday", NA))</f>
        <v>Weekday</v>
      </c>
      <c r="I405" s="2" t="str">
        <f>TEXT(Append1[[#This Row],[Entry Date]],"DDDDD")</f>
        <v>Tuesday</v>
      </c>
      <c r="J405" s="2" t="str">
        <f t="shared" si="34"/>
        <v>Extreme Cold</v>
      </c>
      <c r="K405" s="2">
        <v>0.22</v>
      </c>
      <c r="L405" s="2">
        <f t="shared" si="30"/>
        <v>9.02</v>
      </c>
      <c r="M405" s="2">
        <v>0.2273</v>
      </c>
      <c r="N405" s="2">
        <v>0.8</v>
      </c>
      <c r="O405" s="10">
        <f t="shared" si="31"/>
        <v>0.8</v>
      </c>
      <c r="P405" s="17" t="str">
        <f t="shared" si="32"/>
        <v>Very Hghly humidity</v>
      </c>
      <c r="Q405" s="2">
        <v>0.1343</v>
      </c>
      <c r="R405" s="7">
        <f t="shared" si="33"/>
        <v>14.773</v>
      </c>
      <c r="S405" s="2">
        <v>1</v>
      </c>
      <c r="T405" s="2">
        <v>98</v>
      </c>
      <c r="U405" s="2">
        <f>SUM(Append1[[#This Row],[Casual]],Append1[[#This Row],[Registered]])</f>
        <v>99</v>
      </c>
    </row>
    <row r="406" spans="1:21" x14ac:dyDescent="0.25">
      <c r="A406" s="2">
        <v>405</v>
      </c>
      <c r="B406" s="3">
        <v>40561</v>
      </c>
      <c r="C4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6" s="2" t="str">
        <f>TEXT(Append1[[#This Row],[Entry Date]],"YYYY")</f>
        <v>2011</v>
      </c>
      <c r="E406" s="2" t="str">
        <f>TEXT(Append1[[#This Row],[Entry Date]],"MMM")</f>
        <v>Jan</v>
      </c>
      <c r="F406" s="4">
        <v>16.8333333333333</v>
      </c>
      <c r="G406" s="2" t="b">
        <v>0</v>
      </c>
      <c r="H406" t="str" cm="1">
        <f t="array" ref="H406">IF(G406=TRUE,"Weekend", IF(G406=FALSE,"Weekday", NA))</f>
        <v>Weekday</v>
      </c>
      <c r="I406" s="2" t="str">
        <f>TEXT(Append1[[#This Row],[Entry Date]],"DDDDD")</f>
        <v>Tuesday</v>
      </c>
      <c r="J406" s="2" t="str">
        <f t="shared" si="34"/>
        <v>Extreme Cold</v>
      </c>
      <c r="K406" s="2">
        <v>0.22</v>
      </c>
      <c r="L406" s="2">
        <f t="shared" si="30"/>
        <v>9.02</v>
      </c>
      <c r="M406" s="2">
        <v>0.2727</v>
      </c>
      <c r="N406" s="2">
        <v>0.87</v>
      </c>
      <c r="O406" s="10">
        <f t="shared" si="31"/>
        <v>0.87</v>
      </c>
      <c r="P406" s="17" t="str">
        <f t="shared" si="32"/>
        <v>Very Hghly humidity</v>
      </c>
      <c r="Q406" s="2">
        <v>0</v>
      </c>
      <c r="R406" s="7">
        <f t="shared" si="33"/>
        <v>0</v>
      </c>
      <c r="S406" s="2">
        <v>0</v>
      </c>
      <c r="T406" s="2">
        <v>83</v>
      </c>
      <c r="U406" s="2">
        <f>SUM(Append1[[#This Row],[Casual]],Append1[[#This Row],[Registered]])</f>
        <v>83</v>
      </c>
    </row>
    <row r="407" spans="1:21" x14ac:dyDescent="0.25">
      <c r="A407" s="2">
        <v>406</v>
      </c>
      <c r="B407" s="3">
        <v>40561</v>
      </c>
      <c r="C4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7" s="2" t="str">
        <f>TEXT(Append1[[#This Row],[Entry Date]],"YYYY")</f>
        <v>2011</v>
      </c>
      <c r="E407" s="2" t="str">
        <f>TEXT(Append1[[#This Row],[Entry Date]],"MMM")</f>
        <v>Jan</v>
      </c>
      <c r="F407" s="4">
        <v>16.875</v>
      </c>
      <c r="G407" s="2" t="b">
        <v>0</v>
      </c>
      <c r="H407" t="str" cm="1">
        <f t="array" ref="H407">IF(G407=TRUE,"Weekend", IF(G407=FALSE,"Weekday", NA))</f>
        <v>Weekday</v>
      </c>
      <c r="I407" s="2" t="str">
        <f>TEXT(Append1[[#This Row],[Entry Date]],"DDDDD")</f>
        <v>Tuesday</v>
      </c>
      <c r="J407" s="2" t="str">
        <f t="shared" si="34"/>
        <v>Extreme Cold</v>
      </c>
      <c r="K407" s="2">
        <v>0.22</v>
      </c>
      <c r="L407" s="2">
        <f t="shared" si="30"/>
        <v>9.02</v>
      </c>
      <c r="M407" s="2">
        <v>0.2424</v>
      </c>
      <c r="N407" s="2">
        <v>0.93</v>
      </c>
      <c r="O407" s="10">
        <f t="shared" si="31"/>
        <v>0.93</v>
      </c>
      <c r="P407" s="17" t="str">
        <f t="shared" si="32"/>
        <v>Very Hghly humidity</v>
      </c>
      <c r="Q407" s="2">
        <v>0.1045</v>
      </c>
      <c r="R407" s="7">
        <f t="shared" si="33"/>
        <v>11.494999999999999</v>
      </c>
      <c r="S407" s="2">
        <v>0</v>
      </c>
      <c r="T407" s="2">
        <v>41</v>
      </c>
      <c r="U407" s="2">
        <f>SUM(Append1[[#This Row],[Casual]],Append1[[#This Row],[Registered]])</f>
        <v>41</v>
      </c>
    </row>
    <row r="408" spans="1:21" x14ac:dyDescent="0.25">
      <c r="A408" s="2">
        <v>407</v>
      </c>
      <c r="B408" s="3">
        <v>40561</v>
      </c>
      <c r="C4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8" s="2" t="str">
        <f>TEXT(Append1[[#This Row],[Entry Date]],"YYYY")</f>
        <v>2011</v>
      </c>
      <c r="E408" s="2" t="str">
        <f>TEXT(Append1[[#This Row],[Entry Date]],"MMM")</f>
        <v>Jan</v>
      </c>
      <c r="F408" s="4">
        <v>16.9166666666667</v>
      </c>
      <c r="G408" s="2" t="b">
        <v>0</v>
      </c>
      <c r="H408" t="str" cm="1">
        <f t="array" ref="H408">IF(G408=TRUE,"Weekend", IF(G408=FALSE,"Weekday", NA))</f>
        <v>Weekday</v>
      </c>
      <c r="I408" s="2" t="str">
        <f>TEXT(Append1[[#This Row],[Entry Date]],"DDDDD")</f>
        <v>Tuesday</v>
      </c>
      <c r="J408" s="2" t="str">
        <f t="shared" si="34"/>
        <v>Extreme Cold</v>
      </c>
      <c r="K408" s="2">
        <v>0.22</v>
      </c>
      <c r="L408" s="2">
        <f t="shared" si="30"/>
        <v>9.02</v>
      </c>
      <c r="M408" s="2">
        <v>0.2576</v>
      </c>
      <c r="N408" s="2">
        <v>0.93</v>
      </c>
      <c r="O408" s="10">
        <f t="shared" si="31"/>
        <v>0.93</v>
      </c>
      <c r="P408" s="17" t="str">
        <f t="shared" si="32"/>
        <v>Very Hghly humidity</v>
      </c>
      <c r="Q408" s="2">
        <v>8.9599999999999999E-2</v>
      </c>
      <c r="R408" s="7">
        <f t="shared" si="33"/>
        <v>9.8559999999999999</v>
      </c>
      <c r="S408" s="2">
        <v>0</v>
      </c>
      <c r="T408" s="2">
        <v>33</v>
      </c>
      <c r="U408" s="2">
        <f>SUM(Append1[[#This Row],[Casual]],Append1[[#This Row],[Registered]])</f>
        <v>33</v>
      </c>
    </row>
    <row r="409" spans="1:21" x14ac:dyDescent="0.25">
      <c r="A409" s="2">
        <v>408</v>
      </c>
      <c r="B409" s="3">
        <v>40561</v>
      </c>
      <c r="C4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09" s="2" t="str">
        <f>TEXT(Append1[[#This Row],[Entry Date]],"YYYY")</f>
        <v>2011</v>
      </c>
      <c r="E409" s="2" t="str">
        <f>TEXT(Append1[[#This Row],[Entry Date]],"MMM")</f>
        <v>Jan</v>
      </c>
      <c r="F409" s="4">
        <v>16.9583333333333</v>
      </c>
      <c r="G409" s="2" t="b">
        <v>0</v>
      </c>
      <c r="H409" t="str" cm="1">
        <f t="array" ref="H409">IF(G409=TRUE,"Weekend", IF(G409=FALSE,"Weekday", NA))</f>
        <v>Weekday</v>
      </c>
      <c r="I409" s="2" t="str">
        <f>TEXT(Append1[[#This Row],[Entry Date]],"DDDDD")</f>
        <v>Tuesday</v>
      </c>
      <c r="J409" s="2" t="str">
        <f t="shared" si="34"/>
        <v>Extreme Cold</v>
      </c>
      <c r="K409" s="2">
        <v>0.22</v>
      </c>
      <c r="L409" s="2">
        <f t="shared" si="30"/>
        <v>9.02</v>
      </c>
      <c r="M409" s="2">
        <v>0.2727</v>
      </c>
      <c r="N409" s="2">
        <v>0.93</v>
      </c>
      <c r="O409" s="10">
        <f t="shared" si="31"/>
        <v>0.93</v>
      </c>
      <c r="P409" s="17" t="str">
        <f t="shared" si="32"/>
        <v>Very Hghly humidity</v>
      </c>
      <c r="Q409" s="2">
        <v>0</v>
      </c>
      <c r="R409" s="7">
        <f t="shared" si="33"/>
        <v>0</v>
      </c>
      <c r="S409" s="2">
        <v>1</v>
      </c>
      <c r="T409" s="2">
        <v>19</v>
      </c>
      <c r="U409" s="2">
        <f>SUM(Append1[[#This Row],[Casual]],Append1[[#This Row],[Registered]])</f>
        <v>20</v>
      </c>
    </row>
    <row r="410" spans="1:21" x14ac:dyDescent="0.25">
      <c r="A410" s="2">
        <v>409</v>
      </c>
      <c r="B410" s="3">
        <v>40562</v>
      </c>
      <c r="C4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0" s="2" t="str">
        <f>TEXT(Append1[[#This Row],[Entry Date]],"YYYY")</f>
        <v>2011</v>
      </c>
      <c r="E410" s="2" t="str">
        <f>TEXT(Append1[[#This Row],[Entry Date]],"MMM")</f>
        <v>Jan</v>
      </c>
      <c r="F410" s="4">
        <v>17</v>
      </c>
      <c r="G410" s="2" t="b">
        <v>0</v>
      </c>
      <c r="H410" t="str" cm="1">
        <f t="array" ref="H410">IF(G410=TRUE,"Weekend", IF(G410=FALSE,"Weekday", NA))</f>
        <v>Weekday</v>
      </c>
      <c r="I410" s="2" t="str">
        <f>TEXT(Append1[[#This Row],[Entry Date]],"DDDDD")</f>
        <v>Wednesday</v>
      </c>
      <c r="J410" s="2" t="str">
        <f t="shared" si="34"/>
        <v>Extreme Cold</v>
      </c>
      <c r="K410" s="2">
        <v>0.22</v>
      </c>
      <c r="L410" s="2">
        <f t="shared" si="30"/>
        <v>9.02</v>
      </c>
      <c r="M410" s="2">
        <v>0.2727</v>
      </c>
      <c r="N410" s="2">
        <v>0.93</v>
      </c>
      <c r="O410" s="10">
        <f t="shared" si="31"/>
        <v>0.93</v>
      </c>
      <c r="P410" s="17" t="str">
        <f t="shared" si="32"/>
        <v>Very Hghly humidity</v>
      </c>
      <c r="Q410" s="2">
        <v>0</v>
      </c>
      <c r="R410" s="7">
        <f t="shared" si="33"/>
        <v>0</v>
      </c>
      <c r="S410" s="2">
        <v>0</v>
      </c>
      <c r="T410" s="2">
        <v>3</v>
      </c>
      <c r="U410" s="2">
        <f>SUM(Append1[[#This Row],[Casual]],Append1[[#This Row],[Registered]])</f>
        <v>3</v>
      </c>
    </row>
    <row r="411" spans="1:21" x14ac:dyDescent="0.25">
      <c r="A411" s="2">
        <v>410</v>
      </c>
      <c r="B411" s="3">
        <v>40562</v>
      </c>
      <c r="C4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1" s="2" t="str">
        <f>TEXT(Append1[[#This Row],[Entry Date]],"YYYY")</f>
        <v>2011</v>
      </c>
      <c r="E411" s="2" t="str">
        <f>TEXT(Append1[[#This Row],[Entry Date]],"MMM")</f>
        <v>Jan</v>
      </c>
      <c r="F411" s="4">
        <v>17.0416666666667</v>
      </c>
      <c r="G411" s="2" t="b">
        <v>0</v>
      </c>
      <c r="H411" t="str" cm="1">
        <f t="array" ref="H411">IF(G411=TRUE,"Weekend", IF(G411=FALSE,"Weekday", NA))</f>
        <v>Weekday</v>
      </c>
      <c r="I411" s="2" t="str">
        <f>TEXT(Append1[[#This Row],[Entry Date]],"DDDDD")</f>
        <v>Wednesday</v>
      </c>
      <c r="J411" s="2" t="str">
        <f t="shared" si="34"/>
        <v>Extreme Cold</v>
      </c>
      <c r="K411" s="2">
        <v>0.22</v>
      </c>
      <c r="L411" s="2">
        <f t="shared" si="30"/>
        <v>9.02</v>
      </c>
      <c r="M411" s="2">
        <v>0.2273</v>
      </c>
      <c r="N411" s="2">
        <v>0.93</v>
      </c>
      <c r="O411" s="10">
        <f t="shared" si="31"/>
        <v>0.93</v>
      </c>
      <c r="P411" s="17" t="str">
        <f t="shared" si="32"/>
        <v>Very Hghly humidity</v>
      </c>
      <c r="Q411" s="2">
        <v>0.1343</v>
      </c>
      <c r="R411" s="7">
        <f t="shared" si="33"/>
        <v>14.773</v>
      </c>
      <c r="S411" s="2">
        <v>1</v>
      </c>
      <c r="T411" s="2">
        <v>6</v>
      </c>
      <c r="U411" s="2">
        <f>SUM(Append1[[#This Row],[Casual]],Append1[[#This Row],[Registered]])</f>
        <v>7</v>
      </c>
    </row>
    <row r="412" spans="1:21" x14ac:dyDescent="0.25">
      <c r="A412" s="2">
        <v>411</v>
      </c>
      <c r="B412" s="3">
        <v>40562</v>
      </c>
      <c r="C4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2" s="2" t="str">
        <f>TEXT(Append1[[#This Row],[Entry Date]],"YYYY")</f>
        <v>2011</v>
      </c>
      <c r="E412" s="2" t="str">
        <f>TEXT(Append1[[#This Row],[Entry Date]],"MMM")</f>
        <v>Jan</v>
      </c>
      <c r="F412" s="4">
        <v>17.0833333333333</v>
      </c>
      <c r="G412" s="2" t="b">
        <v>0</v>
      </c>
      <c r="H412" t="str" cm="1">
        <f t="array" ref="H412">IF(G412=TRUE,"Weekend", IF(G412=FALSE,"Weekday", NA))</f>
        <v>Weekday</v>
      </c>
      <c r="I412" s="2" t="str">
        <f>TEXT(Append1[[#This Row],[Entry Date]],"DDDDD")</f>
        <v>Wednesday</v>
      </c>
      <c r="J412" s="2" t="str">
        <f t="shared" si="34"/>
        <v>Extreme Cold</v>
      </c>
      <c r="K412" s="2">
        <v>0.22</v>
      </c>
      <c r="L412" s="2">
        <f t="shared" si="30"/>
        <v>9.02</v>
      </c>
      <c r="M412" s="2">
        <v>0.2273</v>
      </c>
      <c r="N412" s="2">
        <v>0.93</v>
      </c>
      <c r="O412" s="10">
        <f t="shared" si="31"/>
        <v>0.93</v>
      </c>
      <c r="P412" s="17" t="str">
        <f t="shared" si="32"/>
        <v>Very Hghly humidity</v>
      </c>
      <c r="Q412" s="2">
        <v>0.1343</v>
      </c>
      <c r="R412" s="7">
        <f t="shared" si="33"/>
        <v>14.773</v>
      </c>
      <c r="S412" s="2">
        <v>0</v>
      </c>
      <c r="T412" s="2">
        <v>3</v>
      </c>
      <c r="U412" s="2">
        <f>SUM(Append1[[#This Row],[Casual]],Append1[[#This Row],[Registered]])</f>
        <v>3</v>
      </c>
    </row>
    <row r="413" spans="1:21" x14ac:dyDescent="0.25">
      <c r="A413" s="2">
        <v>412</v>
      </c>
      <c r="B413" s="3">
        <v>40562</v>
      </c>
      <c r="C4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3" s="2" t="str">
        <f>TEXT(Append1[[#This Row],[Entry Date]],"YYYY")</f>
        <v>2011</v>
      </c>
      <c r="E413" s="2" t="str">
        <f>TEXT(Append1[[#This Row],[Entry Date]],"MMM")</f>
        <v>Jan</v>
      </c>
      <c r="F413" s="4">
        <v>17.125</v>
      </c>
      <c r="G413" s="2" t="b">
        <v>0</v>
      </c>
      <c r="H413" t="str" cm="1">
        <f t="array" ref="H413">IF(G413=TRUE,"Weekend", IF(G413=FALSE,"Weekday", NA))</f>
        <v>Weekday</v>
      </c>
      <c r="I413" s="2" t="str">
        <f>TEXT(Append1[[#This Row],[Entry Date]],"DDDDD")</f>
        <v>Wednesday</v>
      </c>
      <c r="J413" s="2" t="str">
        <f t="shared" si="34"/>
        <v>Extreme Cold</v>
      </c>
      <c r="K413" s="2">
        <v>0.22</v>
      </c>
      <c r="L413" s="2">
        <f t="shared" si="30"/>
        <v>9.02</v>
      </c>
      <c r="M413" s="2">
        <v>0.2273</v>
      </c>
      <c r="N413" s="2">
        <v>0.93</v>
      </c>
      <c r="O413" s="10">
        <f t="shared" si="31"/>
        <v>0.93</v>
      </c>
      <c r="P413" s="17" t="str">
        <f t="shared" si="32"/>
        <v>Very Hghly humidity</v>
      </c>
      <c r="Q413" s="2">
        <v>0.1343</v>
      </c>
      <c r="R413" s="7">
        <f t="shared" si="33"/>
        <v>14.773</v>
      </c>
      <c r="S413" s="2">
        <v>1</v>
      </c>
      <c r="T413" s="2">
        <v>1</v>
      </c>
      <c r="U413" s="2">
        <f>SUM(Append1[[#This Row],[Casual]],Append1[[#This Row],[Registered]])</f>
        <v>2</v>
      </c>
    </row>
    <row r="414" spans="1:21" x14ac:dyDescent="0.25">
      <c r="A414" s="2">
        <v>413</v>
      </c>
      <c r="B414" s="3">
        <v>40562</v>
      </c>
      <c r="C4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4" s="2" t="str">
        <f>TEXT(Append1[[#This Row],[Entry Date]],"YYYY")</f>
        <v>2011</v>
      </c>
      <c r="E414" s="2" t="str">
        <f>TEXT(Append1[[#This Row],[Entry Date]],"MMM")</f>
        <v>Jan</v>
      </c>
      <c r="F414" s="4">
        <v>17.1666666666667</v>
      </c>
      <c r="G414" s="2" t="b">
        <v>0</v>
      </c>
      <c r="H414" t="str" cm="1">
        <f t="array" ref="H414">IF(G414=TRUE,"Weekend", IF(G414=FALSE,"Weekday", NA))</f>
        <v>Weekday</v>
      </c>
      <c r="I414" s="2" t="str">
        <f>TEXT(Append1[[#This Row],[Entry Date]],"DDDDD")</f>
        <v>Wednesday</v>
      </c>
      <c r="J414" s="2" t="str">
        <f t="shared" si="34"/>
        <v>Extreme Cold</v>
      </c>
      <c r="K414" s="2">
        <v>0.22</v>
      </c>
      <c r="L414" s="2">
        <f t="shared" si="30"/>
        <v>9.02</v>
      </c>
      <c r="M414" s="2">
        <v>0.2576</v>
      </c>
      <c r="N414" s="2">
        <v>0.93</v>
      </c>
      <c r="O414" s="10">
        <f t="shared" si="31"/>
        <v>0.93</v>
      </c>
      <c r="P414" s="17" t="str">
        <f t="shared" si="32"/>
        <v>Very Hghly humidity</v>
      </c>
      <c r="Q414" s="2">
        <v>8.9599999999999999E-2</v>
      </c>
      <c r="R414" s="7">
        <f t="shared" si="33"/>
        <v>9.8559999999999999</v>
      </c>
      <c r="S414" s="2">
        <v>0</v>
      </c>
      <c r="T414" s="2">
        <v>7</v>
      </c>
      <c r="U414" s="2">
        <f>SUM(Append1[[#This Row],[Casual]],Append1[[#This Row],[Registered]])</f>
        <v>7</v>
      </c>
    </row>
    <row r="415" spans="1:21" x14ac:dyDescent="0.25">
      <c r="A415" s="2">
        <v>414</v>
      </c>
      <c r="B415" s="3">
        <v>40562</v>
      </c>
      <c r="C4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5" s="2" t="str">
        <f>TEXT(Append1[[#This Row],[Entry Date]],"YYYY")</f>
        <v>2011</v>
      </c>
      <c r="E415" s="2" t="str">
        <f>TEXT(Append1[[#This Row],[Entry Date]],"MMM")</f>
        <v>Jan</v>
      </c>
      <c r="F415" s="4">
        <v>17.2083333333333</v>
      </c>
      <c r="G415" s="2" t="b">
        <v>0</v>
      </c>
      <c r="H415" t="str" cm="1">
        <f t="array" ref="H415">IF(G415=TRUE,"Weekend", IF(G415=FALSE,"Weekday", NA))</f>
        <v>Weekday</v>
      </c>
      <c r="I415" s="2" t="str">
        <f>TEXT(Append1[[#This Row],[Entry Date]],"DDDDD")</f>
        <v>Wednesday</v>
      </c>
      <c r="J415" s="2" t="str">
        <f t="shared" si="34"/>
        <v>Extreme Cold</v>
      </c>
      <c r="K415" s="2">
        <v>0.22</v>
      </c>
      <c r="L415" s="2">
        <f t="shared" si="30"/>
        <v>9.02</v>
      </c>
      <c r="M415" s="2">
        <v>0.2576</v>
      </c>
      <c r="N415" s="2">
        <v>0.93</v>
      </c>
      <c r="O415" s="10">
        <f t="shared" si="31"/>
        <v>0.93</v>
      </c>
      <c r="P415" s="17" t="str">
        <f t="shared" si="32"/>
        <v>Very Hghly humidity</v>
      </c>
      <c r="Q415" s="2">
        <v>8.9599999999999999E-2</v>
      </c>
      <c r="R415" s="7">
        <f t="shared" si="33"/>
        <v>9.8559999999999999</v>
      </c>
      <c r="S415" s="2">
        <v>0</v>
      </c>
      <c r="T415" s="2">
        <v>32</v>
      </c>
      <c r="U415" s="2">
        <f>SUM(Append1[[#This Row],[Casual]],Append1[[#This Row],[Registered]])</f>
        <v>32</v>
      </c>
    </row>
    <row r="416" spans="1:21" x14ac:dyDescent="0.25">
      <c r="A416" s="2">
        <v>415</v>
      </c>
      <c r="B416" s="3">
        <v>40562</v>
      </c>
      <c r="C4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6" s="2" t="str">
        <f>TEXT(Append1[[#This Row],[Entry Date]],"YYYY")</f>
        <v>2011</v>
      </c>
      <c r="E416" s="2" t="str">
        <f>TEXT(Append1[[#This Row],[Entry Date]],"MMM")</f>
        <v>Jan</v>
      </c>
      <c r="F416" s="4">
        <v>17.25</v>
      </c>
      <c r="G416" s="2" t="b">
        <v>0</v>
      </c>
      <c r="H416" t="str" cm="1">
        <f t="array" ref="H416">IF(G416=TRUE,"Weekend", IF(G416=FALSE,"Weekday", NA))</f>
        <v>Weekday</v>
      </c>
      <c r="I416" s="2" t="str">
        <f>TEXT(Append1[[#This Row],[Entry Date]],"DDDDD")</f>
        <v>Wednesday</v>
      </c>
      <c r="J416" s="2" t="str">
        <f t="shared" si="34"/>
        <v>Extreme Cold</v>
      </c>
      <c r="K416" s="2">
        <v>0.24</v>
      </c>
      <c r="L416" s="2">
        <f t="shared" si="30"/>
        <v>9.84</v>
      </c>
      <c r="M416" s="2">
        <v>0.2576</v>
      </c>
      <c r="N416" s="2">
        <v>0.92</v>
      </c>
      <c r="O416" s="10">
        <f t="shared" si="31"/>
        <v>0.92</v>
      </c>
      <c r="P416" s="17" t="str">
        <f t="shared" si="32"/>
        <v>Very Hghly humidity</v>
      </c>
      <c r="Q416" s="2">
        <v>0.1045</v>
      </c>
      <c r="R416" s="7">
        <f t="shared" si="33"/>
        <v>11.494999999999999</v>
      </c>
      <c r="S416" s="2">
        <v>1</v>
      </c>
      <c r="T416" s="2">
        <v>89</v>
      </c>
      <c r="U416" s="2">
        <f>SUM(Append1[[#This Row],[Casual]],Append1[[#This Row],[Registered]])</f>
        <v>90</v>
      </c>
    </row>
    <row r="417" spans="1:21" x14ac:dyDescent="0.25">
      <c r="A417" s="2">
        <v>416</v>
      </c>
      <c r="B417" s="3">
        <v>40562</v>
      </c>
      <c r="C4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7" s="2" t="str">
        <f>TEXT(Append1[[#This Row],[Entry Date]],"YYYY")</f>
        <v>2011</v>
      </c>
      <c r="E417" s="2" t="str">
        <f>TEXT(Append1[[#This Row],[Entry Date]],"MMM")</f>
        <v>Jan</v>
      </c>
      <c r="F417" s="4">
        <v>17.2916666666667</v>
      </c>
      <c r="G417" s="2" t="b">
        <v>0</v>
      </c>
      <c r="H417" t="str" cm="1">
        <f t="array" ref="H417">IF(G417=TRUE,"Weekend", IF(G417=FALSE,"Weekday", NA))</f>
        <v>Weekday</v>
      </c>
      <c r="I417" s="2" t="str">
        <f>TEXT(Append1[[#This Row],[Entry Date]],"DDDDD")</f>
        <v>Wednesday</v>
      </c>
      <c r="J417" s="2" t="str">
        <f t="shared" si="34"/>
        <v>Extreme Cold</v>
      </c>
      <c r="K417" s="2">
        <v>0.24</v>
      </c>
      <c r="L417" s="2">
        <f t="shared" si="30"/>
        <v>9.84</v>
      </c>
      <c r="M417" s="2">
        <v>0.2576</v>
      </c>
      <c r="N417" s="2">
        <v>0.93</v>
      </c>
      <c r="O417" s="10">
        <f t="shared" si="31"/>
        <v>0.93</v>
      </c>
      <c r="P417" s="17" t="str">
        <f t="shared" si="32"/>
        <v>Very Hghly humidity</v>
      </c>
      <c r="Q417" s="2">
        <v>0.1045</v>
      </c>
      <c r="R417" s="7">
        <f t="shared" si="33"/>
        <v>11.494999999999999</v>
      </c>
      <c r="S417" s="2">
        <v>1</v>
      </c>
      <c r="T417" s="2">
        <v>196</v>
      </c>
      <c r="U417" s="2">
        <f>SUM(Append1[[#This Row],[Casual]],Append1[[#This Row],[Registered]])</f>
        <v>197</v>
      </c>
    </row>
    <row r="418" spans="1:21" x14ac:dyDescent="0.25">
      <c r="A418" s="2">
        <v>417</v>
      </c>
      <c r="B418" s="3">
        <v>40562</v>
      </c>
      <c r="C4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8" s="2" t="str">
        <f>TEXT(Append1[[#This Row],[Entry Date]],"YYYY")</f>
        <v>2011</v>
      </c>
      <c r="E418" s="2" t="str">
        <f>TEXT(Append1[[#This Row],[Entry Date]],"MMM")</f>
        <v>Jan</v>
      </c>
      <c r="F418" s="4">
        <v>17.3333333333333</v>
      </c>
      <c r="G418" s="2" t="b">
        <v>0</v>
      </c>
      <c r="H418" t="str" cm="1">
        <f t="array" ref="H418">IF(G418=TRUE,"Weekend", IF(G418=FALSE,"Weekday", NA))</f>
        <v>Weekday</v>
      </c>
      <c r="I418" s="2" t="str">
        <f>TEXT(Append1[[#This Row],[Entry Date]],"DDDDD")</f>
        <v>Wednesday</v>
      </c>
      <c r="J418" s="2" t="str">
        <f t="shared" si="34"/>
        <v>Extreme Cold</v>
      </c>
      <c r="K418" s="2">
        <v>0.24</v>
      </c>
      <c r="L418" s="2">
        <f t="shared" si="30"/>
        <v>9.84</v>
      </c>
      <c r="M418" s="2">
        <v>0.2576</v>
      </c>
      <c r="N418" s="2">
        <v>0.93</v>
      </c>
      <c r="O418" s="10">
        <f t="shared" si="31"/>
        <v>0.93</v>
      </c>
      <c r="P418" s="17" t="str">
        <f t="shared" si="32"/>
        <v>Very Hghly humidity</v>
      </c>
      <c r="Q418" s="2">
        <v>0.1045</v>
      </c>
      <c r="R418" s="7">
        <f t="shared" si="33"/>
        <v>11.494999999999999</v>
      </c>
      <c r="S418" s="2">
        <v>2</v>
      </c>
      <c r="T418" s="2">
        <v>107</v>
      </c>
      <c r="U418" s="2">
        <f>SUM(Append1[[#This Row],[Casual]],Append1[[#This Row],[Registered]])</f>
        <v>109</v>
      </c>
    </row>
    <row r="419" spans="1:21" x14ac:dyDescent="0.25">
      <c r="A419" s="2">
        <v>418</v>
      </c>
      <c r="B419" s="3">
        <v>40562</v>
      </c>
      <c r="C4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19" s="2" t="str">
        <f>TEXT(Append1[[#This Row],[Entry Date]],"YYYY")</f>
        <v>2011</v>
      </c>
      <c r="E419" s="2" t="str">
        <f>TEXT(Append1[[#This Row],[Entry Date]],"MMM")</f>
        <v>Jan</v>
      </c>
      <c r="F419" s="4">
        <v>17.375</v>
      </c>
      <c r="G419" s="2" t="b">
        <v>0</v>
      </c>
      <c r="H419" t="str" cm="1">
        <f t="array" ref="H419">IF(G419=TRUE,"Weekend", IF(G419=FALSE,"Weekday", NA))</f>
        <v>Weekday</v>
      </c>
      <c r="I419" s="2" t="str">
        <f>TEXT(Append1[[#This Row],[Entry Date]],"DDDDD")</f>
        <v>Wednesday</v>
      </c>
      <c r="J419" s="2" t="str">
        <f t="shared" si="34"/>
        <v>Cold</v>
      </c>
      <c r="K419" s="2">
        <v>0.26</v>
      </c>
      <c r="L419" s="2">
        <f t="shared" si="30"/>
        <v>10.66</v>
      </c>
      <c r="M419" s="2">
        <v>0.2727</v>
      </c>
      <c r="N419" s="2">
        <v>0.93</v>
      </c>
      <c r="O419" s="10">
        <f t="shared" si="31"/>
        <v>0.93</v>
      </c>
      <c r="P419" s="17" t="str">
        <f t="shared" si="32"/>
        <v>Very Hghly humidity</v>
      </c>
      <c r="Q419" s="2">
        <v>0.1343</v>
      </c>
      <c r="R419" s="7">
        <f t="shared" si="33"/>
        <v>14.773</v>
      </c>
      <c r="S419" s="2">
        <v>1</v>
      </c>
      <c r="T419" s="2">
        <v>46</v>
      </c>
      <c r="U419" s="2">
        <f>SUM(Append1[[#This Row],[Casual]],Append1[[#This Row],[Registered]])</f>
        <v>47</v>
      </c>
    </row>
    <row r="420" spans="1:21" x14ac:dyDescent="0.25">
      <c r="A420" s="2">
        <v>419</v>
      </c>
      <c r="B420" s="3">
        <v>40562</v>
      </c>
      <c r="C4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0" s="2" t="str">
        <f>TEXT(Append1[[#This Row],[Entry Date]],"YYYY")</f>
        <v>2011</v>
      </c>
      <c r="E420" s="2" t="str">
        <f>TEXT(Append1[[#This Row],[Entry Date]],"MMM")</f>
        <v>Jan</v>
      </c>
      <c r="F420" s="4">
        <v>17.4166666666667</v>
      </c>
      <c r="G420" s="2" t="b">
        <v>0</v>
      </c>
      <c r="H420" t="str" cm="1">
        <f t="array" ref="H420">IF(G420=TRUE,"Weekend", IF(G420=FALSE,"Weekday", NA))</f>
        <v>Weekday</v>
      </c>
      <c r="I420" s="2" t="str">
        <f>TEXT(Append1[[#This Row],[Entry Date]],"DDDDD")</f>
        <v>Wednesday</v>
      </c>
      <c r="J420" s="2" t="str">
        <f t="shared" si="34"/>
        <v>Cold</v>
      </c>
      <c r="K420" s="2">
        <v>0.28000000000000003</v>
      </c>
      <c r="L420" s="2">
        <f t="shared" si="30"/>
        <v>11.48</v>
      </c>
      <c r="M420" s="2">
        <v>0.30299999999999999</v>
      </c>
      <c r="N420" s="2">
        <v>0.87</v>
      </c>
      <c r="O420" s="10">
        <f t="shared" si="31"/>
        <v>0.87</v>
      </c>
      <c r="P420" s="17" t="str">
        <f t="shared" si="32"/>
        <v>Very Hghly humidity</v>
      </c>
      <c r="Q420" s="2">
        <v>8.9599999999999999E-2</v>
      </c>
      <c r="R420" s="7">
        <f t="shared" si="33"/>
        <v>9.8559999999999999</v>
      </c>
      <c r="S420" s="2">
        <v>5</v>
      </c>
      <c r="T420" s="2">
        <v>47</v>
      </c>
      <c r="U420" s="2">
        <f>SUM(Append1[[#This Row],[Casual]],Append1[[#This Row],[Registered]])</f>
        <v>52</v>
      </c>
    </row>
    <row r="421" spans="1:21" x14ac:dyDescent="0.25">
      <c r="A421" s="2">
        <v>420</v>
      </c>
      <c r="B421" s="3">
        <v>40562</v>
      </c>
      <c r="C4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1" s="2" t="str">
        <f>TEXT(Append1[[#This Row],[Entry Date]],"YYYY")</f>
        <v>2011</v>
      </c>
      <c r="E421" s="2" t="str">
        <f>TEXT(Append1[[#This Row],[Entry Date]],"MMM")</f>
        <v>Jan</v>
      </c>
      <c r="F421" s="4">
        <v>17.4583333333333</v>
      </c>
      <c r="G421" s="2" t="b">
        <v>0</v>
      </c>
      <c r="H421" t="str" cm="1">
        <f t="array" ref="H421">IF(G421=TRUE,"Weekend", IF(G421=FALSE,"Weekday", NA))</f>
        <v>Weekday</v>
      </c>
      <c r="I421" s="2" t="str">
        <f>TEXT(Append1[[#This Row],[Entry Date]],"DDDDD")</f>
        <v>Wednesday</v>
      </c>
      <c r="J421" s="2" t="str">
        <f t="shared" si="34"/>
        <v>Cold</v>
      </c>
      <c r="K421" s="2">
        <v>0.3</v>
      </c>
      <c r="L421" s="2">
        <f t="shared" si="30"/>
        <v>12.299999999999999</v>
      </c>
      <c r="M421" s="2">
        <v>0.31819999999999998</v>
      </c>
      <c r="N421" s="2">
        <v>0.81</v>
      </c>
      <c r="O421" s="10">
        <f t="shared" si="31"/>
        <v>0.81</v>
      </c>
      <c r="P421" s="17" t="str">
        <f t="shared" si="32"/>
        <v>Very Hghly humidity</v>
      </c>
      <c r="Q421" s="2">
        <v>8.9599999999999999E-2</v>
      </c>
      <c r="R421" s="7">
        <f t="shared" si="33"/>
        <v>9.8559999999999999</v>
      </c>
      <c r="S421" s="2">
        <v>5</v>
      </c>
      <c r="T421" s="2">
        <v>65</v>
      </c>
      <c r="U421" s="2">
        <f>SUM(Append1[[#This Row],[Casual]],Append1[[#This Row],[Registered]])</f>
        <v>70</v>
      </c>
    </row>
    <row r="422" spans="1:21" x14ac:dyDescent="0.25">
      <c r="A422" s="2">
        <v>421</v>
      </c>
      <c r="B422" s="3">
        <v>40562</v>
      </c>
      <c r="C4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2" s="2" t="str">
        <f>TEXT(Append1[[#This Row],[Entry Date]],"YYYY")</f>
        <v>2011</v>
      </c>
      <c r="E422" s="2" t="str">
        <f>TEXT(Append1[[#This Row],[Entry Date]],"MMM")</f>
        <v>Jan</v>
      </c>
      <c r="F422" s="4">
        <v>17.5</v>
      </c>
      <c r="G422" s="2" t="b">
        <v>0</v>
      </c>
      <c r="H422" t="str" cm="1">
        <f t="array" ref="H422">IF(G422=TRUE,"Weekend", IF(G422=FALSE,"Weekday", NA))</f>
        <v>Weekday</v>
      </c>
      <c r="I422" s="2" t="str">
        <f>TEXT(Append1[[#This Row],[Entry Date]],"DDDDD")</f>
        <v>Wednesday</v>
      </c>
      <c r="J422" s="2" t="str">
        <f t="shared" si="34"/>
        <v>Cold</v>
      </c>
      <c r="K422" s="2">
        <v>0.4</v>
      </c>
      <c r="L422" s="2">
        <f t="shared" si="30"/>
        <v>16.400000000000002</v>
      </c>
      <c r="M422" s="2">
        <v>0.40910000000000002</v>
      </c>
      <c r="N422" s="2">
        <v>0.62</v>
      </c>
      <c r="O422" s="10">
        <f t="shared" si="31"/>
        <v>0.62</v>
      </c>
      <c r="P422" s="17" t="str">
        <f t="shared" si="32"/>
        <v>Very Hghly humidity</v>
      </c>
      <c r="Q422" s="2">
        <v>0.28360000000000002</v>
      </c>
      <c r="R422" s="7">
        <f t="shared" si="33"/>
        <v>31.196000000000002</v>
      </c>
      <c r="S422" s="2">
        <v>11</v>
      </c>
      <c r="T422" s="2">
        <v>67</v>
      </c>
      <c r="U422" s="2">
        <f>SUM(Append1[[#This Row],[Casual]],Append1[[#This Row],[Registered]])</f>
        <v>78</v>
      </c>
    </row>
    <row r="423" spans="1:21" x14ac:dyDescent="0.25">
      <c r="A423" s="2">
        <v>422</v>
      </c>
      <c r="B423" s="3">
        <v>40562</v>
      </c>
      <c r="C4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3" s="2" t="str">
        <f>TEXT(Append1[[#This Row],[Entry Date]],"YYYY")</f>
        <v>2011</v>
      </c>
      <c r="E423" s="2" t="str">
        <f>TEXT(Append1[[#This Row],[Entry Date]],"MMM")</f>
        <v>Jan</v>
      </c>
      <c r="F423" s="4">
        <v>17.5416666666667</v>
      </c>
      <c r="G423" s="2" t="b">
        <v>0</v>
      </c>
      <c r="H423" t="str" cm="1">
        <f t="array" ref="H423">IF(G423=TRUE,"Weekend", IF(G423=FALSE,"Weekday", NA))</f>
        <v>Weekday</v>
      </c>
      <c r="I423" s="2" t="str">
        <f>TEXT(Append1[[#This Row],[Entry Date]],"DDDDD")</f>
        <v>Wednesday</v>
      </c>
      <c r="J423" s="2" t="str">
        <f t="shared" si="34"/>
        <v>Cold</v>
      </c>
      <c r="K423" s="2">
        <v>0.4</v>
      </c>
      <c r="L423" s="2">
        <f t="shared" si="30"/>
        <v>16.400000000000002</v>
      </c>
      <c r="M423" s="2">
        <v>0.40910000000000002</v>
      </c>
      <c r="N423" s="2">
        <v>0.57999999999999996</v>
      </c>
      <c r="O423" s="10">
        <f t="shared" si="31"/>
        <v>0.57999999999999996</v>
      </c>
      <c r="P423" s="17" t="str">
        <f t="shared" si="32"/>
        <v>High Humid</v>
      </c>
      <c r="Q423" s="2">
        <v>0.25369999999999998</v>
      </c>
      <c r="R423" s="7">
        <f t="shared" si="33"/>
        <v>27.906999999999996</v>
      </c>
      <c r="S423" s="2">
        <v>7</v>
      </c>
      <c r="T423" s="2">
        <v>68</v>
      </c>
      <c r="U423" s="2">
        <f>SUM(Append1[[#This Row],[Casual]],Append1[[#This Row],[Registered]])</f>
        <v>75</v>
      </c>
    </row>
    <row r="424" spans="1:21" x14ac:dyDescent="0.25">
      <c r="A424" s="2">
        <v>423</v>
      </c>
      <c r="B424" s="3">
        <v>40562</v>
      </c>
      <c r="C4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4" s="2" t="str">
        <f>TEXT(Append1[[#This Row],[Entry Date]],"YYYY")</f>
        <v>2011</v>
      </c>
      <c r="E424" s="2" t="str">
        <f>TEXT(Append1[[#This Row],[Entry Date]],"MMM")</f>
        <v>Jan</v>
      </c>
      <c r="F424" s="4">
        <v>17.5833333333333</v>
      </c>
      <c r="G424" s="2" t="b">
        <v>0</v>
      </c>
      <c r="H424" t="str" cm="1">
        <f t="array" ref="H424">IF(G424=TRUE,"Weekend", IF(G424=FALSE,"Weekday", NA))</f>
        <v>Weekday</v>
      </c>
      <c r="I424" s="2" t="str">
        <f>TEXT(Append1[[#This Row],[Entry Date]],"DDDDD")</f>
        <v>Wednesday</v>
      </c>
      <c r="J424" s="2" t="str">
        <f t="shared" si="34"/>
        <v>Cold</v>
      </c>
      <c r="K424" s="2">
        <v>0.4</v>
      </c>
      <c r="L424" s="2">
        <f t="shared" si="30"/>
        <v>16.400000000000002</v>
      </c>
      <c r="M424" s="2">
        <v>0.40910000000000002</v>
      </c>
      <c r="N424" s="2">
        <v>0.54</v>
      </c>
      <c r="O424" s="10">
        <f t="shared" si="31"/>
        <v>0.54</v>
      </c>
      <c r="P424" s="17" t="str">
        <f t="shared" si="32"/>
        <v>High Humid</v>
      </c>
      <c r="Q424" s="2">
        <v>0.28360000000000002</v>
      </c>
      <c r="R424" s="7">
        <f t="shared" si="33"/>
        <v>31.196000000000002</v>
      </c>
      <c r="S424" s="2">
        <v>4</v>
      </c>
      <c r="T424" s="2">
        <v>78</v>
      </c>
      <c r="U424" s="2">
        <f>SUM(Append1[[#This Row],[Casual]],Append1[[#This Row],[Registered]])</f>
        <v>82</v>
      </c>
    </row>
    <row r="425" spans="1:21" x14ac:dyDescent="0.25">
      <c r="A425" s="2">
        <v>424</v>
      </c>
      <c r="B425" s="3">
        <v>40562</v>
      </c>
      <c r="C4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5" s="2" t="str">
        <f>TEXT(Append1[[#This Row],[Entry Date]],"YYYY")</f>
        <v>2011</v>
      </c>
      <c r="E425" s="2" t="str">
        <f>TEXT(Append1[[#This Row],[Entry Date]],"MMM")</f>
        <v>Jan</v>
      </c>
      <c r="F425" s="4">
        <v>17.625</v>
      </c>
      <c r="G425" s="2" t="b">
        <v>0</v>
      </c>
      <c r="H425" t="str" cm="1">
        <f t="array" ref="H425">IF(G425=TRUE,"Weekend", IF(G425=FALSE,"Weekday", NA))</f>
        <v>Weekday</v>
      </c>
      <c r="I425" s="2" t="str">
        <f>TEXT(Append1[[#This Row],[Entry Date]],"DDDDD")</f>
        <v>Wednesday</v>
      </c>
      <c r="J425" s="2" t="str">
        <f t="shared" si="34"/>
        <v>Cold</v>
      </c>
      <c r="K425" s="2">
        <v>0.38</v>
      </c>
      <c r="L425" s="2">
        <f t="shared" si="30"/>
        <v>15.58</v>
      </c>
      <c r="M425" s="2">
        <v>0.39389999999999997</v>
      </c>
      <c r="N425" s="2">
        <v>0.57999999999999996</v>
      </c>
      <c r="O425" s="10">
        <f t="shared" si="31"/>
        <v>0.57999999999999996</v>
      </c>
      <c r="P425" s="17" t="str">
        <f t="shared" si="32"/>
        <v>High Humid</v>
      </c>
      <c r="Q425" s="2">
        <v>0.3881</v>
      </c>
      <c r="R425" s="7">
        <f t="shared" si="33"/>
        <v>42.691000000000003</v>
      </c>
      <c r="S425" s="2">
        <v>10</v>
      </c>
      <c r="T425" s="2">
        <v>94</v>
      </c>
      <c r="U425" s="2">
        <f>SUM(Append1[[#This Row],[Casual]],Append1[[#This Row],[Registered]])</f>
        <v>104</v>
      </c>
    </row>
    <row r="426" spans="1:21" x14ac:dyDescent="0.25">
      <c r="A426" s="2">
        <v>425</v>
      </c>
      <c r="B426" s="3">
        <v>40562</v>
      </c>
      <c r="C4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6" s="2" t="str">
        <f>TEXT(Append1[[#This Row],[Entry Date]],"YYYY")</f>
        <v>2011</v>
      </c>
      <c r="E426" s="2" t="str">
        <f>TEXT(Append1[[#This Row],[Entry Date]],"MMM")</f>
        <v>Jan</v>
      </c>
      <c r="F426" s="4">
        <v>17.6666666666667</v>
      </c>
      <c r="G426" s="2" t="b">
        <v>0</v>
      </c>
      <c r="H426" t="str" cm="1">
        <f t="array" ref="H426">IF(G426=TRUE,"Weekend", IF(G426=FALSE,"Weekday", NA))</f>
        <v>Weekday</v>
      </c>
      <c r="I426" s="2" t="str">
        <f>TEXT(Append1[[#This Row],[Entry Date]],"DDDDD")</f>
        <v>Wednesday</v>
      </c>
      <c r="J426" s="2" t="str">
        <f t="shared" si="34"/>
        <v>Cold</v>
      </c>
      <c r="K426" s="2">
        <v>0.36</v>
      </c>
      <c r="L426" s="2">
        <f t="shared" si="30"/>
        <v>14.76</v>
      </c>
      <c r="M426" s="2">
        <v>0.33329999999999999</v>
      </c>
      <c r="N426" s="2">
        <v>0.56999999999999995</v>
      </c>
      <c r="O426" s="10">
        <f t="shared" si="31"/>
        <v>0.56999999999999995</v>
      </c>
      <c r="P426" s="17" t="str">
        <f t="shared" si="32"/>
        <v>High Humid</v>
      </c>
      <c r="Q426" s="2">
        <v>0.32840000000000003</v>
      </c>
      <c r="R426" s="7">
        <f t="shared" si="33"/>
        <v>36.124000000000002</v>
      </c>
      <c r="S426" s="2">
        <v>7</v>
      </c>
      <c r="T426" s="2">
        <v>190</v>
      </c>
      <c r="U426" s="2">
        <f>SUM(Append1[[#This Row],[Casual]],Append1[[#This Row],[Registered]])</f>
        <v>197</v>
      </c>
    </row>
    <row r="427" spans="1:21" x14ac:dyDescent="0.25">
      <c r="A427" s="2">
        <v>426</v>
      </c>
      <c r="B427" s="3">
        <v>40562</v>
      </c>
      <c r="C4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7" s="2" t="str">
        <f>TEXT(Append1[[#This Row],[Entry Date]],"YYYY")</f>
        <v>2011</v>
      </c>
      <c r="E427" s="2" t="str">
        <f>TEXT(Append1[[#This Row],[Entry Date]],"MMM")</f>
        <v>Jan</v>
      </c>
      <c r="F427" s="4">
        <v>17.7083333333333</v>
      </c>
      <c r="G427" s="2" t="b">
        <v>0</v>
      </c>
      <c r="H427" t="str" cm="1">
        <f t="array" ref="H427">IF(G427=TRUE,"Weekend", IF(G427=FALSE,"Weekday", NA))</f>
        <v>Weekday</v>
      </c>
      <c r="I427" s="2" t="str">
        <f>TEXT(Append1[[#This Row],[Entry Date]],"DDDDD")</f>
        <v>Wednesday</v>
      </c>
      <c r="J427" s="2" t="str">
        <f t="shared" si="34"/>
        <v>Cold</v>
      </c>
      <c r="K427" s="2">
        <v>0.34</v>
      </c>
      <c r="L427" s="2">
        <f t="shared" si="30"/>
        <v>13.940000000000001</v>
      </c>
      <c r="M427" s="2">
        <v>0.31819999999999998</v>
      </c>
      <c r="N427" s="2">
        <v>0.61</v>
      </c>
      <c r="O427" s="10">
        <f t="shared" si="31"/>
        <v>0.61</v>
      </c>
      <c r="P427" s="17" t="str">
        <f t="shared" si="32"/>
        <v>Very Hghly humidity</v>
      </c>
      <c r="Q427" s="2">
        <v>0.28360000000000002</v>
      </c>
      <c r="R427" s="7">
        <f t="shared" si="33"/>
        <v>31.196000000000002</v>
      </c>
      <c r="S427" s="2">
        <v>5</v>
      </c>
      <c r="T427" s="2">
        <v>156</v>
      </c>
      <c r="U427" s="2">
        <f>SUM(Append1[[#This Row],[Casual]],Append1[[#This Row],[Registered]])</f>
        <v>161</v>
      </c>
    </row>
    <row r="428" spans="1:21" x14ac:dyDescent="0.25">
      <c r="A428" s="2">
        <v>427</v>
      </c>
      <c r="B428" s="3">
        <v>40562</v>
      </c>
      <c r="C4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8" s="2" t="str">
        <f>TEXT(Append1[[#This Row],[Entry Date]],"YYYY")</f>
        <v>2011</v>
      </c>
      <c r="E428" s="2" t="str">
        <f>TEXT(Append1[[#This Row],[Entry Date]],"MMM")</f>
        <v>Jan</v>
      </c>
      <c r="F428" s="4">
        <v>17.75</v>
      </c>
      <c r="G428" s="2" t="b">
        <v>0</v>
      </c>
      <c r="H428" t="str" cm="1">
        <f t="array" ref="H428">IF(G428=TRUE,"Weekend", IF(G428=FALSE,"Weekday", NA))</f>
        <v>Weekday</v>
      </c>
      <c r="I428" s="2" t="str">
        <f>TEXT(Append1[[#This Row],[Entry Date]],"DDDDD")</f>
        <v>Wednesday</v>
      </c>
      <c r="J428" s="2" t="str">
        <f t="shared" si="34"/>
        <v>Cold</v>
      </c>
      <c r="K428" s="2">
        <v>0.32</v>
      </c>
      <c r="L428" s="2">
        <f t="shared" si="30"/>
        <v>13.120000000000001</v>
      </c>
      <c r="M428" s="2">
        <v>0.28789999999999999</v>
      </c>
      <c r="N428" s="2">
        <v>0.56999999999999995</v>
      </c>
      <c r="O428" s="10">
        <f t="shared" si="31"/>
        <v>0.56999999999999995</v>
      </c>
      <c r="P428" s="17" t="str">
        <f t="shared" si="32"/>
        <v>High Humid</v>
      </c>
      <c r="Q428" s="2">
        <v>0.41789999999999999</v>
      </c>
      <c r="R428" s="7">
        <f t="shared" si="33"/>
        <v>45.969000000000001</v>
      </c>
      <c r="S428" s="2">
        <v>4</v>
      </c>
      <c r="T428" s="2">
        <v>108</v>
      </c>
      <c r="U428" s="2">
        <f>SUM(Append1[[#This Row],[Casual]],Append1[[#This Row],[Registered]])</f>
        <v>112</v>
      </c>
    </row>
    <row r="429" spans="1:21" x14ac:dyDescent="0.25">
      <c r="A429" s="2">
        <v>428</v>
      </c>
      <c r="B429" s="3">
        <v>40562</v>
      </c>
      <c r="C4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29" s="2" t="str">
        <f>TEXT(Append1[[#This Row],[Entry Date]],"YYYY")</f>
        <v>2011</v>
      </c>
      <c r="E429" s="2" t="str">
        <f>TEXT(Append1[[#This Row],[Entry Date]],"MMM")</f>
        <v>Jan</v>
      </c>
      <c r="F429" s="4">
        <v>17.7916666666667</v>
      </c>
      <c r="G429" s="2" t="b">
        <v>0</v>
      </c>
      <c r="H429" t="str" cm="1">
        <f t="array" ref="H429">IF(G429=TRUE,"Weekend", IF(G429=FALSE,"Weekday", NA))</f>
        <v>Weekday</v>
      </c>
      <c r="I429" s="2" t="str">
        <f>TEXT(Append1[[#This Row],[Entry Date]],"DDDDD")</f>
        <v>Wednesday</v>
      </c>
      <c r="J429" s="2" t="str">
        <f t="shared" si="34"/>
        <v>Cold</v>
      </c>
      <c r="K429" s="2">
        <v>0.32</v>
      </c>
      <c r="L429" s="2">
        <f t="shared" si="30"/>
        <v>13.120000000000001</v>
      </c>
      <c r="M429" s="2">
        <v>0.30299999999999999</v>
      </c>
      <c r="N429" s="2">
        <v>0.49</v>
      </c>
      <c r="O429" s="10">
        <f t="shared" si="31"/>
        <v>0.49</v>
      </c>
      <c r="P429" s="17" t="str">
        <f t="shared" si="32"/>
        <v>High Humid</v>
      </c>
      <c r="Q429" s="2">
        <v>0.29849999999999999</v>
      </c>
      <c r="R429" s="7">
        <f t="shared" si="33"/>
        <v>32.835000000000001</v>
      </c>
      <c r="S429" s="2">
        <v>2</v>
      </c>
      <c r="T429" s="2">
        <v>74</v>
      </c>
      <c r="U429" s="2">
        <f>SUM(Append1[[#This Row],[Casual]],Append1[[#This Row],[Registered]])</f>
        <v>76</v>
      </c>
    </row>
    <row r="430" spans="1:21" x14ac:dyDescent="0.25">
      <c r="A430" s="2">
        <v>429</v>
      </c>
      <c r="B430" s="3">
        <v>40562</v>
      </c>
      <c r="C4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0" s="2" t="str">
        <f>TEXT(Append1[[#This Row],[Entry Date]],"YYYY")</f>
        <v>2011</v>
      </c>
      <c r="E430" s="2" t="str">
        <f>TEXT(Append1[[#This Row],[Entry Date]],"MMM")</f>
        <v>Jan</v>
      </c>
      <c r="F430" s="4">
        <v>17.8333333333333</v>
      </c>
      <c r="G430" s="2" t="b">
        <v>0</v>
      </c>
      <c r="H430" t="str" cm="1">
        <f t="array" ref="H430">IF(G430=TRUE,"Weekend", IF(G430=FALSE,"Weekday", NA))</f>
        <v>Weekday</v>
      </c>
      <c r="I430" s="2" t="str">
        <f>TEXT(Append1[[#This Row],[Entry Date]],"DDDDD")</f>
        <v>Wednesday</v>
      </c>
      <c r="J430" s="2" t="str">
        <f t="shared" si="34"/>
        <v>Cold</v>
      </c>
      <c r="K430" s="2">
        <v>0.32</v>
      </c>
      <c r="L430" s="2">
        <f t="shared" si="30"/>
        <v>13.120000000000001</v>
      </c>
      <c r="M430" s="2">
        <v>0.28789999999999999</v>
      </c>
      <c r="N430" s="2">
        <v>0.49</v>
      </c>
      <c r="O430" s="10">
        <f t="shared" si="31"/>
        <v>0.49</v>
      </c>
      <c r="P430" s="17" t="str">
        <f t="shared" si="32"/>
        <v>High Humid</v>
      </c>
      <c r="Q430" s="2">
        <v>0.41789999999999999</v>
      </c>
      <c r="R430" s="7">
        <f t="shared" si="33"/>
        <v>45.969000000000001</v>
      </c>
      <c r="S430" s="2">
        <v>4</v>
      </c>
      <c r="T430" s="2">
        <v>55</v>
      </c>
      <c r="U430" s="2">
        <f>SUM(Append1[[#This Row],[Casual]],Append1[[#This Row],[Registered]])</f>
        <v>59</v>
      </c>
    </row>
    <row r="431" spans="1:21" x14ac:dyDescent="0.25">
      <c r="A431" s="2">
        <v>430</v>
      </c>
      <c r="B431" s="3">
        <v>40562</v>
      </c>
      <c r="C4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1" s="2" t="str">
        <f>TEXT(Append1[[#This Row],[Entry Date]],"YYYY")</f>
        <v>2011</v>
      </c>
      <c r="E431" s="2" t="str">
        <f>TEXT(Append1[[#This Row],[Entry Date]],"MMM")</f>
        <v>Jan</v>
      </c>
      <c r="F431" s="4">
        <v>17.875</v>
      </c>
      <c r="G431" s="2" t="b">
        <v>0</v>
      </c>
      <c r="H431" t="str" cm="1">
        <f t="array" ref="H431">IF(G431=TRUE,"Weekend", IF(G431=FALSE,"Weekday", NA))</f>
        <v>Weekday</v>
      </c>
      <c r="I431" s="2" t="str">
        <f>TEXT(Append1[[#This Row],[Entry Date]],"DDDDD")</f>
        <v>Wednesday</v>
      </c>
      <c r="J431" s="2" t="str">
        <f t="shared" si="34"/>
        <v>Cold</v>
      </c>
      <c r="K431" s="2">
        <v>0.3</v>
      </c>
      <c r="L431" s="2">
        <f t="shared" si="30"/>
        <v>12.299999999999999</v>
      </c>
      <c r="M431" s="2">
        <v>0.30299999999999999</v>
      </c>
      <c r="N431" s="2">
        <v>0.52</v>
      </c>
      <c r="O431" s="10">
        <f t="shared" si="31"/>
        <v>0.52</v>
      </c>
      <c r="P431" s="17" t="str">
        <f t="shared" si="32"/>
        <v>High Humid</v>
      </c>
      <c r="Q431" s="2">
        <v>0.16420000000000001</v>
      </c>
      <c r="R431" s="7">
        <f t="shared" si="33"/>
        <v>18.062000000000001</v>
      </c>
      <c r="S431" s="2">
        <v>6</v>
      </c>
      <c r="T431" s="2">
        <v>53</v>
      </c>
      <c r="U431" s="2">
        <f>SUM(Append1[[#This Row],[Casual]],Append1[[#This Row],[Registered]])</f>
        <v>59</v>
      </c>
    </row>
    <row r="432" spans="1:21" x14ac:dyDescent="0.25">
      <c r="A432" s="2">
        <v>431</v>
      </c>
      <c r="B432" s="3">
        <v>40562</v>
      </c>
      <c r="C4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2" s="2" t="str">
        <f>TEXT(Append1[[#This Row],[Entry Date]],"YYYY")</f>
        <v>2011</v>
      </c>
      <c r="E432" s="2" t="str">
        <f>TEXT(Append1[[#This Row],[Entry Date]],"MMM")</f>
        <v>Jan</v>
      </c>
      <c r="F432" s="4">
        <v>17.9166666666667</v>
      </c>
      <c r="G432" s="2" t="b">
        <v>0</v>
      </c>
      <c r="H432" t="str" cm="1">
        <f t="array" ref="H432">IF(G432=TRUE,"Weekend", IF(G432=FALSE,"Weekday", NA))</f>
        <v>Weekday</v>
      </c>
      <c r="I432" s="2" t="str">
        <f>TEXT(Append1[[#This Row],[Entry Date]],"DDDDD")</f>
        <v>Wednesday</v>
      </c>
      <c r="J432" s="2" t="str">
        <f t="shared" si="34"/>
        <v>Cold</v>
      </c>
      <c r="K432" s="2">
        <v>0.3</v>
      </c>
      <c r="L432" s="2">
        <f t="shared" si="30"/>
        <v>12.299999999999999</v>
      </c>
      <c r="M432" s="2">
        <v>0.2727</v>
      </c>
      <c r="N432" s="2">
        <v>0.52</v>
      </c>
      <c r="O432" s="10">
        <f t="shared" si="31"/>
        <v>0.52</v>
      </c>
      <c r="P432" s="17" t="str">
        <f t="shared" si="32"/>
        <v>High Humid</v>
      </c>
      <c r="Q432" s="2">
        <v>0.4627</v>
      </c>
      <c r="R432" s="7">
        <f t="shared" si="33"/>
        <v>50.896999999999998</v>
      </c>
      <c r="S432" s="2">
        <v>1</v>
      </c>
      <c r="T432" s="2">
        <v>27</v>
      </c>
      <c r="U432" s="2">
        <f>SUM(Append1[[#This Row],[Casual]],Append1[[#This Row],[Registered]])</f>
        <v>28</v>
      </c>
    </row>
    <row r="433" spans="1:21" x14ac:dyDescent="0.25">
      <c r="A433" s="2">
        <v>432</v>
      </c>
      <c r="B433" s="3">
        <v>40563</v>
      </c>
      <c r="C4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3" s="2" t="str">
        <f>TEXT(Append1[[#This Row],[Entry Date]],"YYYY")</f>
        <v>2011</v>
      </c>
      <c r="E433" s="2" t="str">
        <f>TEXT(Append1[[#This Row],[Entry Date]],"MMM")</f>
        <v>Jan</v>
      </c>
      <c r="F433" s="4">
        <v>17.9583333333333</v>
      </c>
      <c r="G433" s="2" t="b">
        <v>0</v>
      </c>
      <c r="H433" t="str" cm="1">
        <f t="array" ref="H433">IF(G433=TRUE,"Weekend", IF(G433=FALSE,"Weekday", NA))</f>
        <v>Weekday</v>
      </c>
      <c r="I433" s="2" t="str">
        <f>TEXT(Append1[[#This Row],[Entry Date]],"DDDDD")</f>
        <v>Thursday</v>
      </c>
      <c r="J433" s="2" t="str">
        <f t="shared" si="34"/>
        <v>Cold</v>
      </c>
      <c r="K433" s="2">
        <v>0.26</v>
      </c>
      <c r="L433" s="2">
        <f t="shared" si="30"/>
        <v>10.66</v>
      </c>
      <c r="M433" s="2">
        <v>0.2273</v>
      </c>
      <c r="N433" s="2">
        <v>0.56000000000000005</v>
      </c>
      <c r="O433" s="10">
        <f t="shared" si="31"/>
        <v>0.56000000000000005</v>
      </c>
      <c r="P433" s="17" t="str">
        <f t="shared" si="32"/>
        <v>High Humid</v>
      </c>
      <c r="Q433" s="2">
        <v>0.3881</v>
      </c>
      <c r="R433" s="7">
        <f t="shared" si="33"/>
        <v>42.691000000000003</v>
      </c>
      <c r="S433" s="2">
        <v>5</v>
      </c>
      <c r="T433" s="2">
        <v>8</v>
      </c>
      <c r="U433" s="2">
        <f>SUM(Append1[[#This Row],[Casual]],Append1[[#This Row],[Registered]])</f>
        <v>13</v>
      </c>
    </row>
    <row r="434" spans="1:21" x14ac:dyDescent="0.25">
      <c r="A434" s="2">
        <v>433</v>
      </c>
      <c r="B434" s="3">
        <v>40563</v>
      </c>
      <c r="C4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4" s="2" t="str">
        <f>TEXT(Append1[[#This Row],[Entry Date]],"YYYY")</f>
        <v>2011</v>
      </c>
      <c r="E434" s="2" t="str">
        <f>TEXT(Append1[[#This Row],[Entry Date]],"MMM")</f>
        <v>Jan</v>
      </c>
      <c r="F434" s="4">
        <v>18</v>
      </c>
      <c r="G434" s="2" t="b">
        <v>0</v>
      </c>
      <c r="H434" t="str" cm="1">
        <f t="array" ref="H434">IF(G434=TRUE,"Weekend", IF(G434=FALSE,"Weekday", NA))</f>
        <v>Weekday</v>
      </c>
      <c r="I434" s="2" t="str">
        <f>TEXT(Append1[[#This Row],[Entry Date]],"DDDDD")</f>
        <v>Thursday</v>
      </c>
      <c r="J434" s="2" t="str">
        <f t="shared" si="34"/>
        <v>Cold</v>
      </c>
      <c r="K434" s="2">
        <v>0.26</v>
      </c>
      <c r="L434" s="2">
        <f t="shared" si="30"/>
        <v>10.66</v>
      </c>
      <c r="M434" s="2">
        <v>0.2727</v>
      </c>
      <c r="N434" s="2">
        <v>0.56000000000000005</v>
      </c>
      <c r="O434" s="10">
        <f t="shared" si="31"/>
        <v>0.56000000000000005</v>
      </c>
      <c r="P434" s="17" t="str">
        <f t="shared" si="32"/>
        <v>High Humid</v>
      </c>
      <c r="Q434" s="2">
        <v>0</v>
      </c>
      <c r="R434" s="7">
        <f t="shared" si="33"/>
        <v>0</v>
      </c>
      <c r="S434" s="2">
        <v>2</v>
      </c>
      <c r="T434" s="2">
        <v>3</v>
      </c>
      <c r="U434" s="2">
        <f>SUM(Append1[[#This Row],[Casual]],Append1[[#This Row],[Registered]])</f>
        <v>5</v>
      </c>
    </row>
    <row r="435" spans="1:21" x14ac:dyDescent="0.25">
      <c r="A435" s="2">
        <v>434</v>
      </c>
      <c r="B435" s="3">
        <v>40563</v>
      </c>
      <c r="C4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5" s="2" t="str">
        <f>TEXT(Append1[[#This Row],[Entry Date]],"YYYY")</f>
        <v>2011</v>
      </c>
      <c r="E435" s="2" t="str">
        <f>TEXT(Append1[[#This Row],[Entry Date]],"MMM")</f>
        <v>Jan</v>
      </c>
      <c r="F435" s="4">
        <v>18.0416666666667</v>
      </c>
      <c r="G435" s="2" t="b">
        <v>0</v>
      </c>
      <c r="H435" t="str" cm="1">
        <f t="array" ref="H435">IF(G435=TRUE,"Weekend", IF(G435=FALSE,"Weekday", NA))</f>
        <v>Weekday</v>
      </c>
      <c r="I435" s="2" t="str">
        <f>TEXT(Append1[[#This Row],[Entry Date]],"DDDDD")</f>
        <v>Thursday</v>
      </c>
      <c r="J435" s="2" t="str">
        <f t="shared" si="34"/>
        <v>Cold</v>
      </c>
      <c r="K435" s="2">
        <v>0.26</v>
      </c>
      <c r="L435" s="2">
        <f t="shared" si="30"/>
        <v>10.66</v>
      </c>
      <c r="M435" s="2">
        <v>0.2727</v>
      </c>
      <c r="N435" s="2">
        <v>0.56000000000000005</v>
      </c>
      <c r="O435" s="10">
        <f t="shared" si="31"/>
        <v>0.56000000000000005</v>
      </c>
      <c r="P435" s="17" t="str">
        <f t="shared" si="32"/>
        <v>High Humid</v>
      </c>
      <c r="Q435" s="2">
        <v>0</v>
      </c>
      <c r="R435" s="7">
        <f t="shared" si="33"/>
        <v>0</v>
      </c>
      <c r="S435" s="2">
        <v>0</v>
      </c>
      <c r="T435" s="2">
        <v>2</v>
      </c>
      <c r="U435" s="2">
        <f>SUM(Append1[[#This Row],[Casual]],Append1[[#This Row],[Registered]])</f>
        <v>2</v>
      </c>
    </row>
    <row r="436" spans="1:21" x14ac:dyDescent="0.25">
      <c r="A436" s="2">
        <v>435</v>
      </c>
      <c r="B436" s="3">
        <v>40563</v>
      </c>
      <c r="C4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6" s="2" t="str">
        <f>TEXT(Append1[[#This Row],[Entry Date]],"YYYY")</f>
        <v>2011</v>
      </c>
      <c r="E436" s="2" t="str">
        <f>TEXT(Append1[[#This Row],[Entry Date]],"MMM")</f>
        <v>Jan</v>
      </c>
      <c r="F436" s="4">
        <v>18.0833333333333</v>
      </c>
      <c r="G436" s="2" t="b">
        <v>0</v>
      </c>
      <c r="H436" t="str" cm="1">
        <f t="array" ref="H436">IF(G436=TRUE,"Weekend", IF(G436=FALSE,"Weekday", NA))</f>
        <v>Weekday</v>
      </c>
      <c r="I436" s="2" t="str">
        <f>TEXT(Append1[[#This Row],[Entry Date]],"DDDDD")</f>
        <v>Thursday</v>
      </c>
      <c r="J436" s="2" t="str">
        <f t="shared" si="34"/>
        <v>Cold</v>
      </c>
      <c r="K436" s="2">
        <v>0.26</v>
      </c>
      <c r="L436" s="2">
        <f t="shared" si="30"/>
        <v>10.66</v>
      </c>
      <c r="M436" s="2">
        <v>0.2576</v>
      </c>
      <c r="N436" s="2">
        <v>0.56000000000000005</v>
      </c>
      <c r="O436" s="10">
        <f t="shared" si="31"/>
        <v>0.56000000000000005</v>
      </c>
      <c r="P436" s="17" t="str">
        <f t="shared" si="32"/>
        <v>High Humid</v>
      </c>
      <c r="Q436" s="2">
        <v>0.16420000000000001</v>
      </c>
      <c r="R436" s="7">
        <f t="shared" si="33"/>
        <v>18.062000000000001</v>
      </c>
      <c r="S436" s="2">
        <v>0</v>
      </c>
      <c r="T436" s="2">
        <v>1</v>
      </c>
      <c r="U436" s="2">
        <f>SUM(Append1[[#This Row],[Casual]],Append1[[#This Row],[Registered]])</f>
        <v>1</v>
      </c>
    </row>
    <row r="437" spans="1:21" x14ac:dyDescent="0.25">
      <c r="A437" s="2">
        <v>436</v>
      </c>
      <c r="B437" s="3">
        <v>40563</v>
      </c>
      <c r="C4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7" s="2" t="str">
        <f>TEXT(Append1[[#This Row],[Entry Date]],"YYYY")</f>
        <v>2011</v>
      </c>
      <c r="E437" s="2" t="str">
        <f>TEXT(Append1[[#This Row],[Entry Date]],"MMM")</f>
        <v>Jan</v>
      </c>
      <c r="F437" s="4">
        <v>18.125</v>
      </c>
      <c r="G437" s="2" t="b">
        <v>0</v>
      </c>
      <c r="H437" t="str" cm="1">
        <f t="array" ref="H437">IF(G437=TRUE,"Weekend", IF(G437=FALSE,"Weekday", NA))</f>
        <v>Weekday</v>
      </c>
      <c r="I437" s="2" t="str">
        <f>TEXT(Append1[[#This Row],[Entry Date]],"DDDDD")</f>
        <v>Thursday</v>
      </c>
      <c r="J437" s="2" t="str">
        <f t="shared" si="34"/>
        <v>Cold</v>
      </c>
      <c r="K437" s="2">
        <v>0.26</v>
      </c>
      <c r="L437" s="2">
        <f t="shared" si="30"/>
        <v>10.66</v>
      </c>
      <c r="M437" s="2">
        <v>0.2576</v>
      </c>
      <c r="N437" s="2">
        <v>0.56000000000000005</v>
      </c>
      <c r="O437" s="10">
        <f t="shared" si="31"/>
        <v>0.56000000000000005</v>
      </c>
      <c r="P437" s="17" t="str">
        <f t="shared" si="32"/>
        <v>High Humid</v>
      </c>
      <c r="Q437" s="2">
        <v>0.16420000000000001</v>
      </c>
      <c r="R437" s="7">
        <f t="shared" si="33"/>
        <v>18.062000000000001</v>
      </c>
      <c r="S437" s="2">
        <v>0</v>
      </c>
      <c r="T437" s="2">
        <v>1</v>
      </c>
      <c r="U437" s="2">
        <f>SUM(Append1[[#This Row],[Casual]],Append1[[#This Row],[Registered]])</f>
        <v>1</v>
      </c>
    </row>
    <row r="438" spans="1:21" x14ac:dyDescent="0.25">
      <c r="A438" s="2">
        <v>437</v>
      </c>
      <c r="B438" s="3">
        <v>40563</v>
      </c>
      <c r="C4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8" s="2" t="str">
        <f>TEXT(Append1[[#This Row],[Entry Date]],"YYYY")</f>
        <v>2011</v>
      </c>
      <c r="E438" s="2" t="str">
        <f>TEXT(Append1[[#This Row],[Entry Date]],"MMM")</f>
        <v>Jan</v>
      </c>
      <c r="F438" s="4">
        <v>18.1666666666667</v>
      </c>
      <c r="G438" s="2" t="b">
        <v>0</v>
      </c>
      <c r="H438" t="str" cm="1">
        <f t="array" ref="H438">IF(G438=TRUE,"Weekend", IF(G438=FALSE,"Weekday", NA))</f>
        <v>Weekday</v>
      </c>
      <c r="I438" s="2" t="str">
        <f>TEXT(Append1[[#This Row],[Entry Date]],"DDDDD")</f>
        <v>Thursday</v>
      </c>
      <c r="J438" s="2" t="str">
        <f t="shared" si="34"/>
        <v>Extreme Cold</v>
      </c>
      <c r="K438" s="2">
        <v>0.24</v>
      </c>
      <c r="L438" s="2">
        <f t="shared" si="30"/>
        <v>9.84</v>
      </c>
      <c r="M438" s="2">
        <v>0.2273</v>
      </c>
      <c r="N438" s="2">
        <v>0.6</v>
      </c>
      <c r="O438" s="10">
        <f t="shared" si="31"/>
        <v>0.6</v>
      </c>
      <c r="P438" s="17" t="str">
        <f t="shared" si="32"/>
        <v>High Humid</v>
      </c>
      <c r="Q438" s="2">
        <v>0.22389999999999999</v>
      </c>
      <c r="R438" s="7">
        <f t="shared" si="33"/>
        <v>24.628999999999998</v>
      </c>
      <c r="S438" s="2">
        <v>0</v>
      </c>
      <c r="T438" s="2">
        <v>6</v>
      </c>
      <c r="U438" s="2">
        <f>SUM(Append1[[#This Row],[Casual]],Append1[[#This Row],[Registered]])</f>
        <v>6</v>
      </c>
    </row>
    <row r="439" spans="1:21" x14ac:dyDescent="0.25">
      <c r="A439" s="2">
        <v>438</v>
      </c>
      <c r="B439" s="3">
        <v>40563</v>
      </c>
      <c r="C4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39" s="2" t="str">
        <f>TEXT(Append1[[#This Row],[Entry Date]],"YYYY")</f>
        <v>2011</v>
      </c>
      <c r="E439" s="2" t="str">
        <f>TEXT(Append1[[#This Row],[Entry Date]],"MMM")</f>
        <v>Jan</v>
      </c>
      <c r="F439" s="4">
        <v>18.2083333333333</v>
      </c>
      <c r="G439" s="2" t="b">
        <v>0</v>
      </c>
      <c r="H439" t="str" cm="1">
        <f t="array" ref="H439">IF(G439=TRUE,"Weekend", IF(G439=FALSE,"Weekday", NA))</f>
        <v>Weekday</v>
      </c>
      <c r="I439" s="2" t="str">
        <f>TEXT(Append1[[#This Row],[Entry Date]],"DDDDD")</f>
        <v>Thursday</v>
      </c>
      <c r="J439" s="2" t="str">
        <f t="shared" si="34"/>
        <v>Extreme Cold</v>
      </c>
      <c r="K439" s="2">
        <v>0.22</v>
      </c>
      <c r="L439" s="2">
        <f t="shared" si="30"/>
        <v>9.02</v>
      </c>
      <c r="M439" s="2">
        <v>0.21210000000000001</v>
      </c>
      <c r="N439" s="2">
        <v>0.6</v>
      </c>
      <c r="O439" s="10">
        <f t="shared" si="31"/>
        <v>0.6</v>
      </c>
      <c r="P439" s="17" t="str">
        <f t="shared" si="32"/>
        <v>High Humid</v>
      </c>
      <c r="Q439" s="2">
        <v>0.22389999999999999</v>
      </c>
      <c r="R439" s="7">
        <f t="shared" si="33"/>
        <v>24.628999999999998</v>
      </c>
      <c r="S439" s="2">
        <v>0</v>
      </c>
      <c r="T439" s="2">
        <v>35</v>
      </c>
      <c r="U439" s="2">
        <f>SUM(Append1[[#This Row],[Casual]],Append1[[#This Row],[Registered]])</f>
        <v>35</v>
      </c>
    </row>
    <row r="440" spans="1:21" x14ac:dyDescent="0.25">
      <c r="A440" s="2">
        <v>439</v>
      </c>
      <c r="B440" s="3">
        <v>40563</v>
      </c>
      <c r="C4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0" s="2" t="str">
        <f>TEXT(Append1[[#This Row],[Entry Date]],"YYYY")</f>
        <v>2011</v>
      </c>
      <c r="E440" s="2" t="str">
        <f>TEXT(Append1[[#This Row],[Entry Date]],"MMM")</f>
        <v>Jan</v>
      </c>
      <c r="F440" s="4">
        <v>18.25</v>
      </c>
      <c r="G440" s="2" t="b">
        <v>0</v>
      </c>
      <c r="H440" t="str" cm="1">
        <f t="array" ref="H440">IF(G440=TRUE,"Weekend", IF(G440=FALSE,"Weekday", NA))</f>
        <v>Weekday</v>
      </c>
      <c r="I440" s="2" t="str">
        <f>TEXT(Append1[[#This Row],[Entry Date]],"DDDDD")</f>
        <v>Thursday</v>
      </c>
      <c r="J440" s="2" t="str">
        <f t="shared" si="34"/>
        <v>Extreme Cold</v>
      </c>
      <c r="K440" s="2">
        <v>0.22</v>
      </c>
      <c r="L440" s="2">
        <f t="shared" si="30"/>
        <v>9.02</v>
      </c>
      <c r="M440" s="2">
        <v>0.21210000000000001</v>
      </c>
      <c r="N440" s="2">
        <v>0.55000000000000004</v>
      </c>
      <c r="O440" s="10">
        <f t="shared" si="31"/>
        <v>0.55000000000000004</v>
      </c>
      <c r="P440" s="17" t="str">
        <f t="shared" si="32"/>
        <v>High Humid</v>
      </c>
      <c r="Q440" s="2">
        <v>0.22389999999999999</v>
      </c>
      <c r="R440" s="7">
        <f t="shared" si="33"/>
        <v>24.628999999999998</v>
      </c>
      <c r="S440" s="2">
        <v>1</v>
      </c>
      <c r="T440" s="2">
        <v>100</v>
      </c>
      <c r="U440" s="2">
        <f>SUM(Append1[[#This Row],[Casual]],Append1[[#This Row],[Registered]])</f>
        <v>101</v>
      </c>
    </row>
    <row r="441" spans="1:21" x14ac:dyDescent="0.25">
      <c r="A441" s="2">
        <v>440</v>
      </c>
      <c r="B441" s="3">
        <v>40563</v>
      </c>
      <c r="C4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1" s="2" t="str">
        <f>TEXT(Append1[[#This Row],[Entry Date]],"YYYY")</f>
        <v>2011</v>
      </c>
      <c r="E441" s="2" t="str">
        <f>TEXT(Append1[[#This Row],[Entry Date]],"MMM")</f>
        <v>Jan</v>
      </c>
      <c r="F441" s="4">
        <v>18.2916666666667</v>
      </c>
      <c r="G441" s="2" t="b">
        <v>0</v>
      </c>
      <c r="H441" t="str" cm="1">
        <f t="array" ref="H441">IF(G441=TRUE,"Weekend", IF(G441=FALSE,"Weekday", NA))</f>
        <v>Weekday</v>
      </c>
      <c r="I441" s="2" t="str">
        <f>TEXT(Append1[[#This Row],[Entry Date]],"DDDDD")</f>
        <v>Thursday</v>
      </c>
      <c r="J441" s="2" t="str">
        <f t="shared" si="34"/>
        <v>Extreme Cold</v>
      </c>
      <c r="K441" s="2">
        <v>0.22</v>
      </c>
      <c r="L441" s="2">
        <f t="shared" si="30"/>
        <v>9.02</v>
      </c>
      <c r="M441" s="2">
        <v>0.21210000000000001</v>
      </c>
      <c r="N441" s="2">
        <v>0.55000000000000004</v>
      </c>
      <c r="O441" s="10">
        <f t="shared" si="31"/>
        <v>0.55000000000000004</v>
      </c>
      <c r="P441" s="17" t="str">
        <f t="shared" si="32"/>
        <v>High Humid</v>
      </c>
      <c r="Q441" s="2">
        <v>0.28360000000000002</v>
      </c>
      <c r="R441" s="7">
        <f t="shared" si="33"/>
        <v>31.196000000000002</v>
      </c>
      <c r="S441" s="2">
        <v>2</v>
      </c>
      <c r="T441" s="2">
        <v>247</v>
      </c>
      <c r="U441" s="2">
        <f>SUM(Append1[[#This Row],[Casual]],Append1[[#This Row],[Registered]])</f>
        <v>249</v>
      </c>
    </row>
    <row r="442" spans="1:21" x14ac:dyDescent="0.25">
      <c r="A442" s="2">
        <v>441</v>
      </c>
      <c r="B442" s="3">
        <v>40563</v>
      </c>
      <c r="C4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2" s="2" t="str">
        <f>TEXT(Append1[[#This Row],[Entry Date]],"YYYY")</f>
        <v>2011</v>
      </c>
      <c r="E442" s="2" t="str">
        <f>TEXT(Append1[[#This Row],[Entry Date]],"MMM")</f>
        <v>Jan</v>
      </c>
      <c r="F442" s="4">
        <v>18.3333333333333</v>
      </c>
      <c r="G442" s="2" t="b">
        <v>0</v>
      </c>
      <c r="H442" t="str" cm="1">
        <f t="array" ref="H442">IF(G442=TRUE,"Weekend", IF(G442=FALSE,"Weekday", NA))</f>
        <v>Weekday</v>
      </c>
      <c r="I442" s="2" t="str">
        <f>TEXT(Append1[[#This Row],[Entry Date]],"DDDDD")</f>
        <v>Thursday</v>
      </c>
      <c r="J442" s="2" t="str">
        <f t="shared" si="34"/>
        <v>Extreme Cold</v>
      </c>
      <c r="K442" s="2">
        <v>0.24</v>
      </c>
      <c r="L442" s="2">
        <f t="shared" si="30"/>
        <v>9.84</v>
      </c>
      <c r="M442" s="2">
        <v>0.2273</v>
      </c>
      <c r="N442" s="2">
        <v>0.52</v>
      </c>
      <c r="O442" s="10">
        <f t="shared" si="31"/>
        <v>0.52</v>
      </c>
      <c r="P442" s="17" t="str">
        <f t="shared" si="32"/>
        <v>High Humid</v>
      </c>
      <c r="Q442" s="2">
        <v>0.22389999999999999</v>
      </c>
      <c r="R442" s="7">
        <f t="shared" si="33"/>
        <v>24.628999999999998</v>
      </c>
      <c r="S442" s="2">
        <v>3</v>
      </c>
      <c r="T442" s="2">
        <v>140</v>
      </c>
      <c r="U442" s="2">
        <f>SUM(Append1[[#This Row],[Casual]],Append1[[#This Row],[Registered]])</f>
        <v>143</v>
      </c>
    </row>
    <row r="443" spans="1:21" x14ac:dyDescent="0.25">
      <c r="A443" s="2">
        <v>442</v>
      </c>
      <c r="B443" s="3">
        <v>40563</v>
      </c>
      <c r="C4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3" s="2" t="str">
        <f>TEXT(Append1[[#This Row],[Entry Date]],"YYYY")</f>
        <v>2011</v>
      </c>
      <c r="E443" s="2" t="str">
        <f>TEXT(Append1[[#This Row],[Entry Date]],"MMM")</f>
        <v>Jan</v>
      </c>
      <c r="F443" s="4">
        <v>18.375</v>
      </c>
      <c r="G443" s="2" t="b">
        <v>0</v>
      </c>
      <c r="H443" t="str" cm="1">
        <f t="array" ref="H443">IF(G443=TRUE,"Weekend", IF(G443=FALSE,"Weekday", NA))</f>
        <v>Weekday</v>
      </c>
      <c r="I443" s="2" t="str">
        <f>TEXT(Append1[[#This Row],[Entry Date]],"DDDDD")</f>
        <v>Thursday</v>
      </c>
      <c r="J443" s="2" t="str">
        <f t="shared" si="34"/>
        <v>Cold</v>
      </c>
      <c r="K443" s="2">
        <v>0.26</v>
      </c>
      <c r="L443" s="2">
        <f t="shared" si="30"/>
        <v>10.66</v>
      </c>
      <c r="M443" s="2">
        <v>0.2273</v>
      </c>
      <c r="N443" s="2">
        <v>0.48</v>
      </c>
      <c r="O443" s="10">
        <f t="shared" si="31"/>
        <v>0.48</v>
      </c>
      <c r="P443" s="17" t="str">
        <f t="shared" si="32"/>
        <v>High Humid</v>
      </c>
      <c r="Q443" s="2">
        <v>0.29849999999999999</v>
      </c>
      <c r="R443" s="7">
        <f t="shared" si="33"/>
        <v>32.835000000000001</v>
      </c>
      <c r="S443" s="2">
        <v>1</v>
      </c>
      <c r="T443" s="2">
        <v>56</v>
      </c>
      <c r="U443" s="2">
        <f>SUM(Append1[[#This Row],[Casual]],Append1[[#This Row],[Registered]])</f>
        <v>57</v>
      </c>
    </row>
    <row r="444" spans="1:21" x14ac:dyDescent="0.25">
      <c r="A444" s="2">
        <v>443</v>
      </c>
      <c r="B444" s="3">
        <v>40563</v>
      </c>
      <c r="C4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4" s="2" t="str">
        <f>TEXT(Append1[[#This Row],[Entry Date]],"YYYY")</f>
        <v>2011</v>
      </c>
      <c r="E444" s="2" t="str">
        <f>TEXT(Append1[[#This Row],[Entry Date]],"MMM")</f>
        <v>Jan</v>
      </c>
      <c r="F444" s="4">
        <v>18.4166666666667</v>
      </c>
      <c r="G444" s="2" t="b">
        <v>0</v>
      </c>
      <c r="H444" t="str" cm="1">
        <f t="array" ref="H444">IF(G444=TRUE,"Weekend", IF(G444=FALSE,"Weekday", NA))</f>
        <v>Weekday</v>
      </c>
      <c r="I444" s="2" t="str">
        <f>TEXT(Append1[[#This Row],[Entry Date]],"DDDDD")</f>
        <v>Thursday</v>
      </c>
      <c r="J444" s="2" t="str">
        <f t="shared" si="34"/>
        <v>Cold</v>
      </c>
      <c r="K444" s="2">
        <v>0.28000000000000003</v>
      </c>
      <c r="L444" s="2">
        <f t="shared" si="30"/>
        <v>11.48</v>
      </c>
      <c r="M444" s="2">
        <v>0.2727</v>
      </c>
      <c r="N444" s="2">
        <v>0.45</v>
      </c>
      <c r="O444" s="10">
        <f t="shared" si="31"/>
        <v>0.45</v>
      </c>
      <c r="P444" s="17" t="str">
        <f t="shared" si="32"/>
        <v>High Humid</v>
      </c>
      <c r="Q444" s="2">
        <v>0.16420000000000001</v>
      </c>
      <c r="R444" s="7">
        <f t="shared" si="33"/>
        <v>18.062000000000001</v>
      </c>
      <c r="S444" s="2">
        <v>5</v>
      </c>
      <c r="T444" s="2">
        <v>63</v>
      </c>
      <c r="U444" s="2">
        <f>SUM(Append1[[#This Row],[Casual]],Append1[[#This Row],[Registered]])</f>
        <v>68</v>
      </c>
    </row>
    <row r="445" spans="1:21" x14ac:dyDescent="0.25">
      <c r="A445" s="2">
        <v>444</v>
      </c>
      <c r="B445" s="3">
        <v>40563</v>
      </c>
      <c r="C4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5" s="2" t="str">
        <f>TEXT(Append1[[#This Row],[Entry Date]],"YYYY")</f>
        <v>2011</v>
      </c>
      <c r="E445" s="2" t="str">
        <f>TEXT(Append1[[#This Row],[Entry Date]],"MMM")</f>
        <v>Jan</v>
      </c>
      <c r="F445" s="4">
        <v>18.4583333333333</v>
      </c>
      <c r="G445" s="2" t="b">
        <v>0</v>
      </c>
      <c r="H445" t="str" cm="1">
        <f t="array" ref="H445">IF(G445=TRUE,"Weekend", IF(G445=FALSE,"Weekday", NA))</f>
        <v>Weekday</v>
      </c>
      <c r="I445" s="2" t="str">
        <f>TEXT(Append1[[#This Row],[Entry Date]],"DDDDD")</f>
        <v>Thursday</v>
      </c>
      <c r="J445" s="2" t="str">
        <f t="shared" si="34"/>
        <v>Cold</v>
      </c>
      <c r="K445" s="2">
        <v>0.3</v>
      </c>
      <c r="L445" s="2">
        <f t="shared" si="30"/>
        <v>12.299999999999999</v>
      </c>
      <c r="M445" s="2">
        <v>0.33329999999999999</v>
      </c>
      <c r="N445" s="2">
        <v>0.42</v>
      </c>
      <c r="O445" s="10">
        <f t="shared" si="31"/>
        <v>0.42</v>
      </c>
      <c r="P445" s="17" t="str">
        <f t="shared" si="32"/>
        <v>High Humid</v>
      </c>
      <c r="Q445" s="2">
        <v>0</v>
      </c>
      <c r="R445" s="7">
        <f t="shared" si="33"/>
        <v>0</v>
      </c>
      <c r="S445" s="2">
        <v>7</v>
      </c>
      <c r="T445" s="2">
        <v>77</v>
      </c>
      <c r="U445" s="2">
        <f>SUM(Append1[[#This Row],[Casual]],Append1[[#This Row],[Registered]])</f>
        <v>84</v>
      </c>
    </row>
    <row r="446" spans="1:21" x14ac:dyDescent="0.25">
      <c r="A446" s="2">
        <v>445</v>
      </c>
      <c r="B446" s="3">
        <v>40563</v>
      </c>
      <c r="C4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6" s="2" t="str">
        <f>TEXT(Append1[[#This Row],[Entry Date]],"YYYY")</f>
        <v>2011</v>
      </c>
      <c r="E446" s="2" t="str">
        <f>TEXT(Append1[[#This Row],[Entry Date]],"MMM")</f>
        <v>Jan</v>
      </c>
      <c r="F446" s="4">
        <v>18.5</v>
      </c>
      <c r="G446" s="2" t="b">
        <v>0</v>
      </c>
      <c r="H446" t="str" cm="1">
        <f t="array" ref="H446">IF(G446=TRUE,"Weekend", IF(G446=FALSE,"Weekday", NA))</f>
        <v>Weekday</v>
      </c>
      <c r="I446" s="2" t="str">
        <f>TEXT(Append1[[#This Row],[Entry Date]],"DDDDD")</f>
        <v>Thursday</v>
      </c>
      <c r="J446" s="2" t="str">
        <f t="shared" si="34"/>
        <v>Cold</v>
      </c>
      <c r="K446" s="2">
        <v>0.28000000000000003</v>
      </c>
      <c r="L446" s="2">
        <f t="shared" si="30"/>
        <v>11.48</v>
      </c>
      <c r="M446" s="2">
        <v>0.28789999999999999</v>
      </c>
      <c r="N446" s="2">
        <v>0.45</v>
      </c>
      <c r="O446" s="10">
        <f t="shared" si="31"/>
        <v>0.45</v>
      </c>
      <c r="P446" s="17" t="str">
        <f t="shared" si="32"/>
        <v>High Humid</v>
      </c>
      <c r="Q446" s="2">
        <v>0.1045</v>
      </c>
      <c r="R446" s="7">
        <f t="shared" si="33"/>
        <v>11.494999999999999</v>
      </c>
      <c r="S446" s="2">
        <v>12</v>
      </c>
      <c r="T446" s="2">
        <v>86</v>
      </c>
      <c r="U446" s="2">
        <f>SUM(Append1[[#This Row],[Casual]],Append1[[#This Row],[Registered]])</f>
        <v>98</v>
      </c>
    </row>
    <row r="447" spans="1:21" x14ac:dyDescent="0.25">
      <c r="A447" s="2">
        <v>446</v>
      </c>
      <c r="B447" s="3">
        <v>40563</v>
      </c>
      <c r="C4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7" s="2" t="str">
        <f>TEXT(Append1[[#This Row],[Entry Date]],"YYYY")</f>
        <v>2011</v>
      </c>
      <c r="E447" s="2" t="str">
        <f>TEXT(Append1[[#This Row],[Entry Date]],"MMM")</f>
        <v>Jan</v>
      </c>
      <c r="F447" s="4">
        <v>18.5416666666667</v>
      </c>
      <c r="G447" s="2" t="b">
        <v>0</v>
      </c>
      <c r="H447" t="str" cm="1">
        <f t="array" ref="H447">IF(G447=TRUE,"Weekend", IF(G447=FALSE,"Weekday", NA))</f>
        <v>Weekday</v>
      </c>
      <c r="I447" s="2" t="str">
        <f>TEXT(Append1[[#This Row],[Entry Date]],"DDDDD")</f>
        <v>Thursday</v>
      </c>
      <c r="J447" s="2" t="str">
        <f t="shared" si="34"/>
        <v>Cold</v>
      </c>
      <c r="K447" s="2">
        <v>0.3</v>
      </c>
      <c r="L447" s="2">
        <f t="shared" si="30"/>
        <v>12.299999999999999</v>
      </c>
      <c r="M447" s="2">
        <v>0.30299999999999999</v>
      </c>
      <c r="N447" s="2">
        <v>0.45</v>
      </c>
      <c r="O447" s="10">
        <f t="shared" si="31"/>
        <v>0.45</v>
      </c>
      <c r="P447" s="17" t="str">
        <f t="shared" si="32"/>
        <v>High Humid</v>
      </c>
      <c r="Q447" s="2">
        <v>0.1343</v>
      </c>
      <c r="R447" s="7">
        <f t="shared" si="33"/>
        <v>14.773</v>
      </c>
      <c r="S447" s="2">
        <v>6</v>
      </c>
      <c r="T447" s="2">
        <v>75</v>
      </c>
      <c r="U447" s="2">
        <f>SUM(Append1[[#This Row],[Casual]],Append1[[#This Row],[Registered]])</f>
        <v>81</v>
      </c>
    </row>
    <row r="448" spans="1:21" x14ac:dyDescent="0.25">
      <c r="A448" s="2">
        <v>447</v>
      </c>
      <c r="B448" s="3">
        <v>40563</v>
      </c>
      <c r="C4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8" s="2" t="str">
        <f>TEXT(Append1[[#This Row],[Entry Date]],"YYYY")</f>
        <v>2011</v>
      </c>
      <c r="E448" s="2" t="str">
        <f>TEXT(Append1[[#This Row],[Entry Date]],"MMM")</f>
        <v>Jan</v>
      </c>
      <c r="F448" s="4">
        <v>18.5833333333333</v>
      </c>
      <c r="G448" s="2" t="b">
        <v>0</v>
      </c>
      <c r="H448" t="str" cm="1">
        <f t="array" ref="H448">IF(G448=TRUE,"Weekend", IF(G448=FALSE,"Weekday", NA))</f>
        <v>Weekday</v>
      </c>
      <c r="I448" s="2" t="str">
        <f>TEXT(Append1[[#This Row],[Entry Date]],"DDDDD")</f>
        <v>Thursday</v>
      </c>
      <c r="J448" s="2" t="str">
        <f t="shared" si="34"/>
        <v>Cold</v>
      </c>
      <c r="K448" s="2">
        <v>0.32</v>
      </c>
      <c r="L448" s="2">
        <f t="shared" si="30"/>
        <v>13.120000000000001</v>
      </c>
      <c r="M448" s="2">
        <v>0.31819999999999998</v>
      </c>
      <c r="N448" s="2">
        <v>0.45</v>
      </c>
      <c r="O448" s="10">
        <f t="shared" si="31"/>
        <v>0.45</v>
      </c>
      <c r="P448" s="17" t="str">
        <f t="shared" si="32"/>
        <v>High Humid</v>
      </c>
      <c r="Q448" s="2">
        <v>0.19400000000000001</v>
      </c>
      <c r="R448" s="7">
        <f t="shared" si="33"/>
        <v>21.34</v>
      </c>
      <c r="S448" s="2">
        <v>8</v>
      </c>
      <c r="T448" s="2">
        <v>62</v>
      </c>
      <c r="U448" s="2">
        <f>SUM(Append1[[#This Row],[Casual]],Append1[[#This Row],[Registered]])</f>
        <v>70</v>
      </c>
    </row>
    <row r="449" spans="1:21" x14ac:dyDescent="0.25">
      <c r="A449" s="2">
        <v>448</v>
      </c>
      <c r="B449" s="3">
        <v>40563</v>
      </c>
      <c r="C4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49" s="2" t="str">
        <f>TEXT(Append1[[#This Row],[Entry Date]],"YYYY")</f>
        <v>2011</v>
      </c>
      <c r="E449" s="2" t="str">
        <f>TEXT(Append1[[#This Row],[Entry Date]],"MMM")</f>
        <v>Jan</v>
      </c>
      <c r="F449" s="4">
        <v>18.625</v>
      </c>
      <c r="G449" s="2" t="b">
        <v>0</v>
      </c>
      <c r="H449" t="str" cm="1">
        <f t="array" ref="H449">IF(G449=TRUE,"Weekend", IF(G449=FALSE,"Weekday", NA))</f>
        <v>Weekday</v>
      </c>
      <c r="I449" s="2" t="str">
        <f>TEXT(Append1[[#This Row],[Entry Date]],"DDDDD")</f>
        <v>Thursday</v>
      </c>
      <c r="J449" s="2" t="str">
        <f t="shared" si="34"/>
        <v>Cold</v>
      </c>
      <c r="K449" s="2">
        <v>0.3</v>
      </c>
      <c r="L449" s="2">
        <f t="shared" si="30"/>
        <v>12.299999999999999</v>
      </c>
      <c r="M449" s="2">
        <v>0.30299999999999999</v>
      </c>
      <c r="N449" s="2">
        <v>0.49</v>
      </c>
      <c r="O449" s="10">
        <f t="shared" si="31"/>
        <v>0.49</v>
      </c>
      <c r="P449" s="17" t="str">
        <f t="shared" si="32"/>
        <v>High Humid</v>
      </c>
      <c r="Q449" s="2">
        <v>0.1343</v>
      </c>
      <c r="R449" s="7">
        <f t="shared" si="33"/>
        <v>14.773</v>
      </c>
      <c r="S449" s="2">
        <v>8</v>
      </c>
      <c r="T449" s="2">
        <v>83</v>
      </c>
      <c r="U449" s="2">
        <f>SUM(Append1[[#This Row],[Casual]],Append1[[#This Row],[Registered]])</f>
        <v>91</v>
      </c>
    </row>
    <row r="450" spans="1:21" x14ac:dyDescent="0.25">
      <c r="A450" s="2">
        <v>449</v>
      </c>
      <c r="B450" s="3">
        <v>40563</v>
      </c>
      <c r="C4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0" s="2" t="str">
        <f>TEXT(Append1[[#This Row],[Entry Date]],"YYYY")</f>
        <v>2011</v>
      </c>
      <c r="E450" s="2" t="str">
        <f>TEXT(Append1[[#This Row],[Entry Date]],"MMM")</f>
        <v>Jan</v>
      </c>
      <c r="F450" s="4">
        <v>18.6666666666667</v>
      </c>
      <c r="G450" s="2" t="b">
        <v>0</v>
      </c>
      <c r="H450" t="str" cm="1">
        <f t="array" ref="H450">IF(G450=TRUE,"Weekend", IF(G450=FALSE,"Weekday", NA))</f>
        <v>Weekday</v>
      </c>
      <c r="I450" s="2" t="str">
        <f>TEXT(Append1[[#This Row],[Entry Date]],"DDDDD")</f>
        <v>Thursday</v>
      </c>
      <c r="J450" s="2" t="str">
        <f t="shared" si="34"/>
        <v>Cold</v>
      </c>
      <c r="K450" s="2">
        <v>0.3</v>
      </c>
      <c r="L450" s="2">
        <f t="shared" ref="L450:L513" si="35">K450 * 41</f>
        <v>12.299999999999999</v>
      </c>
      <c r="M450" s="2">
        <v>0.31819999999999998</v>
      </c>
      <c r="N450" s="2">
        <v>0.49</v>
      </c>
      <c r="O450" s="10">
        <f t="shared" ref="O450:O513" si="36">N450 * 100/100</f>
        <v>0.49</v>
      </c>
      <c r="P450" s="17" t="str">
        <f t="shared" ref="P450:P513" si="37">IF(N450*100&lt;10,"Less Humid",IF(N450*100&lt;=30,"Normal Humid",IF(N450*100&lt;=60,"High Humid",IF(N450*100&lt;=100,"Very Hghly humidity"))))</f>
        <v>High Humid</v>
      </c>
      <c r="Q450" s="2">
        <v>0.1045</v>
      </c>
      <c r="R450" s="7">
        <f t="shared" ref="R450:R513" si="38">Q450 * 110</f>
        <v>11.494999999999999</v>
      </c>
      <c r="S450" s="2">
        <v>8</v>
      </c>
      <c r="T450" s="2">
        <v>207</v>
      </c>
      <c r="U450" s="2">
        <f>SUM(Append1[[#This Row],[Casual]],Append1[[#This Row],[Registered]])</f>
        <v>215</v>
      </c>
    </row>
    <row r="451" spans="1:21" x14ac:dyDescent="0.25">
      <c r="A451" s="2">
        <v>450</v>
      </c>
      <c r="B451" s="3">
        <v>40563</v>
      </c>
      <c r="C4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1" s="2" t="str">
        <f>TEXT(Append1[[#This Row],[Entry Date]],"YYYY")</f>
        <v>2011</v>
      </c>
      <c r="E451" s="2" t="str">
        <f>TEXT(Append1[[#This Row],[Entry Date]],"MMM")</f>
        <v>Jan</v>
      </c>
      <c r="F451" s="4">
        <v>18.7083333333333</v>
      </c>
      <c r="G451" s="2" t="b">
        <v>0</v>
      </c>
      <c r="H451" t="str" cm="1">
        <f t="array" ref="H451">IF(G451=TRUE,"Weekend", IF(G451=FALSE,"Weekday", NA))</f>
        <v>Weekday</v>
      </c>
      <c r="I451" s="2" t="str">
        <f>TEXT(Append1[[#This Row],[Entry Date]],"DDDDD")</f>
        <v>Thursday</v>
      </c>
      <c r="J451" s="2" t="str">
        <f t="shared" ref="J451:J514" si="39">IF(L451&lt;10,"Extreme Cold",IF(L451&lt;=20,"Cold",IF(L451&lt;=25,"Normal",IF(L451&lt;=35,"Hot",IF(L451&lt;=45,"Extreme Hot")))))</f>
        <v>Cold</v>
      </c>
      <c r="K451" s="2">
        <v>0.26</v>
      </c>
      <c r="L451" s="2">
        <f t="shared" si="35"/>
        <v>10.66</v>
      </c>
      <c r="M451" s="2">
        <v>0.2576</v>
      </c>
      <c r="N451" s="2">
        <v>0.56000000000000005</v>
      </c>
      <c r="O451" s="10">
        <f t="shared" si="36"/>
        <v>0.56000000000000005</v>
      </c>
      <c r="P451" s="17" t="str">
        <f t="shared" si="37"/>
        <v>High Humid</v>
      </c>
      <c r="Q451" s="2">
        <v>0.19400000000000001</v>
      </c>
      <c r="R451" s="7">
        <f t="shared" si="38"/>
        <v>21.34</v>
      </c>
      <c r="S451" s="2">
        <v>1</v>
      </c>
      <c r="T451" s="2">
        <v>184</v>
      </c>
      <c r="U451" s="2">
        <f>SUM(Append1[[#This Row],[Casual]],Append1[[#This Row],[Registered]])</f>
        <v>185</v>
      </c>
    </row>
    <row r="452" spans="1:21" x14ac:dyDescent="0.25">
      <c r="A452" s="2">
        <v>451</v>
      </c>
      <c r="B452" s="3">
        <v>40563</v>
      </c>
      <c r="C4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2" s="2" t="str">
        <f>TEXT(Append1[[#This Row],[Entry Date]],"YYYY")</f>
        <v>2011</v>
      </c>
      <c r="E452" s="2" t="str">
        <f>TEXT(Append1[[#This Row],[Entry Date]],"MMM")</f>
        <v>Jan</v>
      </c>
      <c r="F452" s="4">
        <v>18.75</v>
      </c>
      <c r="G452" s="2" t="b">
        <v>0</v>
      </c>
      <c r="H452" t="str" cm="1">
        <f t="array" ref="H452">IF(G452=TRUE,"Weekend", IF(G452=FALSE,"Weekday", NA))</f>
        <v>Weekday</v>
      </c>
      <c r="I452" s="2" t="str">
        <f>TEXT(Append1[[#This Row],[Entry Date]],"DDDDD")</f>
        <v>Thursday</v>
      </c>
      <c r="J452" s="2" t="str">
        <f t="shared" si="39"/>
        <v>Cold</v>
      </c>
      <c r="K452" s="2">
        <v>0.26</v>
      </c>
      <c r="L452" s="2">
        <f t="shared" si="35"/>
        <v>10.66</v>
      </c>
      <c r="M452" s="2">
        <v>0.2273</v>
      </c>
      <c r="N452" s="2">
        <v>0.56000000000000005</v>
      </c>
      <c r="O452" s="10">
        <f t="shared" si="36"/>
        <v>0.56000000000000005</v>
      </c>
      <c r="P452" s="17" t="str">
        <f t="shared" si="37"/>
        <v>High Humid</v>
      </c>
      <c r="Q452" s="2">
        <v>0.32840000000000003</v>
      </c>
      <c r="R452" s="7">
        <f t="shared" si="38"/>
        <v>36.124000000000002</v>
      </c>
      <c r="S452" s="2">
        <v>6</v>
      </c>
      <c r="T452" s="2">
        <v>146</v>
      </c>
      <c r="U452" s="2">
        <f>SUM(Append1[[#This Row],[Casual]],Append1[[#This Row],[Registered]])</f>
        <v>152</v>
      </c>
    </row>
    <row r="453" spans="1:21" x14ac:dyDescent="0.25">
      <c r="A453" s="2">
        <v>452</v>
      </c>
      <c r="B453" s="3">
        <v>40563</v>
      </c>
      <c r="C4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3" s="2" t="str">
        <f>TEXT(Append1[[#This Row],[Entry Date]],"YYYY")</f>
        <v>2011</v>
      </c>
      <c r="E453" s="2" t="str">
        <f>TEXT(Append1[[#This Row],[Entry Date]],"MMM")</f>
        <v>Jan</v>
      </c>
      <c r="F453" s="4">
        <v>18.7916666666667</v>
      </c>
      <c r="G453" s="2" t="b">
        <v>0</v>
      </c>
      <c r="H453" t="str" cm="1">
        <f t="array" ref="H453">IF(G453=TRUE,"Weekend", IF(G453=FALSE,"Weekday", NA))</f>
        <v>Weekday</v>
      </c>
      <c r="I453" s="2" t="str">
        <f>TEXT(Append1[[#This Row],[Entry Date]],"DDDDD")</f>
        <v>Thursday</v>
      </c>
      <c r="J453" s="2" t="str">
        <f t="shared" si="39"/>
        <v>Cold</v>
      </c>
      <c r="K453" s="2">
        <v>0.26</v>
      </c>
      <c r="L453" s="2">
        <f t="shared" si="35"/>
        <v>10.66</v>
      </c>
      <c r="M453" s="2">
        <v>0.2424</v>
      </c>
      <c r="N453" s="2">
        <v>0.6</v>
      </c>
      <c r="O453" s="10">
        <f t="shared" si="36"/>
        <v>0.6</v>
      </c>
      <c r="P453" s="17" t="str">
        <f t="shared" si="37"/>
        <v>High Humid</v>
      </c>
      <c r="Q453" s="2">
        <v>0.28360000000000002</v>
      </c>
      <c r="R453" s="7">
        <f t="shared" si="38"/>
        <v>31.196000000000002</v>
      </c>
      <c r="S453" s="2">
        <v>2</v>
      </c>
      <c r="T453" s="2">
        <v>124</v>
      </c>
      <c r="U453" s="2">
        <f>SUM(Append1[[#This Row],[Casual]],Append1[[#This Row],[Registered]])</f>
        <v>126</v>
      </c>
    </row>
    <row r="454" spans="1:21" x14ac:dyDescent="0.25">
      <c r="A454" s="2">
        <v>453</v>
      </c>
      <c r="B454" s="3">
        <v>40563</v>
      </c>
      <c r="C4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4" s="2" t="str">
        <f>TEXT(Append1[[#This Row],[Entry Date]],"YYYY")</f>
        <v>2011</v>
      </c>
      <c r="E454" s="2" t="str">
        <f>TEXT(Append1[[#This Row],[Entry Date]],"MMM")</f>
        <v>Jan</v>
      </c>
      <c r="F454" s="4">
        <v>18.8333333333333</v>
      </c>
      <c r="G454" s="2" t="b">
        <v>0</v>
      </c>
      <c r="H454" t="str" cm="1">
        <f t="array" ref="H454">IF(G454=TRUE,"Weekend", IF(G454=FALSE,"Weekday", NA))</f>
        <v>Weekday</v>
      </c>
      <c r="I454" s="2" t="str">
        <f>TEXT(Append1[[#This Row],[Entry Date]],"DDDDD")</f>
        <v>Thursday</v>
      </c>
      <c r="J454" s="2" t="str">
        <f t="shared" si="39"/>
        <v>Extreme Cold</v>
      </c>
      <c r="K454" s="2">
        <v>0.24</v>
      </c>
      <c r="L454" s="2">
        <f t="shared" si="35"/>
        <v>9.84</v>
      </c>
      <c r="M454" s="2">
        <v>0.2273</v>
      </c>
      <c r="N454" s="2">
        <v>0.6</v>
      </c>
      <c r="O454" s="10">
        <f t="shared" si="36"/>
        <v>0.6</v>
      </c>
      <c r="P454" s="17" t="str">
        <f t="shared" si="37"/>
        <v>High Humid</v>
      </c>
      <c r="Q454" s="2">
        <v>0.25369999999999998</v>
      </c>
      <c r="R454" s="7">
        <f t="shared" si="38"/>
        <v>27.906999999999996</v>
      </c>
      <c r="S454" s="2">
        <v>3</v>
      </c>
      <c r="T454" s="2">
        <v>54</v>
      </c>
      <c r="U454" s="2">
        <f>SUM(Append1[[#This Row],[Casual]],Append1[[#This Row],[Registered]])</f>
        <v>57</v>
      </c>
    </row>
    <row r="455" spans="1:21" x14ac:dyDescent="0.25">
      <c r="A455" s="2">
        <v>454</v>
      </c>
      <c r="B455" s="3">
        <v>40563</v>
      </c>
      <c r="C4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5" s="2" t="str">
        <f>TEXT(Append1[[#This Row],[Entry Date]],"YYYY")</f>
        <v>2011</v>
      </c>
      <c r="E455" s="2" t="str">
        <f>TEXT(Append1[[#This Row],[Entry Date]],"MMM")</f>
        <v>Jan</v>
      </c>
      <c r="F455" s="4">
        <v>18.875</v>
      </c>
      <c r="G455" s="2" t="b">
        <v>0</v>
      </c>
      <c r="H455" t="str" cm="1">
        <f t="array" ref="H455">IF(G455=TRUE,"Weekend", IF(G455=FALSE,"Weekday", NA))</f>
        <v>Weekday</v>
      </c>
      <c r="I455" s="2" t="str">
        <f>TEXT(Append1[[#This Row],[Entry Date]],"DDDDD")</f>
        <v>Thursday</v>
      </c>
      <c r="J455" s="2" t="str">
        <f t="shared" si="39"/>
        <v>Extreme Cold</v>
      </c>
      <c r="K455" s="2">
        <v>0.24</v>
      </c>
      <c r="L455" s="2">
        <f t="shared" si="35"/>
        <v>9.84</v>
      </c>
      <c r="M455" s="2">
        <v>0.21210000000000001</v>
      </c>
      <c r="N455" s="2">
        <v>0.65</v>
      </c>
      <c r="O455" s="10">
        <f t="shared" si="36"/>
        <v>0.65</v>
      </c>
      <c r="P455" s="17" t="str">
        <f t="shared" si="37"/>
        <v>Very Hghly humidity</v>
      </c>
      <c r="Q455" s="2">
        <v>0.28360000000000002</v>
      </c>
      <c r="R455" s="7">
        <f t="shared" si="38"/>
        <v>31.196000000000002</v>
      </c>
      <c r="S455" s="2">
        <v>0</v>
      </c>
      <c r="T455" s="2">
        <v>56</v>
      </c>
      <c r="U455" s="2">
        <f>SUM(Append1[[#This Row],[Casual]],Append1[[#This Row],[Registered]])</f>
        <v>56</v>
      </c>
    </row>
    <row r="456" spans="1:21" x14ac:dyDescent="0.25">
      <c r="A456" s="2">
        <v>455</v>
      </c>
      <c r="B456" s="3">
        <v>40563</v>
      </c>
      <c r="C4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6" s="2" t="str">
        <f>TEXT(Append1[[#This Row],[Entry Date]],"YYYY")</f>
        <v>2011</v>
      </c>
      <c r="E456" s="2" t="str">
        <f>TEXT(Append1[[#This Row],[Entry Date]],"MMM")</f>
        <v>Jan</v>
      </c>
      <c r="F456" s="4">
        <v>18.9166666666667</v>
      </c>
      <c r="G456" s="2" t="b">
        <v>0</v>
      </c>
      <c r="H456" t="str" cm="1">
        <f t="array" ref="H456">IF(G456=TRUE,"Weekend", IF(G456=FALSE,"Weekday", NA))</f>
        <v>Weekday</v>
      </c>
      <c r="I456" s="2" t="str">
        <f>TEXT(Append1[[#This Row],[Entry Date]],"DDDDD")</f>
        <v>Thursday</v>
      </c>
      <c r="J456" s="2" t="str">
        <f t="shared" si="39"/>
        <v>Extreme Cold</v>
      </c>
      <c r="K456" s="2">
        <v>0.24</v>
      </c>
      <c r="L456" s="2">
        <f t="shared" si="35"/>
        <v>9.84</v>
      </c>
      <c r="M456" s="2">
        <v>0.21210000000000001</v>
      </c>
      <c r="N456" s="2">
        <v>0.65</v>
      </c>
      <c r="O456" s="10">
        <f t="shared" si="36"/>
        <v>0.65</v>
      </c>
      <c r="P456" s="17" t="str">
        <f t="shared" si="37"/>
        <v>Very Hghly humidity</v>
      </c>
      <c r="Q456" s="2">
        <v>0.32840000000000003</v>
      </c>
      <c r="R456" s="7">
        <f t="shared" si="38"/>
        <v>36.124000000000002</v>
      </c>
      <c r="S456" s="2">
        <v>3</v>
      </c>
      <c r="T456" s="2">
        <v>28</v>
      </c>
      <c r="U456" s="2">
        <f>SUM(Append1[[#This Row],[Casual]],Append1[[#This Row],[Registered]])</f>
        <v>31</v>
      </c>
    </row>
    <row r="457" spans="1:21" x14ac:dyDescent="0.25">
      <c r="A457" s="2">
        <v>456</v>
      </c>
      <c r="B457" s="3">
        <v>40564</v>
      </c>
      <c r="C4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7" s="2" t="str">
        <f>TEXT(Append1[[#This Row],[Entry Date]],"YYYY")</f>
        <v>2011</v>
      </c>
      <c r="E457" s="2" t="str">
        <f>TEXT(Append1[[#This Row],[Entry Date]],"MMM")</f>
        <v>Jan</v>
      </c>
      <c r="F457" s="4">
        <v>18.9583333333333</v>
      </c>
      <c r="G457" s="2" t="b">
        <v>0</v>
      </c>
      <c r="H457" t="str" cm="1">
        <f t="array" ref="H457">IF(G457=TRUE,"Weekend", IF(G457=FALSE,"Weekday", NA))</f>
        <v>Weekday</v>
      </c>
      <c r="I457" s="2" t="str">
        <f>TEXT(Append1[[#This Row],[Entry Date]],"DDDDD")</f>
        <v>Friday</v>
      </c>
      <c r="J457" s="2" t="str">
        <f t="shared" si="39"/>
        <v>Extreme Cold</v>
      </c>
      <c r="K457" s="2">
        <v>0.24</v>
      </c>
      <c r="L457" s="2">
        <f t="shared" si="35"/>
        <v>9.84</v>
      </c>
      <c r="M457" s="2">
        <v>0.2273</v>
      </c>
      <c r="N457" s="2">
        <v>0.7</v>
      </c>
      <c r="O457" s="10">
        <f t="shared" si="36"/>
        <v>0.7</v>
      </c>
      <c r="P457" s="17" t="str">
        <f t="shared" si="37"/>
        <v>Very Hghly humidity</v>
      </c>
      <c r="Q457" s="2">
        <v>0.25369999999999998</v>
      </c>
      <c r="R457" s="7">
        <f t="shared" si="38"/>
        <v>27.906999999999996</v>
      </c>
      <c r="S457" s="2">
        <v>1</v>
      </c>
      <c r="T457" s="2">
        <v>20</v>
      </c>
      <c r="U457" s="2">
        <f>SUM(Append1[[#This Row],[Casual]],Append1[[#This Row],[Registered]])</f>
        <v>21</v>
      </c>
    </row>
    <row r="458" spans="1:21" x14ac:dyDescent="0.25">
      <c r="A458" s="2">
        <v>457</v>
      </c>
      <c r="B458" s="3">
        <v>40564</v>
      </c>
      <c r="C4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8" s="2" t="str">
        <f>TEXT(Append1[[#This Row],[Entry Date]],"YYYY")</f>
        <v>2011</v>
      </c>
      <c r="E458" s="2" t="str">
        <f>TEXT(Append1[[#This Row],[Entry Date]],"MMM")</f>
        <v>Jan</v>
      </c>
      <c r="F458" s="4">
        <v>19</v>
      </c>
      <c r="G458" s="2" t="b">
        <v>0</v>
      </c>
      <c r="H458" t="str" cm="1">
        <f t="array" ref="H458">IF(G458=TRUE,"Weekend", IF(G458=FALSE,"Weekday", NA))</f>
        <v>Weekday</v>
      </c>
      <c r="I458" s="2" t="str">
        <f>TEXT(Append1[[#This Row],[Entry Date]],"DDDDD")</f>
        <v>Friday</v>
      </c>
      <c r="J458" s="2" t="str">
        <f t="shared" si="39"/>
        <v>Extreme Cold</v>
      </c>
      <c r="K458" s="2">
        <v>0.24</v>
      </c>
      <c r="L458" s="2">
        <f t="shared" si="35"/>
        <v>9.84</v>
      </c>
      <c r="M458" s="2">
        <v>0.2273</v>
      </c>
      <c r="N458" s="2">
        <v>0.7</v>
      </c>
      <c r="O458" s="10">
        <f t="shared" si="36"/>
        <v>0.7</v>
      </c>
      <c r="P458" s="17" t="str">
        <f t="shared" si="37"/>
        <v>Very Hghly humidity</v>
      </c>
      <c r="Q458" s="2">
        <v>0.25369999999999998</v>
      </c>
      <c r="R458" s="7">
        <f t="shared" si="38"/>
        <v>27.906999999999996</v>
      </c>
      <c r="S458" s="2">
        <v>0</v>
      </c>
      <c r="T458" s="2">
        <v>6</v>
      </c>
      <c r="U458" s="2">
        <f>SUM(Append1[[#This Row],[Casual]],Append1[[#This Row],[Registered]])</f>
        <v>6</v>
      </c>
    </row>
    <row r="459" spans="1:21" x14ac:dyDescent="0.25">
      <c r="A459" s="2">
        <v>458</v>
      </c>
      <c r="B459" s="3">
        <v>40564</v>
      </c>
      <c r="C4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59" s="2" t="str">
        <f>TEXT(Append1[[#This Row],[Entry Date]],"YYYY")</f>
        <v>2011</v>
      </c>
      <c r="E459" s="2" t="str">
        <f>TEXT(Append1[[#This Row],[Entry Date]],"MMM")</f>
        <v>Jan</v>
      </c>
      <c r="F459" s="4">
        <v>19.0416666666667</v>
      </c>
      <c r="G459" s="2" t="b">
        <v>0</v>
      </c>
      <c r="H459" t="str" cm="1">
        <f t="array" ref="H459">IF(G459=TRUE,"Weekend", IF(G459=FALSE,"Weekday", NA))</f>
        <v>Weekday</v>
      </c>
      <c r="I459" s="2" t="str">
        <f>TEXT(Append1[[#This Row],[Entry Date]],"DDDDD")</f>
        <v>Friday</v>
      </c>
      <c r="J459" s="2" t="str">
        <f t="shared" si="39"/>
        <v>Extreme Cold</v>
      </c>
      <c r="K459" s="2">
        <v>0.24</v>
      </c>
      <c r="L459" s="2">
        <f t="shared" si="35"/>
        <v>9.84</v>
      </c>
      <c r="M459" s="2">
        <v>0.2424</v>
      </c>
      <c r="N459" s="2">
        <v>0.75</v>
      </c>
      <c r="O459" s="10">
        <f t="shared" si="36"/>
        <v>0.75</v>
      </c>
      <c r="P459" s="17" t="str">
        <f t="shared" si="37"/>
        <v>Very Hghly humidity</v>
      </c>
      <c r="Q459" s="2">
        <v>0.16420000000000001</v>
      </c>
      <c r="R459" s="7">
        <f t="shared" si="38"/>
        <v>18.062000000000001</v>
      </c>
      <c r="S459" s="2">
        <v>0</v>
      </c>
      <c r="T459" s="2">
        <v>2</v>
      </c>
      <c r="U459" s="2">
        <f>SUM(Append1[[#This Row],[Casual]],Append1[[#This Row],[Registered]])</f>
        <v>2</v>
      </c>
    </row>
    <row r="460" spans="1:21" x14ac:dyDescent="0.25">
      <c r="A460" s="2">
        <v>459</v>
      </c>
      <c r="B460" s="3">
        <v>40564</v>
      </c>
      <c r="C4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0" s="2" t="str">
        <f>TEXT(Append1[[#This Row],[Entry Date]],"YYYY")</f>
        <v>2011</v>
      </c>
      <c r="E460" s="2" t="str">
        <f>TEXT(Append1[[#This Row],[Entry Date]],"MMM")</f>
        <v>Jan</v>
      </c>
      <c r="F460" s="4">
        <v>19.0833333333333</v>
      </c>
      <c r="G460" s="2" t="b">
        <v>0</v>
      </c>
      <c r="H460" t="str" cm="1">
        <f t="array" ref="H460">IF(G460=TRUE,"Weekend", IF(G460=FALSE,"Weekday", NA))</f>
        <v>Weekday</v>
      </c>
      <c r="I460" s="2" t="str">
        <f>TEXT(Append1[[#This Row],[Entry Date]],"DDDDD")</f>
        <v>Friday</v>
      </c>
      <c r="J460" s="2" t="str">
        <f t="shared" si="39"/>
        <v>Extreme Cold</v>
      </c>
      <c r="K460" s="2">
        <v>0.22</v>
      </c>
      <c r="L460" s="2">
        <f t="shared" si="35"/>
        <v>9.02</v>
      </c>
      <c r="M460" s="2">
        <v>0.21210000000000001</v>
      </c>
      <c r="N460" s="2">
        <v>0.8</v>
      </c>
      <c r="O460" s="10">
        <f t="shared" si="36"/>
        <v>0.8</v>
      </c>
      <c r="P460" s="17" t="str">
        <f t="shared" si="37"/>
        <v>Very Hghly humidity</v>
      </c>
      <c r="Q460" s="2">
        <v>0.29849999999999999</v>
      </c>
      <c r="R460" s="7">
        <f t="shared" si="38"/>
        <v>32.835000000000001</v>
      </c>
      <c r="S460" s="2">
        <v>0</v>
      </c>
      <c r="T460" s="2">
        <v>1</v>
      </c>
      <c r="U460" s="2">
        <f>SUM(Append1[[#This Row],[Casual]],Append1[[#This Row],[Registered]])</f>
        <v>1</v>
      </c>
    </row>
    <row r="461" spans="1:21" x14ac:dyDescent="0.25">
      <c r="A461" s="2">
        <v>460</v>
      </c>
      <c r="B461" s="3">
        <v>40564</v>
      </c>
      <c r="C4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1" s="2" t="str">
        <f>TEXT(Append1[[#This Row],[Entry Date]],"YYYY")</f>
        <v>2011</v>
      </c>
      <c r="E461" s="2" t="str">
        <f>TEXT(Append1[[#This Row],[Entry Date]],"MMM")</f>
        <v>Jan</v>
      </c>
      <c r="F461" s="4">
        <v>19.125</v>
      </c>
      <c r="G461" s="2" t="b">
        <v>0</v>
      </c>
      <c r="H461" t="str" cm="1">
        <f t="array" ref="H461">IF(G461=TRUE,"Weekend", IF(G461=FALSE,"Weekday", NA))</f>
        <v>Weekday</v>
      </c>
      <c r="I461" s="2" t="str">
        <f>TEXT(Append1[[#This Row],[Entry Date]],"DDDDD")</f>
        <v>Friday</v>
      </c>
      <c r="J461" s="2" t="str">
        <f t="shared" si="39"/>
        <v>Extreme Cold</v>
      </c>
      <c r="K461" s="2">
        <v>0.22</v>
      </c>
      <c r="L461" s="2">
        <f t="shared" si="35"/>
        <v>9.02</v>
      </c>
      <c r="M461" s="2">
        <v>0.2576</v>
      </c>
      <c r="N461" s="2">
        <v>0.87</v>
      </c>
      <c r="O461" s="10">
        <f t="shared" si="36"/>
        <v>0.87</v>
      </c>
      <c r="P461" s="17" t="str">
        <f t="shared" si="37"/>
        <v>Very Hghly humidity</v>
      </c>
      <c r="Q461" s="2">
        <v>8.9599999999999999E-2</v>
      </c>
      <c r="R461" s="7">
        <f t="shared" si="38"/>
        <v>9.8559999999999999</v>
      </c>
      <c r="S461" s="2">
        <v>0</v>
      </c>
      <c r="T461" s="2">
        <v>1</v>
      </c>
      <c r="U461" s="2">
        <f>SUM(Append1[[#This Row],[Casual]],Append1[[#This Row],[Registered]])</f>
        <v>1</v>
      </c>
    </row>
    <row r="462" spans="1:21" x14ac:dyDescent="0.25">
      <c r="A462" s="2">
        <v>461</v>
      </c>
      <c r="B462" s="3">
        <v>40564</v>
      </c>
      <c r="C4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2" s="2" t="str">
        <f>TEXT(Append1[[#This Row],[Entry Date]],"YYYY")</f>
        <v>2011</v>
      </c>
      <c r="E462" s="2" t="str">
        <f>TEXT(Append1[[#This Row],[Entry Date]],"MMM")</f>
        <v>Jan</v>
      </c>
      <c r="F462" s="4">
        <v>19.1666666666667</v>
      </c>
      <c r="G462" s="2" t="b">
        <v>0</v>
      </c>
      <c r="H462" t="str" cm="1">
        <f t="array" ref="H462">IF(G462=TRUE,"Weekend", IF(G462=FALSE,"Weekday", NA))</f>
        <v>Weekday</v>
      </c>
      <c r="I462" s="2" t="str">
        <f>TEXT(Append1[[#This Row],[Entry Date]],"DDDDD")</f>
        <v>Friday</v>
      </c>
      <c r="J462" s="2" t="str">
        <f t="shared" si="39"/>
        <v>Extreme Cold</v>
      </c>
      <c r="K462" s="2">
        <v>0.24</v>
      </c>
      <c r="L462" s="2">
        <f t="shared" si="35"/>
        <v>9.84</v>
      </c>
      <c r="M462" s="2">
        <v>0.19700000000000001</v>
      </c>
      <c r="N462" s="2">
        <v>0.6</v>
      </c>
      <c r="O462" s="10">
        <f t="shared" si="36"/>
        <v>0.6</v>
      </c>
      <c r="P462" s="17" t="str">
        <f t="shared" si="37"/>
        <v>High Humid</v>
      </c>
      <c r="Q462" s="2">
        <v>0.41789999999999999</v>
      </c>
      <c r="R462" s="7">
        <f t="shared" si="38"/>
        <v>45.969000000000001</v>
      </c>
      <c r="S462" s="2">
        <v>1</v>
      </c>
      <c r="T462" s="2">
        <v>4</v>
      </c>
      <c r="U462" s="2">
        <f>SUM(Append1[[#This Row],[Casual]],Append1[[#This Row],[Registered]])</f>
        <v>5</v>
      </c>
    </row>
    <row r="463" spans="1:21" x14ac:dyDescent="0.25">
      <c r="A463" s="2">
        <v>462</v>
      </c>
      <c r="B463" s="3">
        <v>40564</v>
      </c>
      <c r="C4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3" s="2" t="str">
        <f>TEXT(Append1[[#This Row],[Entry Date]],"YYYY")</f>
        <v>2011</v>
      </c>
      <c r="E463" s="2" t="str">
        <f>TEXT(Append1[[#This Row],[Entry Date]],"MMM")</f>
        <v>Jan</v>
      </c>
      <c r="F463" s="4">
        <v>19.2083333333333</v>
      </c>
      <c r="G463" s="2" t="b">
        <v>0</v>
      </c>
      <c r="H463" t="str" cm="1">
        <f t="array" ref="H463">IF(G463=TRUE,"Weekend", IF(G463=FALSE,"Weekday", NA))</f>
        <v>Weekday</v>
      </c>
      <c r="I463" s="2" t="str">
        <f>TEXT(Append1[[#This Row],[Entry Date]],"DDDDD")</f>
        <v>Friday</v>
      </c>
      <c r="J463" s="2" t="str">
        <f t="shared" si="39"/>
        <v>Extreme Cold</v>
      </c>
      <c r="K463" s="2">
        <v>0.22</v>
      </c>
      <c r="L463" s="2">
        <f t="shared" si="35"/>
        <v>9.02</v>
      </c>
      <c r="M463" s="2">
        <v>0.21210000000000001</v>
      </c>
      <c r="N463" s="2">
        <v>0.55000000000000004</v>
      </c>
      <c r="O463" s="10">
        <f t="shared" si="36"/>
        <v>0.55000000000000004</v>
      </c>
      <c r="P463" s="17" t="str">
        <f t="shared" si="37"/>
        <v>High Humid</v>
      </c>
      <c r="Q463" s="2">
        <v>0.25369999999999998</v>
      </c>
      <c r="R463" s="7">
        <f t="shared" si="38"/>
        <v>27.906999999999996</v>
      </c>
      <c r="S463" s="2">
        <v>0</v>
      </c>
      <c r="T463" s="2">
        <v>27</v>
      </c>
      <c r="U463" s="2">
        <f>SUM(Append1[[#This Row],[Casual]],Append1[[#This Row],[Registered]])</f>
        <v>27</v>
      </c>
    </row>
    <row r="464" spans="1:21" x14ac:dyDescent="0.25">
      <c r="A464" s="2">
        <v>463</v>
      </c>
      <c r="B464" s="3">
        <v>40564</v>
      </c>
      <c r="C4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4" s="2" t="str">
        <f>TEXT(Append1[[#This Row],[Entry Date]],"YYYY")</f>
        <v>2011</v>
      </c>
      <c r="E464" s="2" t="str">
        <f>TEXT(Append1[[#This Row],[Entry Date]],"MMM")</f>
        <v>Jan</v>
      </c>
      <c r="F464" s="4">
        <v>19.25</v>
      </c>
      <c r="G464" s="2" t="b">
        <v>0</v>
      </c>
      <c r="H464" t="str" cm="1">
        <f t="array" ref="H464">IF(G464=TRUE,"Weekend", IF(G464=FALSE,"Weekday", NA))</f>
        <v>Weekday</v>
      </c>
      <c r="I464" s="2" t="str">
        <f>TEXT(Append1[[#This Row],[Entry Date]],"DDDDD")</f>
        <v>Friday</v>
      </c>
      <c r="J464" s="2" t="str">
        <f t="shared" si="39"/>
        <v>Extreme Cold</v>
      </c>
      <c r="K464" s="2">
        <v>0.2</v>
      </c>
      <c r="L464" s="2">
        <f t="shared" si="35"/>
        <v>8.2000000000000011</v>
      </c>
      <c r="M464" s="2">
        <v>0.18179999999999999</v>
      </c>
      <c r="N464" s="2">
        <v>0.51</v>
      </c>
      <c r="O464" s="10">
        <f t="shared" si="36"/>
        <v>0.51</v>
      </c>
      <c r="P464" s="17" t="str">
        <f t="shared" si="37"/>
        <v>High Humid</v>
      </c>
      <c r="Q464" s="2">
        <v>0.28360000000000002</v>
      </c>
      <c r="R464" s="7">
        <f t="shared" si="38"/>
        <v>31.196000000000002</v>
      </c>
      <c r="S464" s="2">
        <v>2</v>
      </c>
      <c r="T464" s="2">
        <v>66</v>
      </c>
      <c r="U464" s="2">
        <f>SUM(Append1[[#This Row],[Casual]],Append1[[#This Row],[Registered]])</f>
        <v>68</v>
      </c>
    </row>
    <row r="465" spans="1:21" x14ac:dyDescent="0.25">
      <c r="A465" s="2">
        <v>464</v>
      </c>
      <c r="B465" s="3">
        <v>40564</v>
      </c>
      <c r="C4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5" s="2" t="str">
        <f>TEXT(Append1[[#This Row],[Entry Date]],"YYYY")</f>
        <v>2011</v>
      </c>
      <c r="E465" s="2" t="str">
        <f>TEXT(Append1[[#This Row],[Entry Date]],"MMM")</f>
        <v>Jan</v>
      </c>
      <c r="F465" s="4">
        <v>19.2916666666667</v>
      </c>
      <c r="G465" s="2" t="b">
        <v>0</v>
      </c>
      <c r="H465" t="str" cm="1">
        <f t="array" ref="H465">IF(G465=TRUE,"Weekend", IF(G465=FALSE,"Weekday", NA))</f>
        <v>Weekday</v>
      </c>
      <c r="I465" s="2" t="str">
        <f>TEXT(Append1[[#This Row],[Entry Date]],"DDDDD")</f>
        <v>Friday</v>
      </c>
      <c r="J465" s="2" t="str">
        <f t="shared" si="39"/>
        <v>Extreme Cold</v>
      </c>
      <c r="K465" s="2">
        <v>0.2</v>
      </c>
      <c r="L465" s="2">
        <f t="shared" si="35"/>
        <v>8.2000000000000011</v>
      </c>
      <c r="M465" s="2">
        <v>0.18179999999999999</v>
      </c>
      <c r="N465" s="2">
        <v>0.47</v>
      </c>
      <c r="O465" s="10">
        <f t="shared" si="36"/>
        <v>0.47</v>
      </c>
      <c r="P465" s="17" t="str">
        <f t="shared" si="37"/>
        <v>High Humid</v>
      </c>
      <c r="Q465" s="2">
        <v>0.32840000000000003</v>
      </c>
      <c r="R465" s="7">
        <f t="shared" si="38"/>
        <v>36.124000000000002</v>
      </c>
      <c r="S465" s="2">
        <v>7</v>
      </c>
      <c r="T465" s="2">
        <v>210</v>
      </c>
      <c r="U465" s="2">
        <f>SUM(Append1[[#This Row],[Casual]],Append1[[#This Row],[Registered]])</f>
        <v>217</v>
      </c>
    </row>
    <row r="466" spans="1:21" x14ac:dyDescent="0.25">
      <c r="A466" s="2">
        <v>465</v>
      </c>
      <c r="B466" s="3">
        <v>40564</v>
      </c>
      <c r="C4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6" s="2" t="str">
        <f>TEXT(Append1[[#This Row],[Entry Date]],"YYYY")</f>
        <v>2011</v>
      </c>
      <c r="E466" s="2" t="str">
        <f>TEXT(Append1[[#This Row],[Entry Date]],"MMM")</f>
        <v>Jan</v>
      </c>
      <c r="F466" s="4">
        <v>19.3333333333333</v>
      </c>
      <c r="G466" s="2" t="b">
        <v>0</v>
      </c>
      <c r="H466" t="str" cm="1">
        <f t="array" ref="H466">IF(G466=TRUE,"Weekend", IF(G466=FALSE,"Weekday", NA))</f>
        <v>Weekday</v>
      </c>
      <c r="I466" s="2" t="str">
        <f>TEXT(Append1[[#This Row],[Entry Date]],"DDDDD")</f>
        <v>Friday</v>
      </c>
      <c r="J466" s="2" t="str">
        <f t="shared" si="39"/>
        <v>Extreme Cold</v>
      </c>
      <c r="K466" s="2">
        <v>0.2</v>
      </c>
      <c r="L466" s="2">
        <f t="shared" si="35"/>
        <v>8.2000000000000011</v>
      </c>
      <c r="M466" s="2">
        <v>0.18179999999999999</v>
      </c>
      <c r="N466" s="2">
        <v>0.51</v>
      </c>
      <c r="O466" s="10">
        <f t="shared" si="36"/>
        <v>0.51</v>
      </c>
      <c r="P466" s="17" t="str">
        <f t="shared" si="37"/>
        <v>High Humid</v>
      </c>
      <c r="Q466" s="2">
        <v>0.35820000000000002</v>
      </c>
      <c r="R466" s="7">
        <f t="shared" si="38"/>
        <v>39.402000000000001</v>
      </c>
      <c r="S466" s="2">
        <v>7</v>
      </c>
      <c r="T466" s="2">
        <v>159</v>
      </c>
      <c r="U466" s="2">
        <f>SUM(Append1[[#This Row],[Casual]],Append1[[#This Row],[Registered]])</f>
        <v>166</v>
      </c>
    </row>
    <row r="467" spans="1:21" x14ac:dyDescent="0.25">
      <c r="A467" s="2">
        <v>466</v>
      </c>
      <c r="B467" s="3">
        <v>40564</v>
      </c>
      <c r="C4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7" s="2" t="str">
        <f>TEXT(Append1[[#This Row],[Entry Date]],"YYYY")</f>
        <v>2011</v>
      </c>
      <c r="E467" s="2" t="str">
        <f>TEXT(Append1[[#This Row],[Entry Date]],"MMM")</f>
        <v>Jan</v>
      </c>
      <c r="F467" s="4">
        <v>19.375</v>
      </c>
      <c r="G467" s="2" t="b">
        <v>0</v>
      </c>
      <c r="H467" t="str" cm="1">
        <f t="array" ref="H467">IF(G467=TRUE,"Weekend", IF(G467=FALSE,"Weekday", NA))</f>
        <v>Weekday</v>
      </c>
      <c r="I467" s="2" t="str">
        <f>TEXT(Append1[[#This Row],[Entry Date]],"DDDDD")</f>
        <v>Friday</v>
      </c>
      <c r="J467" s="2" t="str">
        <f t="shared" si="39"/>
        <v>Extreme Cold</v>
      </c>
      <c r="K467" s="2">
        <v>0.2</v>
      </c>
      <c r="L467" s="2">
        <f t="shared" si="35"/>
        <v>8.2000000000000011</v>
      </c>
      <c r="M467" s="2">
        <v>0.16669999999999999</v>
      </c>
      <c r="N467" s="2">
        <v>0.47</v>
      </c>
      <c r="O467" s="10">
        <f t="shared" si="36"/>
        <v>0.47</v>
      </c>
      <c r="P467" s="17" t="str">
        <f t="shared" si="37"/>
        <v>High Humid</v>
      </c>
      <c r="Q467" s="2">
        <v>0.4627</v>
      </c>
      <c r="R467" s="7">
        <f t="shared" si="38"/>
        <v>50.896999999999998</v>
      </c>
      <c r="S467" s="2">
        <v>6</v>
      </c>
      <c r="T467" s="2">
        <v>57</v>
      </c>
      <c r="U467" s="2">
        <f>SUM(Append1[[#This Row],[Casual]],Append1[[#This Row],[Registered]])</f>
        <v>63</v>
      </c>
    </row>
    <row r="468" spans="1:21" x14ac:dyDescent="0.25">
      <c r="A468" s="2">
        <v>467</v>
      </c>
      <c r="B468" s="3">
        <v>40564</v>
      </c>
      <c r="C4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8" s="2" t="str">
        <f>TEXT(Append1[[#This Row],[Entry Date]],"YYYY")</f>
        <v>2011</v>
      </c>
      <c r="E468" s="2" t="str">
        <f>TEXT(Append1[[#This Row],[Entry Date]],"MMM")</f>
        <v>Jan</v>
      </c>
      <c r="F468" s="4">
        <v>19.4166666666667</v>
      </c>
      <c r="G468" s="2" t="b">
        <v>0</v>
      </c>
      <c r="H468" t="str" cm="1">
        <f t="array" ref="H468">IF(G468=TRUE,"Weekend", IF(G468=FALSE,"Weekday", NA))</f>
        <v>Weekday</v>
      </c>
      <c r="I468" s="2" t="str">
        <f>TEXT(Append1[[#This Row],[Entry Date]],"DDDDD")</f>
        <v>Friday</v>
      </c>
      <c r="J468" s="2" t="str">
        <f t="shared" si="39"/>
        <v>Extreme Cold</v>
      </c>
      <c r="K468" s="2">
        <v>0.22</v>
      </c>
      <c r="L468" s="2">
        <f t="shared" si="35"/>
        <v>9.02</v>
      </c>
      <c r="M468" s="2">
        <v>0.18179999999999999</v>
      </c>
      <c r="N468" s="2">
        <v>0.41</v>
      </c>
      <c r="O468" s="10">
        <f t="shared" si="36"/>
        <v>0.41</v>
      </c>
      <c r="P468" s="17" t="str">
        <f t="shared" si="37"/>
        <v>High Humid</v>
      </c>
      <c r="Q468" s="2">
        <v>0.4627</v>
      </c>
      <c r="R468" s="7">
        <f t="shared" si="38"/>
        <v>50.896999999999998</v>
      </c>
      <c r="S468" s="2">
        <v>6</v>
      </c>
      <c r="T468" s="2">
        <v>53</v>
      </c>
      <c r="U468" s="2">
        <f>SUM(Append1[[#This Row],[Casual]],Append1[[#This Row],[Registered]])</f>
        <v>59</v>
      </c>
    </row>
    <row r="469" spans="1:21" x14ac:dyDescent="0.25">
      <c r="A469" s="2">
        <v>468</v>
      </c>
      <c r="B469" s="3">
        <v>40564</v>
      </c>
      <c r="C4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69" s="2" t="str">
        <f>TEXT(Append1[[#This Row],[Entry Date]],"YYYY")</f>
        <v>2011</v>
      </c>
      <c r="E469" s="2" t="str">
        <f>TEXT(Append1[[#This Row],[Entry Date]],"MMM")</f>
        <v>Jan</v>
      </c>
      <c r="F469" s="4">
        <v>19.4583333333333</v>
      </c>
      <c r="G469" s="2" t="b">
        <v>0</v>
      </c>
      <c r="H469" t="str" cm="1">
        <f t="array" ref="H469">IF(G469=TRUE,"Weekend", IF(G469=FALSE,"Weekday", NA))</f>
        <v>Weekday</v>
      </c>
      <c r="I469" s="2" t="str">
        <f>TEXT(Append1[[#This Row],[Entry Date]],"DDDDD")</f>
        <v>Friday</v>
      </c>
      <c r="J469" s="2" t="str">
        <f t="shared" si="39"/>
        <v>Extreme Cold</v>
      </c>
      <c r="K469" s="2">
        <v>0.22</v>
      </c>
      <c r="L469" s="2">
        <f t="shared" si="35"/>
        <v>9.02</v>
      </c>
      <c r="M469" s="2">
        <v>0.18179999999999999</v>
      </c>
      <c r="N469" s="2">
        <v>0.27</v>
      </c>
      <c r="O469" s="10">
        <f t="shared" si="36"/>
        <v>0.27</v>
      </c>
      <c r="P469" s="17" t="str">
        <f t="shared" si="37"/>
        <v>Normal Humid</v>
      </c>
      <c r="Q469" s="2">
        <v>0.58209999999999995</v>
      </c>
      <c r="R469" s="7">
        <f t="shared" si="38"/>
        <v>64.030999999999992</v>
      </c>
      <c r="S469" s="2">
        <v>11</v>
      </c>
      <c r="T469" s="2">
        <v>67</v>
      </c>
      <c r="U469" s="2">
        <f>SUM(Append1[[#This Row],[Casual]],Append1[[#This Row],[Registered]])</f>
        <v>78</v>
      </c>
    </row>
    <row r="470" spans="1:21" x14ac:dyDescent="0.25">
      <c r="A470" s="2">
        <v>469</v>
      </c>
      <c r="B470" s="3">
        <v>40564</v>
      </c>
      <c r="C4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0" s="2" t="str">
        <f>TEXT(Append1[[#This Row],[Entry Date]],"YYYY")</f>
        <v>2011</v>
      </c>
      <c r="E470" s="2" t="str">
        <f>TEXT(Append1[[#This Row],[Entry Date]],"MMM")</f>
        <v>Jan</v>
      </c>
      <c r="F470" s="4">
        <v>19.5</v>
      </c>
      <c r="G470" s="2" t="b">
        <v>0</v>
      </c>
      <c r="H470" t="str" cm="1">
        <f t="array" ref="H470">IF(G470=TRUE,"Weekend", IF(G470=FALSE,"Weekday", NA))</f>
        <v>Weekday</v>
      </c>
      <c r="I470" s="2" t="str">
        <f>TEXT(Append1[[#This Row],[Entry Date]],"DDDDD")</f>
        <v>Friday</v>
      </c>
      <c r="J470" s="2" t="str">
        <f t="shared" si="39"/>
        <v>Extreme Cold</v>
      </c>
      <c r="K470" s="2">
        <v>0.2</v>
      </c>
      <c r="L470" s="2">
        <f t="shared" si="35"/>
        <v>8.2000000000000011</v>
      </c>
      <c r="M470" s="2">
        <v>0.1515</v>
      </c>
      <c r="N470" s="2">
        <v>0.21</v>
      </c>
      <c r="O470" s="10">
        <f t="shared" si="36"/>
        <v>0.21</v>
      </c>
      <c r="P470" s="17" t="str">
        <f t="shared" si="37"/>
        <v>Normal Humid</v>
      </c>
      <c r="Q470" s="2">
        <v>0.58209999999999995</v>
      </c>
      <c r="R470" s="7">
        <f t="shared" si="38"/>
        <v>64.030999999999992</v>
      </c>
      <c r="S470" s="2">
        <v>8</v>
      </c>
      <c r="T470" s="2">
        <v>65</v>
      </c>
      <c r="U470" s="2">
        <f>SUM(Append1[[#This Row],[Casual]],Append1[[#This Row],[Registered]])</f>
        <v>73</v>
      </c>
    </row>
    <row r="471" spans="1:21" x14ac:dyDescent="0.25">
      <c r="A471" s="2">
        <v>470</v>
      </c>
      <c r="B471" s="3">
        <v>40564</v>
      </c>
      <c r="C4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1" s="2" t="str">
        <f>TEXT(Append1[[#This Row],[Entry Date]],"YYYY")</f>
        <v>2011</v>
      </c>
      <c r="E471" s="2" t="str">
        <f>TEXT(Append1[[#This Row],[Entry Date]],"MMM")</f>
        <v>Jan</v>
      </c>
      <c r="F471" s="4">
        <v>19.5416666666667</v>
      </c>
      <c r="G471" s="2" t="b">
        <v>0</v>
      </c>
      <c r="H471" t="str" cm="1">
        <f t="array" ref="H471">IF(G471=TRUE,"Weekend", IF(G471=FALSE,"Weekday", NA))</f>
        <v>Weekday</v>
      </c>
      <c r="I471" s="2" t="str">
        <f>TEXT(Append1[[#This Row],[Entry Date]],"DDDDD")</f>
        <v>Friday</v>
      </c>
      <c r="J471" s="2" t="str">
        <f t="shared" si="39"/>
        <v>Extreme Cold</v>
      </c>
      <c r="K471" s="2">
        <v>0.2</v>
      </c>
      <c r="L471" s="2">
        <f t="shared" si="35"/>
        <v>8.2000000000000011</v>
      </c>
      <c r="M471" s="2">
        <v>0.1515</v>
      </c>
      <c r="N471" s="2">
        <v>0.25</v>
      </c>
      <c r="O471" s="10">
        <f t="shared" si="36"/>
        <v>0.25</v>
      </c>
      <c r="P471" s="17" t="str">
        <f t="shared" si="37"/>
        <v>Normal Humid</v>
      </c>
      <c r="Q471" s="2">
        <v>0.52239999999999998</v>
      </c>
      <c r="R471" s="7">
        <f t="shared" si="38"/>
        <v>57.463999999999999</v>
      </c>
      <c r="S471" s="2">
        <v>6</v>
      </c>
      <c r="T471" s="2">
        <v>56</v>
      </c>
      <c r="U471" s="2">
        <f>SUM(Append1[[#This Row],[Casual]],Append1[[#This Row],[Registered]])</f>
        <v>62</v>
      </c>
    </row>
    <row r="472" spans="1:21" x14ac:dyDescent="0.25">
      <c r="A472" s="2">
        <v>471</v>
      </c>
      <c r="B472" s="3">
        <v>40564</v>
      </c>
      <c r="C4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2" s="2" t="str">
        <f>TEXT(Append1[[#This Row],[Entry Date]],"YYYY")</f>
        <v>2011</v>
      </c>
      <c r="E472" s="2" t="str">
        <f>TEXT(Append1[[#This Row],[Entry Date]],"MMM")</f>
        <v>Jan</v>
      </c>
      <c r="F472" s="4">
        <v>19.5833333333333</v>
      </c>
      <c r="G472" s="2" t="b">
        <v>0</v>
      </c>
      <c r="H472" t="str" cm="1">
        <f t="array" ref="H472">IF(G472=TRUE,"Weekend", IF(G472=FALSE,"Weekday", NA))</f>
        <v>Weekday</v>
      </c>
      <c r="I472" s="2" t="str">
        <f>TEXT(Append1[[#This Row],[Entry Date]],"DDDDD")</f>
        <v>Friday</v>
      </c>
      <c r="J472" s="2" t="str">
        <f t="shared" si="39"/>
        <v>Extreme Cold</v>
      </c>
      <c r="K472" s="2">
        <v>0.16</v>
      </c>
      <c r="L472" s="2">
        <f t="shared" si="35"/>
        <v>6.5600000000000005</v>
      </c>
      <c r="M472" s="2">
        <v>0.1212</v>
      </c>
      <c r="N472" s="2">
        <v>0.26</v>
      </c>
      <c r="O472" s="10">
        <f t="shared" si="36"/>
        <v>0.26</v>
      </c>
      <c r="P472" s="17" t="str">
        <f t="shared" si="37"/>
        <v>Normal Humid</v>
      </c>
      <c r="Q472" s="2">
        <v>0.44779999999999998</v>
      </c>
      <c r="R472" s="7">
        <f t="shared" si="38"/>
        <v>49.257999999999996</v>
      </c>
      <c r="S472" s="2">
        <v>4</v>
      </c>
      <c r="T472" s="2">
        <v>61</v>
      </c>
      <c r="U472" s="2">
        <f>SUM(Append1[[#This Row],[Casual]],Append1[[#This Row],[Registered]])</f>
        <v>65</v>
      </c>
    </row>
    <row r="473" spans="1:21" x14ac:dyDescent="0.25">
      <c r="A473" s="2">
        <v>472</v>
      </c>
      <c r="B473" s="3">
        <v>40564</v>
      </c>
      <c r="C4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3" s="2" t="str">
        <f>TEXT(Append1[[#This Row],[Entry Date]],"YYYY")</f>
        <v>2011</v>
      </c>
      <c r="E473" s="2" t="str">
        <f>TEXT(Append1[[#This Row],[Entry Date]],"MMM")</f>
        <v>Jan</v>
      </c>
      <c r="F473" s="4">
        <v>19.625</v>
      </c>
      <c r="G473" s="2" t="b">
        <v>0</v>
      </c>
      <c r="H473" t="str" cm="1">
        <f t="array" ref="H473">IF(G473=TRUE,"Weekend", IF(G473=FALSE,"Weekday", NA))</f>
        <v>Weekday</v>
      </c>
      <c r="I473" s="2" t="str">
        <f>TEXT(Append1[[#This Row],[Entry Date]],"DDDDD")</f>
        <v>Friday</v>
      </c>
      <c r="J473" s="2" t="str">
        <f t="shared" si="39"/>
        <v>Extreme Cold</v>
      </c>
      <c r="K473" s="2">
        <v>0.16</v>
      </c>
      <c r="L473" s="2">
        <f t="shared" si="35"/>
        <v>6.5600000000000005</v>
      </c>
      <c r="M473" s="2">
        <v>0.13639999999999999</v>
      </c>
      <c r="N473" s="2">
        <v>0.26</v>
      </c>
      <c r="O473" s="10">
        <f t="shared" si="36"/>
        <v>0.26</v>
      </c>
      <c r="P473" s="17" t="str">
        <f t="shared" si="37"/>
        <v>Normal Humid</v>
      </c>
      <c r="Q473" s="2">
        <v>0.35820000000000002</v>
      </c>
      <c r="R473" s="7">
        <f t="shared" si="38"/>
        <v>39.402000000000001</v>
      </c>
      <c r="S473" s="2">
        <v>0</v>
      </c>
      <c r="T473" s="2">
        <v>97</v>
      </c>
      <c r="U473" s="2">
        <f>SUM(Append1[[#This Row],[Casual]],Append1[[#This Row],[Registered]])</f>
        <v>97</v>
      </c>
    </row>
    <row r="474" spans="1:21" x14ac:dyDescent="0.25">
      <c r="A474" s="2">
        <v>473</v>
      </c>
      <c r="B474" s="3">
        <v>40564</v>
      </c>
      <c r="C4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4" s="2" t="str">
        <f>TEXT(Append1[[#This Row],[Entry Date]],"YYYY")</f>
        <v>2011</v>
      </c>
      <c r="E474" s="2" t="str">
        <f>TEXT(Append1[[#This Row],[Entry Date]],"MMM")</f>
        <v>Jan</v>
      </c>
      <c r="F474" s="4">
        <v>19.6666666666667</v>
      </c>
      <c r="G474" s="2" t="b">
        <v>0</v>
      </c>
      <c r="H474" t="str" cm="1">
        <f t="array" ref="H474">IF(G474=TRUE,"Weekend", IF(G474=FALSE,"Weekday", NA))</f>
        <v>Weekday</v>
      </c>
      <c r="I474" s="2" t="str">
        <f>TEXT(Append1[[#This Row],[Entry Date]],"DDDDD")</f>
        <v>Friday</v>
      </c>
      <c r="J474" s="2" t="str">
        <f t="shared" si="39"/>
        <v>Extreme Cold</v>
      </c>
      <c r="K474" s="2">
        <v>0.14000000000000001</v>
      </c>
      <c r="L474" s="2">
        <f t="shared" si="35"/>
        <v>5.74</v>
      </c>
      <c r="M474" s="2">
        <v>0.1212</v>
      </c>
      <c r="N474" s="2">
        <v>0.28000000000000003</v>
      </c>
      <c r="O474" s="10">
        <f t="shared" si="36"/>
        <v>0.28000000000000003</v>
      </c>
      <c r="P474" s="17" t="str">
        <f t="shared" si="37"/>
        <v>Normal Humid</v>
      </c>
      <c r="Q474" s="2">
        <v>0.35820000000000002</v>
      </c>
      <c r="R474" s="7">
        <f t="shared" si="38"/>
        <v>39.402000000000001</v>
      </c>
      <c r="S474" s="2">
        <v>10</v>
      </c>
      <c r="T474" s="2">
        <v>151</v>
      </c>
      <c r="U474" s="2">
        <f>SUM(Append1[[#This Row],[Casual]],Append1[[#This Row],[Registered]])</f>
        <v>161</v>
      </c>
    </row>
    <row r="475" spans="1:21" x14ac:dyDescent="0.25">
      <c r="A475" s="2">
        <v>474</v>
      </c>
      <c r="B475" s="3">
        <v>40564</v>
      </c>
      <c r="C4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5" s="2" t="str">
        <f>TEXT(Append1[[#This Row],[Entry Date]],"YYYY")</f>
        <v>2011</v>
      </c>
      <c r="E475" s="2" t="str">
        <f>TEXT(Append1[[#This Row],[Entry Date]],"MMM")</f>
        <v>Jan</v>
      </c>
      <c r="F475" s="4">
        <v>19.7083333333333</v>
      </c>
      <c r="G475" s="2" t="b">
        <v>0</v>
      </c>
      <c r="H475" t="str" cm="1">
        <f t="array" ref="H475">IF(G475=TRUE,"Weekend", IF(G475=FALSE,"Weekday", NA))</f>
        <v>Weekday</v>
      </c>
      <c r="I475" s="2" t="str">
        <f>TEXT(Append1[[#This Row],[Entry Date]],"DDDDD")</f>
        <v>Friday</v>
      </c>
      <c r="J475" s="2" t="str">
        <f t="shared" si="39"/>
        <v>Extreme Cold</v>
      </c>
      <c r="K475" s="2">
        <v>0.12</v>
      </c>
      <c r="L475" s="2">
        <f t="shared" si="35"/>
        <v>4.92</v>
      </c>
      <c r="M475" s="2">
        <v>0.1212</v>
      </c>
      <c r="N475" s="2">
        <v>0.3</v>
      </c>
      <c r="O475" s="10">
        <f t="shared" si="36"/>
        <v>0.3</v>
      </c>
      <c r="P475" s="17" t="str">
        <f t="shared" si="37"/>
        <v>Normal Humid</v>
      </c>
      <c r="Q475" s="2">
        <v>0.25369999999999998</v>
      </c>
      <c r="R475" s="7">
        <f t="shared" si="38"/>
        <v>27.906999999999996</v>
      </c>
      <c r="S475" s="2">
        <v>1</v>
      </c>
      <c r="T475" s="2">
        <v>119</v>
      </c>
      <c r="U475" s="2">
        <f>SUM(Append1[[#This Row],[Casual]],Append1[[#This Row],[Registered]])</f>
        <v>120</v>
      </c>
    </row>
    <row r="476" spans="1:21" x14ac:dyDescent="0.25">
      <c r="A476" s="2">
        <v>475</v>
      </c>
      <c r="B476" s="3">
        <v>40564</v>
      </c>
      <c r="C4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6" s="2" t="str">
        <f>TEXT(Append1[[#This Row],[Entry Date]],"YYYY")</f>
        <v>2011</v>
      </c>
      <c r="E476" s="2" t="str">
        <f>TEXT(Append1[[#This Row],[Entry Date]],"MMM")</f>
        <v>Jan</v>
      </c>
      <c r="F476" s="4">
        <v>19.75</v>
      </c>
      <c r="G476" s="2" t="b">
        <v>0</v>
      </c>
      <c r="H476" t="str" cm="1">
        <f t="array" ref="H476">IF(G476=TRUE,"Weekend", IF(G476=FALSE,"Weekday", NA))</f>
        <v>Weekday</v>
      </c>
      <c r="I476" s="2" t="str">
        <f>TEXT(Append1[[#This Row],[Entry Date]],"DDDDD")</f>
        <v>Friday</v>
      </c>
      <c r="J476" s="2" t="str">
        <f t="shared" si="39"/>
        <v>Extreme Cold</v>
      </c>
      <c r="K476" s="2">
        <v>0.12</v>
      </c>
      <c r="L476" s="2">
        <f t="shared" si="35"/>
        <v>4.92</v>
      </c>
      <c r="M476" s="2">
        <v>0.1061</v>
      </c>
      <c r="N476" s="2">
        <v>0.3</v>
      </c>
      <c r="O476" s="10">
        <f t="shared" si="36"/>
        <v>0.3</v>
      </c>
      <c r="P476" s="17" t="str">
        <f t="shared" si="37"/>
        <v>Normal Humid</v>
      </c>
      <c r="Q476" s="2">
        <v>0.32840000000000003</v>
      </c>
      <c r="R476" s="7">
        <f t="shared" si="38"/>
        <v>36.124000000000002</v>
      </c>
      <c r="S476" s="2">
        <v>3</v>
      </c>
      <c r="T476" s="2">
        <v>93</v>
      </c>
      <c r="U476" s="2">
        <f>SUM(Append1[[#This Row],[Casual]],Append1[[#This Row],[Registered]])</f>
        <v>96</v>
      </c>
    </row>
    <row r="477" spans="1:21" x14ac:dyDescent="0.25">
      <c r="A477" s="2">
        <v>476</v>
      </c>
      <c r="B477" s="3">
        <v>40564</v>
      </c>
      <c r="C4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7" s="2" t="str">
        <f>TEXT(Append1[[#This Row],[Entry Date]],"YYYY")</f>
        <v>2011</v>
      </c>
      <c r="E477" s="2" t="str">
        <f>TEXT(Append1[[#This Row],[Entry Date]],"MMM")</f>
        <v>Jan</v>
      </c>
      <c r="F477" s="4">
        <v>19.7916666666667</v>
      </c>
      <c r="G477" s="2" t="b">
        <v>0</v>
      </c>
      <c r="H477" t="str" cm="1">
        <f t="array" ref="H477">IF(G477=TRUE,"Weekend", IF(G477=FALSE,"Weekday", NA))</f>
        <v>Weekday</v>
      </c>
      <c r="I477" s="2" t="str">
        <f>TEXT(Append1[[#This Row],[Entry Date]],"DDDDD")</f>
        <v>Friday</v>
      </c>
      <c r="J477" s="2" t="str">
        <f t="shared" si="39"/>
        <v>Extreme Cold</v>
      </c>
      <c r="K477" s="2">
        <v>0.1</v>
      </c>
      <c r="L477" s="2">
        <f t="shared" si="35"/>
        <v>4.1000000000000005</v>
      </c>
      <c r="M477" s="2">
        <v>7.5800000000000006E-2</v>
      </c>
      <c r="N477" s="2">
        <v>0.33</v>
      </c>
      <c r="O477" s="10">
        <f t="shared" si="36"/>
        <v>0.33</v>
      </c>
      <c r="P477" s="17" t="str">
        <f t="shared" si="37"/>
        <v>High Humid</v>
      </c>
      <c r="Q477" s="2">
        <v>0.41789999999999999</v>
      </c>
      <c r="R477" s="7">
        <f t="shared" si="38"/>
        <v>45.969000000000001</v>
      </c>
      <c r="S477" s="2">
        <v>1</v>
      </c>
      <c r="T477" s="2">
        <v>52</v>
      </c>
      <c r="U477" s="2">
        <f>SUM(Append1[[#This Row],[Casual]],Append1[[#This Row],[Registered]])</f>
        <v>53</v>
      </c>
    </row>
    <row r="478" spans="1:21" x14ac:dyDescent="0.25">
      <c r="A478" s="2">
        <v>477</v>
      </c>
      <c r="B478" s="3">
        <v>40564</v>
      </c>
      <c r="C4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8" s="2" t="str">
        <f>TEXT(Append1[[#This Row],[Entry Date]],"YYYY")</f>
        <v>2011</v>
      </c>
      <c r="E478" s="2" t="str">
        <f>TEXT(Append1[[#This Row],[Entry Date]],"MMM")</f>
        <v>Jan</v>
      </c>
      <c r="F478" s="4">
        <v>19.8333333333333</v>
      </c>
      <c r="G478" s="2" t="b">
        <v>0</v>
      </c>
      <c r="H478" t="str" cm="1">
        <f t="array" ref="H478">IF(G478=TRUE,"Weekend", IF(G478=FALSE,"Weekday", NA))</f>
        <v>Weekday</v>
      </c>
      <c r="I478" s="2" t="str">
        <f>TEXT(Append1[[#This Row],[Entry Date]],"DDDDD")</f>
        <v>Friday</v>
      </c>
      <c r="J478" s="2" t="str">
        <f t="shared" si="39"/>
        <v>Extreme Cold</v>
      </c>
      <c r="K478" s="2">
        <v>0.08</v>
      </c>
      <c r="L478" s="2">
        <f t="shared" si="35"/>
        <v>3.2800000000000002</v>
      </c>
      <c r="M478" s="2">
        <v>7.5800000000000006E-2</v>
      </c>
      <c r="N478" s="2">
        <v>0.38</v>
      </c>
      <c r="O478" s="10">
        <f t="shared" si="36"/>
        <v>0.38</v>
      </c>
      <c r="P478" s="17" t="str">
        <f t="shared" si="37"/>
        <v>High Humid</v>
      </c>
      <c r="Q478" s="2">
        <v>0.28360000000000002</v>
      </c>
      <c r="R478" s="7">
        <f t="shared" si="38"/>
        <v>31.196000000000002</v>
      </c>
      <c r="S478" s="2">
        <v>0</v>
      </c>
      <c r="T478" s="2">
        <v>41</v>
      </c>
      <c r="U478" s="2">
        <f>SUM(Append1[[#This Row],[Casual]],Append1[[#This Row],[Registered]])</f>
        <v>41</v>
      </c>
    </row>
    <row r="479" spans="1:21" x14ac:dyDescent="0.25">
      <c r="A479" s="2">
        <v>478</v>
      </c>
      <c r="B479" s="3">
        <v>40564</v>
      </c>
      <c r="C4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79" s="2" t="str">
        <f>TEXT(Append1[[#This Row],[Entry Date]],"YYYY")</f>
        <v>2011</v>
      </c>
      <c r="E479" s="2" t="str">
        <f>TEXT(Append1[[#This Row],[Entry Date]],"MMM")</f>
        <v>Jan</v>
      </c>
      <c r="F479" s="4">
        <v>19.875</v>
      </c>
      <c r="G479" s="2" t="b">
        <v>0</v>
      </c>
      <c r="H479" t="str" cm="1">
        <f t="array" ref="H479">IF(G479=TRUE,"Weekend", IF(G479=FALSE,"Weekday", NA))</f>
        <v>Weekday</v>
      </c>
      <c r="I479" s="2" t="str">
        <f>TEXT(Append1[[#This Row],[Entry Date]],"DDDDD")</f>
        <v>Friday</v>
      </c>
      <c r="J479" s="2" t="str">
        <f t="shared" si="39"/>
        <v>Extreme Cold</v>
      </c>
      <c r="K479" s="2">
        <v>0.06</v>
      </c>
      <c r="L479" s="2">
        <f t="shared" si="35"/>
        <v>2.46</v>
      </c>
      <c r="M479" s="2">
        <v>3.0300000000000001E-2</v>
      </c>
      <c r="N479" s="2">
        <v>0.41</v>
      </c>
      <c r="O479" s="10">
        <f t="shared" si="36"/>
        <v>0.41</v>
      </c>
      <c r="P479" s="17" t="str">
        <f t="shared" si="37"/>
        <v>High Humid</v>
      </c>
      <c r="Q479" s="2">
        <v>0.3881</v>
      </c>
      <c r="R479" s="7">
        <f t="shared" si="38"/>
        <v>42.691000000000003</v>
      </c>
      <c r="S479" s="2">
        <v>1</v>
      </c>
      <c r="T479" s="2">
        <v>33</v>
      </c>
      <c r="U479" s="2">
        <f>SUM(Append1[[#This Row],[Casual]],Append1[[#This Row],[Registered]])</f>
        <v>34</v>
      </c>
    </row>
    <row r="480" spans="1:21" x14ac:dyDescent="0.25">
      <c r="A480" s="2">
        <v>479</v>
      </c>
      <c r="B480" s="3">
        <v>40564</v>
      </c>
      <c r="C4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0" s="2" t="str">
        <f>TEXT(Append1[[#This Row],[Entry Date]],"YYYY")</f>
        <v>2011</v>
      </c>
      <c r="E480" s="2" t="str">
        <f>TEXT(Append1[[#This Row],[Entry Date]],"MMM")</f>
        <v>Jan</v>
      </c>
      <c r="F480" s="4">
        <v>19.9166666666667</v>
      </c>
      <c r="G480" s="2" t="b">
        <v>0</v>
      </c>
      <c r="H480" t="str" cm="1">
        <f t="array" ref="H480">IF(G480=TRUE,"Weekend", IF(G480=FALSE,"Weekday", NA))</f>
        <v>Weekday</v>
      </c>
      <c r="I480" s="2" t="str">
        <f>TEXT(Append1[[#This Row],[Entry Date]],"DDDDD")</f>
        <v>Friday</v>
      </c>
      <c r="J480" s="2" t="str">
        <f t="shared" si="39"/>
        <v>Extreme Cold</v>
      </c>
      <c r="K480" s="2">
        <v>0.06</v>
      </c>
      <c r="L480" s="2">
        <f t="shared" si="35"/>
        <v>2.46</v>
      </c>
      <c r="M480" s="2">
        <v>4.5499999999999999E-2</v>
      </c>
      <c r="N480" s="2">
        <v>0.38</v>
      </c>
      <c r="O480" s="10">
        <f t="shared" si="36"/>
        <v>0.38</v>
      </c>
      <c r="P480" s="17" t="str">
        <f t="shared" si="37"/>
        <v>High Humid</v>
      </c>
      <c r="Q480" s="2">
        <v>0.32840000000000003</v>
      </c>
      <c r="R480" s="7">
        <f t="shared" si="38"/>
        <v>36.124000000000002</v>
      </c>
      <c r="S480" s="2">
        <v>0</v>
      </c>
      <c r="T480" s="2">
        <v>27</v>
      </c>
      <c r="U480" s="2">
        <f>SUM(Append1[[#This Row],[Casual]],Append1[[#This Row],[Registered]])</f>
        <v>27</v>
      </c>
    </row>
    <row r="481" spans="1:21" x14ac:dyDescent="0.25">
      <c r="A481" s="2">
        <v>480</v>
      </c>
      <c r="B481" s="3">
        <v>40565</v>
      </c>
      <c r="C4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1" s="2" t="str">
        <f>TEXT(Append1[[#This Row],[Entry Date]],"YYYY")</f>
        <v>2011</v>
      </c>
      <c r="E481" s="2" t="str">
        <f>TEXT(Append1[[#This Row],[Entry Date]],"MMM")</f>
        <v>Jan</v>
      </c>
      <c r="F481" s="4">
        <v>19.9583333333333</v>
      </c>
      <c r="G481" s="2" t="b">
        <v>0</v>
      </c>
      <c r="H481" t="str" cm="1">
        <f t="array" ref="H481">IF(G481=TRUE,"Weekend", IF(G481=FALSE,"Weekday", NA))</f>
        <v>Weekday</v>
      </c>
      <c r="I481" s="2" t="str">
        <f>TEXT(Append1[[#This Row],[Entry Date]],"DDDDD")</f>
        <v>Saturday</v>
      </c>
      <c r="J481" s="2" t="str">
        <f t="shared" si="39"/>
        <v>Extreme Cold</v>
      </c>
      <c r="K481" s="2">
        <v>0.04</v>
      </c>
      <c r="L481" s="2">
        <f t="shared" si="35"/>
        <v>1.6400000000000001</v>
      </c>
      <c r="M481" s="2">
        <v>3.0300000000000001E-2</v>
      </c>
      <c r="N481" s="2">
        <v>0.45</v>
      </c>
      <c r="O481" s="10">
        <f t="shared" si="36"/>
        <v>0.45</v>
      </c>
      <c r="P481" s="17" t="str">
        <f t="shared" si="37"/>
        <v>High Humid</v>
      </c>
      <c r="Q481" s="2">
        <v>0.25369999999999998</v>
      </c>
      <c r="R481" s="7">
        <f t="shared" si="38"/>
        <v>27.906999999999996</v>
      </c>
      <c r="S481" s="2">
        <v>0</v>
      </c>
      <c r="T481" s="2">
        <v>13</v>
      </c>
      <c r="U481" s="2">
        <f>SUM(Append1[[#This Row],[Casual]],Append1[[#This Row],[Registered]])</f>
        <v>13</v>
      </c>
    </row>
    <row r="482" spans="1:21" x14ac:dyDescent="0.25">
      <c r="A482" s="2">
        <v>481</v>
      </c>
      <c r="B482" s="3">
        <v>40565</v>
      </c>
      <c r="C4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2" s="2" t="str">
        <f>TEXT(Append1[[#This Row],[Entry Date]],"YYYY")</f>
        <v>2011</v>
      </c>
      <c r="E482" s="2" t="str">
        <f>TEXT(Append1[[#This Row],[Entry Date]],"MMM")</f>
        <v>Jan</v>
      </c>
      <c r="F482" s="4">
        <v>20</v>
      </c>
      <c r="G482" s="2" t="b">
        <v>0</v>
      </c>
      <c r="H482" t="str" cm="1">
        <f t="array" ref="H482">IF(G482=TRUE,"Weekend", IF(G482=FALSE,"Weekday", NA))</f>
        <v>Weekday</v>
      </c>
      <c r="I482" s="2" t="str">
        <f>TEXT(Append1[[#This Row],[Entry Date]],"DDDDD")</f>
        <v>Saturday</v>
      </c>
      <c r="J482" s="2" t="str">
        <f t="shared" si="39"/>
        <v>Extreme Cold</v>
      </c>
      <c r="K482" s="2">
        <v>0.04</v>
      </c>
      <c r="L482" s="2">
        <f t="shared" si="35"/>
        <v>1.6400000000000001</v>
      </c>
      <c r="M482" s="2">
        <v>0</v>
      </c>
      <c r="N482" s="2">
        <v>0.41</v>
      </c>
      <c r="O482" s="10">
        <f t="shared" si="36"/>
        <v>0.41</v>
      </c>
      <c r="P482" s="17" t="str">
        <f t="shared" si="37"/>
        <v>High Humid</v>
      </c>
      <c r="Q482" s="2">
        <v>0.3881</v>
      </c>
      <c r="R482" s="7">
        <f t="shared" si="38"/>
        <v>42.691000000000003</v>
      </c>
      <c r="S482" s="2">
        <v>3</v>
      </c>
      <c r="T482" s="2">
        <v>9</v>
      </c>
      <c r="U482" s="2">
        <f>SUM(Append1[[#This Row],[Casual]],Append1[[#This Row],[Registered]])</f>
        <v>12</v>
      </c>
    </row>
    <row r="483" spans="1:21" x14ac:dyDescent="0.25">
      <c r="A483" s="2">
        <v>482</v>
      </c>
      <c r="B483" s="3">
        <v>40565</v>
      </c>
      <c r="C4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3" s="2" t="str">
        <f>TEXT(Append1[[#This Row],[Entry Date]],"YYYY")</f>
        <v>2011</v>
      </c>
      <c r="E483" s="2" t="str">
        <f>TEXT(Append1[[#This Row],[Entry Date]],"MMM")</f>
        <v>Jan</v>
      </c>
      <c r="F483" s="4">
        <v>20.0416666666667</v>
      </c>
      <c r="G483" s="2" t="b">
        <v>0</v>
      </c>
      <c r="H483" t="str" cm="1">
        <f t="array" ref="H483">IF(G483=TRUE,"Weekend", IF(G483=FALSE,"Weekday", NA))</f>
        <v>Weekday</v>
      </c>
      <c r="I483" s="2" t="str">
        <f>TEXT(Append1[[#This Row],[Entry Date]],"DDDDD")</f>
        <v>Saturday</v>
      </c>
      <c r="J483" s="2" t="str">
        <f t="shared" si="39"/>
        <v>Extreme Cold</v>
      </c>
      <c r="K483" s="2">
        <v>0.04</v>
      </c>
      <c r="L483" s="2">
        <f t="shared" si="35"/>
        <v>1.6400000000000001</v>
      </c>
      <c r="M483" s="2">
        <v>3.0300000000000001E-2</v>
      </c>
      <c r="N483" s="2">
        <v>0.41</v>
      </c>
      <c r="O483" s="10">
        <f t="shared" si="36"/>
        <v>0.41</v>
      </c>
      <c r="P483" s="17" t="str">
        <f t="shared" si="37"/>
        <v>High Humid</v>
      </c>
      <c r="Q483" s="2">
        <v>0.25369999999999998</v>
      </c>
      <c r="R483" s="7">
        <f t="shared" si="38"/>
        <v>27.906999999999996</v>
      </c>
      <c r="S483" s="2">
        <v>0</v>
      </c>
      <c r="T483" s="2">
        <v>11</v>
      </c>
      <c r="U483" s="2">
        <f>SUM(Append1[[#This Row],[Casual]],Append1[[#This Row],[Registered]])</f>
        <v>11</v>
      </c>
    </row>
    <row r="484" spans="1:21" x14ac:dyDescent="0.25">
      <c r="A484" s="2">
        <v>483</v>
      </c>
      <c r="B484" s="3">
        <v>40565</v>
      </c>
      <c r="C4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4" s="2" t="str">
        <f>TEXT(Append1[[#This Row],[Entry Date]],"YYYY")</f>
        <v>2011</v>
      </c>
      <c r="E484" s="2" t="str">
        <f>TEXT(Append1[[#This Row],[Entry Date]],"MMM")</f>
        <v>Jan</v>
      </c>
      <c r="F484" s="4">
        <v>20.0833333333333</v>
      </c>
      <c r="G484" s="2" t="b">
        <v>0</v>
      </c>
      <c r="H484" t="str" cm="1">
        <f t="array" ref="H484">IF(G484=TRUE,"Weekend", IF(G484=FALSE,"Weekday", NA))</f>
        <v>Weekday</v>
      </c>
      <c r="I484" s="2" t="str">
        <f>TEXT(Append1[[#This Row],[Entry Date]],"DDDDD")</f>
        <v>Saturday</v>
      </c>
      <c r="J484" s="2" t="str">
        <f t="shared" si="39"/>
        <v>Extreme Cold</v>
      </c>
      <c r="K484" s="2">
        <v>0.04</v>
      </c>
      <c r="L484" s="2">
        <f t="shared" si="35"/>
        <v>1.6400000000000001</v>
      </c>
      <c r="M484" s="2">
        <v>3.0300000000000001E-2</v>
      </c>
      <c r="N484" s="2">
        <v>0.41</v>
      </c>
      <c r="O484" s="10">
        <f t="shared" si="36"/>
        <v>0.41</v>
      </c>
      <c r="P484" s="17" t="str">
        <f t="shared" si="37"/>
        <v>High Humid</v>
      </c>
      <c r="Q484" s="2">
        <v>0.28360000000000002</v>
      </c>
      <c r="R484" s="7">
        <f t="shared" si="38"/>
        <v>31.196000000000002</v>
      </c>
      <c r="S484" s="2">
        <v>1</v>
      </c>
      <c r="T484" s="2">
        <v>6</v>
      </c>
      <c r="U484" s="2">
        <f>SUM(Append1[[#This Row],[Casual]],Append1[[#This Row],[Registered]])</f>
        <v>7</v>
      </c>
    </row>
    <row r="485" spans="1:21" x14ac:dyDescent="0.25">
      <c r="A485" s="2">
        <v>484</v>
      </c>
      <c r="B485" s="3">
        <v>40565</v>
      </c>
      <c r="C4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5" s="2" t="str">
        <f>TEXT(Append1[[#This Row],[Entry Date]],"YYYY")</f>
        <v>2011</v>
      </c>
      <c r="E485" s="2" t="str">
        <f>TEXT(Append1[[#This Row],[Entry Date]],"MMM")</f>
        <v>Jan</v>
      </c>
      <c r="F485" s="4">
        <v>20.125</v>
      </c>
      <c r="G485" s="2" t="b">
        <v>0</v>
      </c>
      <c r="H485" t="str" cm="1">
        <f t="array" ref="H485">IF(G485=TRUE,"Weekend", IF(G485=FALSE,"Weekday", NA))</f>
        <v>Weekday</v>
      </c>
      <c r="I485" s="2" t="str">
        <f>TEXT(Append1[[#This Row],[Entry Date]],"DDDDD")</f>
        <v>Saturday</v>
      </c>
      <c r="J485" s="2" t="str">
        <f t="shared" si="39"/>
        <v>Extreme Cold</v>
      </c>
      <c r="K485" s="2">
        <v>0.02</v>
      </c>
      <c r="L485" s="2">
        <f t="shared" si="35"/>
        <v>0.82000000000000006</v>
      </c>
      <c r="M485" s="2">
        <v>1.52E-2</v>
      </c>
      <c r="N485" s="2">
        <v>0.48</v>
      </c>
      <c r="O485" s="10">
        <f t="shared" si="36"/>
        <v>0.48</v>
      </c>
      <c r="P485" s="17" t="str">
        <f t="shared" si="37"/>
        <v>High Humid</v>
      </c>
      <c r="Q485" s="2">
        <v>0.29849999999999999</v>
      </c>
      <c r="R485" s="7">
        <f t="shared" si="38"/>
        <v>32.835000000000001</v>
      </c>
      <c r="S485" s="2">
        <v>0</v>
      </c>
      <c r="T485" s="2">
        <v>3</v>
      </c>
      <c r="U485" s="2">
        <f>SUM(Append1[[#This Row],[Casual]],Append1[[#This Row],[Registered]])</f>
        <v>3</v>
      </c>
    </row>
    <row r="486" spans="1:21" x14ac:dyDescent="0.25">
      <c r="A486" s="2">
        <v>485</v>
      </c>
      <c r="B486" s="3">
        <v>40565</v>
      </c>
      <c r="C4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6" s="2" t="str">
        <f>TEXT(Append1[[#This Row],[Entry Date]],"YYYY")</f>
        <v>2011</v>
      </c>
      <c r="E486" s="2" t="str">
        <f>TEXT(Append1[[#This Row],[Entry Date]],"MMM")</f>
        <v>Jan</v>
      </c>
      <c r="F486" s="4">
        <v>20.1666666666667</v>
      </c>
      <c r="G486" s="2" t="b">
        <v>0</v>
      </c>
      <c r="H486" t="str" cm="1">
        <f t="array" ref="H486">IF(G486=TRUE,"Weekend", IF(G486=FALSE,"Weekday", NA))</f>
        <v>Weekday</v>
      </c>
      <c r="I486" s="2" t="str">
        <f>TEXT(Append1[[#This Row],[Entry Date]],"DDDDD")</f>
        <v>Saturday</v>
      </c>
      <c r="J486" s="2" t="str">
        <f t="shared" si="39"/>
        <v>Extreme Cold</v>
      </c>
      <c r="K486" s="2">
        <v>0.02</v>
      </c>
      <c r="L486" s="2">
        <f t="shared" si="35"/>
        <v>0.82000000000000006</v>
      </c>
      <c r="M486" s="2">
        <v>3.0300000000000001E-2</v>
      </c>
      <c r="N486" s="2">
        <v>0.44</v>
      </c>
      <c r="O486" s="10">
        <f t="shared" si="36"/>
        <v>0.44</v>
      </c>
      <c r="P486" s="17" t="str">
        <f t="shared" si="37"/>
        <v>High Humid</v>
      </c>
      <c r="Q486" s="2">
        <v>0.22389999999999999</v>
      </c>
      <c r="R486" s="7">
        <f t="shared" si="38"/>
        <v>24.628999999999998</v>
      </c>
      <c r="S486" s="2">
        <v>0</v>
      </c>
      <c r="T486" s="2">
        <v>2</v>
      </c>
      <c r="U486" s="2">
        <f>SUM(Append1[[#This Row],[Casual]],Append1[[#This Row],[Registered]])</f>
        <v>2</v>
      </c>
    </row>
    <row r="487" spans="1:21" x14ac:dyDescent="0.25">
      <c r="A487" s="2">
        <v>486</v>
      </c>
      <c r="B487" s="3">
        <v>40565</v>
      </c>
      <c r="C4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7" s="2" t="str">
        <f>TEXT(Append1[[#This Row],[Entry Date]],"YYYY")</f>
        <v>2011</v>
      </c>
      <c r="E487" s="2" t="str">
        <f>TEXT(Append1[[#This Row],[Entry Date]],"MMM")</f>
        <v>Jan</v>
      </c>
      <c r="F487" s="4">
        <v>20.2083333333333</v>
      </c>
      <c r="G487" s="2" t="b">
        <v>0</v>
      </c>
      <c r="H487" t="str" cm="1">
        <f t="array" ref="H487">IF(G487=TRUE,"Weekend", IF(G487=FALSE,"Weekday", NA))</f>
        <v>Weekday</v>
      </c>
      <c r="I487" s="2" t="str">
        <f>TEXT(Append1[[#This Row],[Entry Date]],"DDDDD")</f>
        <v>Saturday</v>
      </c>
      <c r="J487" s="2" t="str">
        <f t="shared" si="39"/>
        <v>Extreme Cold</v>
      </c>
      <c r="K487" s="2">
        <v>0.02</v>
      </c>
      <c r="L487" s="2">
        <f t="shared" si="35"/>
        <v>0.82000000000000006</v>
      </c>
      <c r="M487" s="2">
        <v>1.52E-2</v>
      </c>
      <c r="N487" s="2">
        <v>0.44</v>
      </c>
      <c r="O487" s="10">
        <f t="shared" si="36"/>
        <v>0.44</v>
      </c>
      <c r="P487" s="17" t="str">
        <f t="shared" si="37"/>
        <v>High Humid</v>
      </c>
      <c r="Q487" s="2">
        <v>0.28360000000000002</v>
      </c>
      <c r="R487" s="7">
        <f t="shared" si="38"/>
        <v>31.196000000000002</v>
      </c>
      <c r="S487" s="2">
        <v>0</v>
      </c>
      <c r="T487" s="2">
        <v>8</v>
      </c>
      <c r="U487" s="2">
        <f>SUM(Append1[[#This Row],[Casual]],Append1[[#This Row],[Registered]])</f>
        <v>8</v>
      </c>
    </row>
    <row r="488" spans="1:21" x14ac:dyDescent="0.25">
      <c r="A488" s="2">
        <v>487</v>
      </c>
      <c r="B488" s="3">
        <v>40565</v>
      </c>
      <c r="C4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8" s="2" t="str">
        <f>TEXT(Append1[[#This Row],[Entry Date]],"YYYY")</f>
        <v>2011</v>
      </c>
      <c r="E488" s="2" t="str">
        <f>TEXT(Append1[[#This Row],[Entry Date]],"MMM")</f>
        <v>Jan</v>
      </c>
      <c r="F488" s="4">
        <v>20.25</v>
      </c>
      <c r="G488" s="2" t="b">
        <v>0</v>
      </c>
      <c r="H488" t="str" cm="1">
        <f t="array" ref="H488">IF(G488=TRUE,"Weekend", IF(G488=FALSE,"Weekday", NA))</f>
        <v>Weekday</v>
      </c>
      <c r="I488" s="2" t="str">
        <f>TEXT(Append1[[#This Row],[Entry Date]],"DDDDD")</f>
        <v>Saturday</v>
      </c>
      <c r="J488" s="2" t="str">
        <f t="shared" si="39"/>
        <v>Extreme Cold</v>
      </c>
      <c r="K488" s="2">
        <v>0.02</v>
      </c>
      <c r="L488" s="2">
        <f t="shared" si="35"/>
        <v>0.82000000000000006</v>
      </c>
      <c r="M488" s="2">
        <v>0</v>
      </c>
      <c r="N488" s="2">
        <v>0.44</v>
      </c>
      <c r="O488" s="10">
        <f t="shared" si="36"/>
        <v>0.44</v>
      </c>
      <c r="P488" s="17" t="str">
        <f t="shared" si="37"/>
        <v>High Humid</v>
      </c>
      <c r="Q488" s="2">
        <v>0.32840000000000003</v>
      </c>
      <c r="R488" s="7">
        <f t="shared" si="38"/>
        <v>36.124000000000002</v>
      </c>
      <c r="S488" s="2">
        <v>1</v>
      </c>
      <c r="T488" s="2">
        <v>26</v>
      </c>
      <c r="U488" s="2">
        <f>SUM(Append1[[#This Row],[Casual]],Append1[[#This Row],[Registered]])</f>
        <v>27</v>
      </c>
    </row>
    <row r="489" spans="1:21" x14ac:dyDescent="0.25">
      <c r="A489" s="2">
        <v>488</v>
      </c>
      <c r="B489" s="3">
        <v>40565</v>
      </c>
      <c r="C4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89" s="2" t="str">
        <f>TEXT(Append1[[#This Row],[Entry Date]],"YYYY")</f>
        <v>2011</v>
      </c>
      <c r="E489" s="2" t="str">
        <f>TEXT(Append1[[#This Row],[Entry Date]],"MMM")</f>
        <v>Jan</v>
      </c>
      <c r="F489" s="4">
        <v>20.2916666666667</v>
      </c>
      <c r="G489" s="2" t="b">
        <v>0</v>
      </c>
      <c r="H489" t="str" cm="1">
        <f t="array" ref="H489">IF(G489=TRUE,"Weekend", IF(G489=FALSE,"Weekday", NA))</f>
        <v>Weekday</v>
      </c>
      <c r="I489" s="2" t="str">
        <f>TEXT(Append1[[#This Row],[Entry Date]],"DDDDD")</f>
        <v>Saturday</v>
      </c>
      <c r="J489" s="2" t="str">
        <f t="shared" si="39"/>
        <v>Extreme Cold</v>
      </c>
      <c r="K489" s="2">
        <v>0.04</v>
      </c>
      <c r="L489" s="2">
        <f t="shared" si="35"/>
        <v>1.6400000000000001</v>
      </c>
      <c r="M489" s="2">
        <v>3.0300000000000001E-2</v>
      </c>
      <c r="N489" s="2">
        <v>0.41</v>
      </c>
      <c r="O489" s="10">
        <f t="shared" si="36"/>
        <v>0.41</v>
      </c>
      <c r="P489" s="17" t="str">
        <f t="shared" si="37"/>
        <v>High Humid</v>
      </c>
      <c r="Q489" s="2">
        <v>0.25369999999999998</v>
      </c>
      <c r="R489" s="7">
        <f t="shared" si="38"/>
        <v>27.906999999999996</v>
      </c>
      <c r="S489" s="2">
        <v>3</v>
      </c>
      <c r="T489" s="2">
        <v>37</v>
      </c>
      <c r="U489" s="2">
        <f>SUM(Append1[[#This Row],[Casual]],Append1[[#This Row],[Registered]])</f>
        <v>40</v>
      </c>
    </row>
    <row r="490" spans="1:21" x14ac:dyDescent="0.25">
      <c r="A490" s="2">
        <v>489</v>
      </c>
      <c r="B490" s="3">
        <v>40565</v>
      </c>
      <c r="C4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0" s="2" t="str">
        <f>TEXT(Append1[[#This Row],[Entry Date]],"YYYY")</f>
        <v>2011</v>
      </c>
      <c r="E490" s="2" t="str">
        <f>TEXT(Append1[[#This Row],[Entry Date]],"MMM")</f>
        <v>Jan</v>
      </c>
      <c r="F490" s="4">
        <v>20.3333333333333</v>
      </c>
      <c r="G490" s="2" t="b">
        <v>0</v>
      </c>
      <c r="H490" t="str" cm="1">
        <f t="array" ref="H490">IF(G490=TRUE,"Weekend", IF(G490=FALSE,"Weekday", NA))</f>
        <v>Weekday</v>
      </c>
      <c r="I490" s="2" t="str">
        <f>TEXT(Append1[[#This Row],[Entry Date]],"DDDDD")</f>
        <v>Saturday</v>
      </c>
      <c r="J490" s="2" t="str">
        <f t="shared" si="39"/>
        <v>Extreme Cold</v>
      </c>
      <c r="K490" s="2">
        <v>0.04</v>
      </c>
      <c r="L490" s="2">
        <f t="shared" si="35"/>
        <v>1.6400000000000001</v>
      </c>
      <c r="M490" s="2">
        <v>6.0600000000000001E-2</v>
      </c>
      <c r="N490" s="2">
        <v>0.41</v>
      </c>
      <c r="O490" s="10">
        <f t="shared" si="36"/>
        <v>0.41</v>
      </c>
      <c r="P490" s="17" t="str">
        <f t="shared" si="37"/>
        <v>High Humid</v>
      </c>
      <c r="Q490" s="2">
        <v>0.16420000000000001</v>
      </c>
      <c r="R490" s="7">
        <f t="shared" si="38"/>
        <v>18.062000000000001</v>
      </c>
      <c r="S490" s="2">
        <v>3</v>
      </c>
      <c r="T490" s="2">
        <v>50</v>
      </c>
      <c r="U490" s="2">
        <f>SUM(Append1[[#This Row],[Casual]],Append1[[#This Row],[Registered]])</f>
        <v>53</v>
      </c>
    </row>
    <row r="491" spans="1:21" x14ac:dyDescent="0.25">
      <c r="A491" s="2">
        <v>490</v>
      </c>
      <c r="B491" s="3">
        <v>40565</v>
      </c>
      <c r="C4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1" s="2" t="str">
        <f>TEXT(Append1[[#This Row],[Entry Date]],"YYYY")</f>
        <v>2011</v>
      </c>
      <c r="E491" s="2" t="str">
        <f>TEXT(Append1[[#This Row],[Entry Date]],"MMM")</f>
        <v>Jan</v>
      </c>
      <c r="F491" s="4">
        <v>20.375</v>
      </c>
      <c r="G491" s="2" t="b">
        <v>0</v>
      </c>
      <c r="H491" t="str" cm="1">
        <f t="array" ref="H491">IF(G491=TRUE,"Weekend", IF(G491=FALSE,"Weekday", NA))</f>
        <v>Weekday</v>
      </c>
      <c r="I491" s="2" t="str">
        <f>TEXT(Append1[[#This Row],[Entry Date]],"DDDDD")</f>
        <v>Saturday</v>
      </c>
      <c r="J491" s="2" t="str">
        <f t="shared" si="39"/>
        <v>Extreme Cold</v>
      </c>
      <c r="K491" s="2">
        <v>0.06</v>
      </c>
      <c r="L491" s="2">
        <f t="shared" si="35"/>
        <v>2.46</v>
      </c>
      <c r="M491" s="2">
        <v>7.5800000000000006E-2</v>
      </c>
      <c r="N491" s="2">
        <v>0.38</v>
      </c>
      <c r="O491" s="10">
        <f t="shared" si="36"/>
        <v>0.38</v>
      </c>
      <c r="P491" s="17" t="str">
        <f t="shared" si="37"/>
        <v>High Humid</v>
      </c>
      <c r="Q491" s="2">
        <v>0.1343</v>
      </c>
      <c r="R491" s="7">
        <f t="shared" si="38"/>
        <v>14.773</v>
      </c>
      <c r="S491" s="2">
        <v>4</v>
      </c>
      <c r="T491" s="2">
        <v>59</v>
      </c>
      <c r="U491" s="2">
        <f>SUM(Append1[[#This Row],[Casual]],Append1[[#This Row],[Registered]])</f>
        <v>63</v>
      </c>
    </row>
    <row r="492" spans="1:21" x14ac:dyDescent="0.25">
      <c r="A492" s="2">
        <v>491</v>
      </c>
      <c r="B492" s="3">
        <v>40565</v>
      </c>
      <c r="C4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2" s="2" t="str">
        <f>TEXT(Append1[[#This Row],[Entry Date]],"YYYY")</f>
        <v>2011</v>
      </c>
      <c r="E492" s="2" t="str">
        <f>TEXT(Append1[[#This Row],[Entry Date]],"MMM")</f>
        <v>Jan</v>
      </c>
      <c r="F492" s="4">
        <v>20.4166666666667</v>
      </c>
      <c r="G492" s="2" t="b">
        <v>0</v>
      </c>
      <c r="H492" t="str" cm="1">
        <f t="array" ref="H492">IF(G492=TRUE,"Weekend", IF(G492=FALSE,"Weekday", NA))</f>
        <v>Weekday</v>
      </c>
      <c r="I492" s="2" t="str">
        <f>TEXT(Append1[[#This Row],[Entry Date]],"DDDDD")</f>
        <v>Saturday</v>
      </c>
      <c r="J492" s="2" t="str">
        <f t="shared" si="39"/>
        <v>Extreme Cold</v>
      </c>
      <c r="K492" s="2">
        <v>0.06</v>
      </c>
      <c r="L492" s="2">
        <f t="shared" si="35"/>
        <v>2.46</v>
      </c>
      <c r="M492" s="2">
        <v>0.1061</v>
      </c>
      <c r="N492" s="2">
        <v>0.38</v>
      </c>
      <c r="O492" s="10">
        <f t="shared" si="36"/>
        <v>0.38</v>
      </c>
      <c r="P492" s="17" t="str">
        <f t="shared" si="37"/>
        <v>High Humid</v>
      </c>
      <c r="Q492" s="2">
        <v>0.1045</v>
      </c>
      <c r="R492" s="7">
        <f t="shared" si="38"/>
        <v>11.494999999999999</v>
      </c>
      <c r="S492" s="2">
        <v>10</v>
      </c>
      <c r="T492" s="2">
        <v>60</v>
      </c>
      <c r="U492" s="2">
        <f>SUM(Append1[[#This Row],[Casual]],Append1[[#This Row],[Registered]])</f>
        <v>70</v>
      </c>
    </row>
    <row r="493" spans="1:21" x14ac:dyDescent="0.25">
      <c r="A493" s="2">
        <v>492</v>
      </c>
      <c r="B493" s="3">
        <v>40565</v>
      </c>
      <c r="C4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3" s="2" t="str">
        <f>TEXT(Append1[[#This Row],[Entry Date]],"YYYY")</f>
        <v>2011</v>
      </c>
      <c r="E493" s="2" t="str">
        <f>TEXT(Append1[[#This Row],[Entry Date]],"MMM")</f>
        <v>Jan</v>
      </c>
      <c r="F493" s="4">
        <v>20.4583333333333</v>
      </c>
      <c r="G493" s="2" t="b">
        <v>0</v>
      </c>
      <c r="H493" t="str" cm="1">
        <f t="array" ref="H493">IF(G493=TRUE,"Weekend", IF(G493=FALSE,"Weekday", NA))</f>
        <v>Weekday</v>
      </c>
      <c r="I493" s="2" t="str">
        <f>TEXT(Append1[[#This Row],[Entry Date]],"DDDDD")</f>
        <v>Saturday</v>
      </c>
      <c r="J493" s="2" t="str">
        <f t="shared" si="39"/>
        <v>Extreme Cold</v>
      </c>
      <c r="K493" s="2">
        <v>0.08</v>
      </c>
      <c r="L493" s="2">
        <f t="shared" si="35"/>
        <v>3.2800000000000002</v>
      </c>
      <c r="M493" s="2">
        <v>0.16669999999999999</v>
      </c>
      <c r="N493" s="2">
        <v>0.35</v>
      </c>
      <c r="O493" s="10">
        <f t="shared" si="36"/>
        <v>0.35</v>
      </c>
      <c r="P493" s="17" t="str">
        <f t="shared" si="37"/>
        <v>High Humid</v>
      </c>
      <c r="Q493" s="2">
        <v>0</v>
      </c>
      <c r="R493" s="7">
        <f t="shared" si="38"/>
        <v>0</v>
      </c>
      <c r="S493" s="2">
        <v>12</v>
      </c>
      <c r="T493" s="2">
        <v>72</v>
      </c>
      <c r="U493" s="2">
        <f>SUM(Append1[[#This Row],[Casual]],Append1[[#This Row],[Registered]])</f>
        <v>84</v>
      </c>
    </row>
    <row r="494" spans="1:21" x14ac:dyDescent="0.25">
      <c r="A494" s="2">
        <v>493</v>
      </c>
      <c r="B494" s="3">
        <v>40565</v>
      </c>
      <c r="C4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4" s="2" t="str">
        <f>TEXT(Append1[[#This Row],[Entry Date]],"YYYY")</f>
        <v>2011</v>
      </c>
      <c r="E494" s="2" t="str">
        <f>TEXT(Append1[[#This Row],[Entry Date]],"MMM")</f>
        <v>Jan</v>
      </c>
      <c r="F494" s="4">
        <v>20.5</v>
      </c>
      <c r="G494" s="2" t="b">
        <v>0</v>
      </c>
      <c r="H494" t="str" cm="1">
        <f t="array" ref="H494">IF(G494=TRUE,"Weekend", IF(G494=FALSE,"Weekday", NA))</f>
        <v>Weekday</v>
      </c>
      <c r="I494" s="2" t="str">
        <f>TEXT(Append1[[#This Row],[Entry Date]],"DDDDD")</f>
        <v>Saturday</v>
      </c>
      <c r="J494" s="2" t="str">
        <f t="shared" si="39"/>
        <v>Extreme Cold</v>
      </c>
      <c r="K494" s="2">
        <v>0.1</v>
      </c>
      <c r="L494" s="2">
        <f t="shared" si="35"/>
        <v>4.1000000000000005</v>
      </c>
      <c r="M494" s="2">
        <v>0.13639999999999999</v>
      </c>
      <c r="N494" s="2">
        <v>0.33</v>
      </c>
      <c r="O494" s="10">
        <f t="shared" si="36"/>
        <v>0.33</v>
      </c>
      <c r="P494" s="17" t="str">
        <f t="shared" si="37"/>
        <v>High Humid</v>
      </c>
      <c r="Q494" s="2">
        <v>0.1045</v>
      </c>
      <c r="R494" s="7">
        <f t="shared" si="38"/>
        <v>11.494999999999999</v>
      </c>
      <c r="S494" s="2">
        <v>11</v>
      </c>
      <c r="T494" s="2">
        <v>64</v>
      </c>
      <c r="U494" s="2">
        <f>SUM(Append1[[#This Row],[Casual]],Append1[[#This Row],[Registered]])</f>
        <v>75</v>
      </c>
    </row>
    <row r="495" spans="1:21" x14ac:dyDescent="0.25">
      <c r="A495" s="2">
        <v>494</v>
      </c>
      <c r="B495" s="3">
        <v>40565</v>
      </c>
      <c r="C4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5" s="2" t="str">
        <f>TEXT(Append1[[#This Row],[Entry Date]],"YYYY")</f>
        <v>2011</v>
      </c>
      <c r="E495" s="2" t="str">
        <f>TEXT(Append1[[#This Row],[Entry Date]],"MMM")</f>
        <v>Jan</v>
      </c>
      <c r="F495" s="4">
        <v>20.5416666666667</v>
      </c>
      <c r="G495" s="2" t="b">
        <v>0</v>
      </c>
      <c r="H495" t="str" cm="1">
        <f t="array" ref="H495">IF(G495=TRUE,"Weekend", IF(G495=FALSE,"Weekday", NA))</f>
        <v>Weekday</v>
      </c>
      <c r="I495" s="2" t="str">
        <f>TEXT(Append1[[#This Row],[Entry Date]],"DDDDD")</f>
        <v>Saturday</v>
      </c>
      <c r="J495" s="2" t="str">
        <f t="shared" si="39"/>
        <v>Extreme Cold</v>
      </c>
      <c r="K495" s="2">
        <v>0.12</v>
      </c>
      <c r="L495" s="2">
        <f t="shared" si="35"/>
        <v>4.92</v>
      </c>
      <c r="M495" s="2">
        <v>0.1515</v>
      </c>
      <c r="N495" s="2">
        <v>0.28000000000000003</v>
      </c>
      <c r="O495" s="10">
        <f t="shared" si="36"/>
        <v>0.28000000000000003</v>
      </c>
      <c r="P495" s="17" t="str">
        <f t="shared" si="37"/>
        <v>Normal Humid</v>
      </c>
      <c r="Q495" s="2">
        <v>0</v>
      </c>
      <c r="R495" s="7">
        <f t="shared" si="38"/>
        <v>0</v>
      </c>
      <c r="S495" s="2">
        <v>10</v>
      </c>
      <c r="T495" s="2">
        <v>93</v>
      </c>
      <c r="U495" s="2">
        <f>SUM(Append1[[#This Row],[Casual]],Append1[[#This Row],[Registered]])</f>
        <v>103</v>
      </c>
    </row>
    <row r="496" spans="1:21" x14ac:dyDescent="0.25">
      <c r="A496" s="2">
        <v>495</v>
      </c>
      <c r="B496" s="3">
        <v>40565</v>
      </c>
      <c r="C4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6" s="2" t="str">
        <f>TEXT(Append1[[#This Row],[Entry Date]],"YYYY")</f>
        <v>2011</v>
      </c>
      <c r="E496" s="2" t="str">
        <f>TEXT(Append1[[#This Row],[Entry Date]],"MMM")</f>
        <v>Jan</v>
      </c>
      <c r="F496" s="4">
        <v>20.5833333333333</v>
      </c>
      <c r="G496" s="2" t="b">
        <v>0</v>
      </c>
      <c r="H496" t="str" cm="1">
        <f t="array" ref="H496">IF(G496=TRUE,"Weekend", IF(G496=FALSE,"Weekday", NA))</f>
        <v>Weekday</v>
      </c>
      <c r="I496" s="2" t="str">
        <f>TEXT(Append1[[#This Row],[Entry Date]],"DDDDD")</f>
        <v>Saturday</v>
      </c>
      <c r="J496" s="2" t="str">
        <f t="shared" si="39"/>
        <v>Extreme Cold</v>
      </c>
      <c r="K496" s="2">
        <v>0.12</v>
      </c>
      <c r="L496" s="2">
        <f t="shared" si="35"/>
        <v>4.92</v>
      </c>
      <c r="M496" s="2">
        <v>0.13639999999999999</v>
      </c>
      <c r="N496" s="2">
        <v>0.28000000000000003</v>
      </c>
      <c r="O496" s="10">
        <f t="shared" si="36"/>
        <v>0.28000000000000003</v>
      </c>
      <c r="P496" s="17" t="str">
        <f t="shared" si="37"/>
        <v>Normal Humid</v>
      </c>
      <c r="Q496" s="2">
        <v>0.19400000000000001</v>
      </c>
      <c r="R496" s="7">
        <f t="shared" si="38"/>
        <v>21.34</v>
      </c>
      <c r="S496" s="2">
        <v>11</v>
      </c>
      <c r="T496" s="2">
        <v>72</v>
      </c>
      <c r="U496" s="2">
        <f>SUM(Append1[[#This Row],[Casual]],Append1[[#This Row],[Registered]])</f>
        <v>83</v>
      </c>
    </row>
    <row r="497" spans="1:21" x14ac:dyDescent="0.25">
      <c r="A497" s="2">
        <v>496</v>
      </c>
      <c r="B497" s="3">
        <v>40565</v>
      </c>
      <c r="C4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7" s="2" t="str">
        <f>TEXT(Append1[[#This Row],[Entry Date]],"YYYY")</f>
        <v>2011</v>
      </c>
      <c r="E497" s="2" t="str">
        <f>TEXT(Append1[[#This Row],[Entry Date]],"MMM")</f>
        <v>Jan</v>
      </c>
      <c r="F497" s="4">
        <v>20.625</v>
      </c>
      <c r="G497" s="2" t="b">
        <v>0</v>
      </c>
      <c r="H497" t="str" cm="1">
        <f t="array" ref="H497">IF(G497=TRUE,"Weekend", IF(G497=FALSE,"Weekday", NA))</f>
        <v>Weekday</v>
      </c>
      <c r="I497" s="2" t="str">
        <f>TEXT(Append1[[#This Row],[Entry Date]],"DDDDD")</f>
        <v>Saturday</v>
      </c>
      <c r="J497" s="2" t="str">
        <f t="shared" si="39"/>
        <v>Extreme Cold</v>
      </c>
      <c r="K497" s="2">
        <v>0.12</v>
      </c>
      <c r="L497" s="2">
        <f t="shared" si="35"/>
        <v>4.92</v>
      </c>
      <c r="M497" s="2">
        <v>0.19700000000000001</v>
      </c>
      <c r="N497" s="2">
        <v>0.28000000000000003</v>
      </c>
      <c r="O497" s="10">
        <f t="shared" si="36"/>
        <v>0.28000000000000003</v>
      </c>
      <c r="P497" s="17" t="str">
        <f t="shared" si="37"/>
        <v>Normal Humid</v>
      </c>
      <c r="Q497" s="2">
        <v>0</v>
      </c>
      <c r="R497" s="7">
        <f t="shared" si="38"/>
        <v>0</v>
      </c>
      <c r="S497" s="2">
        <v>8</v>
      </c>
      <c r="T497" s="2">
        <v>59</v>
      </c>
      <c r="U497" s="2">
        <f>SUM(Append1[[#This Row],[Casual]],Append1[[#This Row],[Registered]])</f>
        <v>67</v>
      </c>
    </row>
    <row r="498" spans="1:21" x14ac:dyDescent="0.25">
      <c r="A498" s="2">
        <v>497</v>
      </c>
      <c r="B498" s="3">
        <v>40565</v>
      </c>
      <c r="C4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8" s="2" t="str">
        <f>TEXT(Append1[[#This Row],[Entry Date]],"YYYY")</f>
        <v>2011</v>
      </c>
      <c r="E498" s="2" t="str">
        <f>TEXT(Append1[[#This Row],[Entry Date]],"MMM")</f>
        <v>Jan</v>
      </c>
      <c r="F498" s="4">
        <v>20.6666666666667</v>
      </c>
      <c r="G498" s="2" t="b">
        <v>0</v>
      </c>
      <c r="H498" t="str" cm="1">
        <f t="array" ref="H498">IF(G498=TRUE,"Weekend", IF(G498=FALSE,"Weekday", NA))</f>
        <v>Weekday</v>
      </c>
      <c r="I498" s="2" t="str">
        <f>TEXT(Append1[[#This Row],[Entry Date]],"DDDDD")</f>
        <v>Saturday</v>
      </c>
      <c r="J498" s="2" t="str">
        <f t="shared" si="39"/>
        <v>Extreme Cold</v>
      </c>
      <c r="K498" s="2">
        <v>0.08</v>
      </c>
      <c r="L498" s="2">
        <f t="shared" si="35"/>
        <v>3.2800000000000002</v>
      </c>
      <c r="M498" s="2">
        <v>9.0899999999999995E-2</v>
      </c>
      <c r="N498" s="2">
        <v>0.35</v>
      </c>
      <c r="O498" s="10">
        <f t="shared" si="36"/>
        <v>0.35</v>
      </c>
      <c r="P498" s="17" t="str">
        <f t="shared" si="37"/>
        <v>High Humid</v>
      </c>
      <c r="Q498" s="2">
        <v>0.19400000000000001</v>
      </c>
      <c r="R498" s="7">
        <f t="shared" si="38"/>
        <v>21.34</v>
      </c>
      <c r="S498" s="2">
        <v>0</v>
      </c>
      <c r="T498" s="2">
        <v>54</v>
      </c>
      <c r="U498" s="2">
        <f>SUM(Append1[[#This Row],[Casual]],Append1[[#This Row],[Registered]])</f>
        <v>54</v>
      </c>
    </row>
    <row r="499" spans="1:21" x14ac:dyDescent="0.25">
      <c r="A499" s="2">
        <v>498</v>
      </c>
      <c r="B499" s="3">
        <v>40565</v>
      </c>
      <c r="C4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499" s="2" t="str">
        <f>TEXT(Append1[[#This Row],[Entry Date]],"YYYY")</f>
        <v>2011</v>
      </c>
      <c r="E499" s="2" t="str">
        <f>TEXT(Append1[[#This Row],[Entry Date]],"MMM")</f>
        <v>Jan</v>
      </c>
      <c r="F499" s="4">
        <v>20.7083333333333</v>
      </c>
      <c r="G499" s="2" t="b">
        <v>0</v>
      </c>
      <c r="H499" t="str" cm="1">
        <f t="array" ref="H499">IF(G499=TRUE,"Weekend", IF(G499=FALSE,"Weekday", NA))</f>
        <v>Weekday</v>
      </c>
      <c r="I499" s="2" t="str">
        <f>TEXT(Append1[[#This Row],[Entry Date]],"DDDDD")</f>
        <v>Saturday</v>
      </c>
      <c r="J499" s="2" t="str">
        <f t="shared" si="39"/>
        <v>Extreme Cold</v>
      </c>
      <c r="K499" s="2">
        <v>0.08</v>
      </c>
      <c r="L499" s="2">
        <f t="shared" si="35"/>
        <v>3.2800000000000002</v>
      </c>
      <c r="M499" s="2">
        <v>0.1061</v>
      </c>
      <c r="N499" s="2">
        <v>0.35</v>
      </c>
      <c r="O499" s="10">
        <f t="shared" si="36"/>
        <v>0.35</v>
      </c>
      <c r="P499" s="17" t="str">
        <f t="shared" si="37"/>
        <v>High Humid</v>
      </c>
      <c r="Q499" s="2">
        <v>0.1343</v>
      </c>
      <c r="R499" s="7">
        <f t="shared" si="38"/>
        <v>14.773</v>
      </c>
      <c r="S499" s="2">
        <v>6</v>
      </c>
      <c r="T499" s="2">
        <v>53</v>
      </c>
      <c r="U499" s="2">
        <f>SUM(Append1[[#This Row],[Casual]],Append1[[#This Row],[Registered]])</f>
        <v>59</v>
      </c>
    </row>
    <row r="500" spans="1:21" x14ac:dyDescent="0.25">
      <c r="A500" s="2">
        <v>499</v>
      </c>
      <c r="B500" s="3">
        <v>40565</v>
      </c>
      <c r="C5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0" s="2" t="str">
        <f>TEXT(Append1[[#This Row],[Entry Date]],"YYYY")</f>
        <v>2011</v>
      </c>
      <c r="E500" s="2" t="str">
        <f>TEXT(Append1[[#This Row],[Entry Date]],"MMM")</f>
        <v>Jan</v>
      </c>
      <c r="F500" s="4">
        <v>20.75</v>
      </c>
      <c r="G500" s="2" t="b">
        <v>0</v>
      </c>
      <c r="H500" t="str" cm="1">
        <f t="array" ref="H500">IF(G500=TRUE,"Weekend", IF(G500=FALSE,"Weekday", NA))</f>
        <v>Weekday</v>
      </c>
      <c r="I500" s="2" t="str">
        <f>TEXT(Append1[[#This Row],[Entry Date]],"DDDDD")</f>
        <v>Saturday</v>
      </c>
      <c r="J500" s="2" t="str">
        <f t="shared" si="39"/>
        <v>Extreme Cold</v>
      </c>
      <c r="K500" s="2">
        <v>0.06</v>
      </c>
      <c r="L500" s="2">
        <f t="shared" si="35"/>
        <v>2.46</v>
      </c>
      <c r="M500" s="2">
        <v>7.5800000000000006E-2</v>
      </c>
      <c r="N500" s="2">
        <v>0.45</v>
      </c>
      <c r="O500" s="10">
        <f t="shared" si="36"/>
        <v>0.45</v>
      </c>
      <c r="P500" s="17" t="str">
        <f t="shared" si="37"/>
        <v>High Humid</v>
      </c>
      <c r="Q500" s="2">
        <v>0.16420000000000001</v>
      </c>
      <c r="R500" s="7">
        <f t="shared" si="38"/>
        <v>18.062000000000001</v>
      </c>
      <c r="S500" s="2">
        <v>1</v>
      </c>
      <c r="T500" s="2">
        <v>44</v>
      </c>
      <c r="U500" s="2">
        <f>SUM(Append1[[#This Row],[Casual]],Append1[[#This Row],[Registered]])</f>
        <v>45</v>
      </c>
    </row>
    <row r="501" spans="1:21" x14ac:dyDescent="0.25">
      <c r="A501" s="2">
        <v>500</v>
      </c>
      <c r="B501" s="3">
        <v>40565</v>
      </c>
      <c r="C5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1" s="2" t="str">
        <f>TEXT(Append1[[#This Row],[Entry Date]],"YYYY")</f>
        <v>2011</v>
      </c>
      <c r="E501" s="2" t="str">
        <f>TEXT(Append1[[#This Row],[Entry Date]],"MMM")</f>
        <v>Jan</v>
      </c>
      <c r="F501" s="4">
        <v>20.7916666666667</v>
      </c>
      <c r="G501" s="2" t="b">
        <v>0</v>
      </c>
      <c r="H501" t="str" cm="1">
        <f t="array" ref="H501">IF(G501=TRUE,"Weekend", IF(G501=FALSE,"Weekday", NA))</f>
        <v>Weekday</v>
      </c>
      <c r="I501" s="2" t="str">
        <f>TEXT(Append1[[#This Row],[Entry Date]],"DDDDD")</f>
        <v>Saturday</v>
      </c>
      <c r="J501" s="2" t="str">
        <f t="shared" si="39"/>
        <v>Extreme Cold</v>
      </c>
      <c r="K501" s="2">
        <v>0.06</v>
      </c>
      <c r="L501" s="2">
        <f t="shared" si="35"/>
        <v>2.46</v>
      </c>
      <c r="M501" s="2">
        <v>0.1061</v>
      </c>
      <c r="N501" s="2">
        <v>0.41</v>
      </c>
      <c r="O501" s="10">
        <f t="shared" si="36"/>
        <v>0.41</v>
      </c>
      <c r="P501" s="17" t="str">
        <f t="shared" si="37"/>
        <v>High Humid</v>
      </c>
      <c r="Q501" s="2">
        <v>8.9599999999999999E-2</v>
      </c>
      <c r="R501" s="7">
        <f t="shared" si="38"/>
        <v>9.8559999999999999</v>
      </c>
      <c r="S501" s="2">
        <v>0</v>
      </c>
      <c r="T501" s="2">
        <v>39</v>
      </c>
      <c r="U501" s="2">
        <f>SUM(Append1[[#This Row],[Casual]],Append1[[#This Row],[Registered]])</f>
        <v>39</v>
      </c>
    </row>
    <row r="502" spans="1:21" x14ac:dyDescent="0.25">
      <c r="A502" s="2">
        <v>501</v>
      </c>
      <c r="B502" s="3">
        <v>40565</v>
      </c>
      <c r="C5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2" s="2" t="str">
        <f>TEXT(Append1[[#This Row],[Entry Date]],"YYYY")</f>
        <v>2011</v>
      </c>
      <c r="E502" s="2" t="str">
        <f>TEXT(Append1[[#This Row],[Entry Date]],"MMM")</f>
        <v>Jan</v>
      </c>
      <c r="F502" s="4">
        <v>20.8333333333333</v>
      </c>
      <c r="G502" s="2" t="b">
        <v>0</v>
      </c>
      <c r="H502" t="str" cm="1">
        <f t="array" ref="H502">IF(G502=TRUE,"Weekend", IF(G502=FALSE,"Weekday", NA))</f>
        <v>Weekday</v>
      </c>
      <c r="I502" s="2" t="str">
        <f>TEXT(Append1[[#This Row],[Entry Date]],"DDDDD")</f>
        <v>Saturday</v>
      </c>
      <c r="J502" s="2" t="str">
        <f t="shared" si="39"/>
        <v>Extreme Cold</v>
      </c>
      <c r="K502" s="2">
        <v>0.06</v>
      </c>
      <c r="L502" s="2">
        <f t="shared" si="35"/>
        <v>2.46</v>
      </c>
      <c r="M502" s="2">
        <v>0.1515</v>
      </c>
      <c r="N502" s="2">
        <v>0.49</v>
      </c>
      <c r="O502" s="10">
        <f t="shared" si="36"/>
        <v>0.49</v>
      </c>
      <c r="P502" s="17" t="str">
        <f t="shared" si="37"/>
        <v>High Humid</v>
      </c>
      <c r="Q502" s="2">
        <v>0</v>
      </c>
      <c r="R502" s="7">
        <f t="shared" si="38"/>
        <v>0</v>
      </c>
      <c r="S502" s="2">
        <v>7</v>
      </c>
      <c r="T502" s="2">
        <v>23</v>
      </c>
      <c r="U502" s="2">
        <f>SUM(Append1[[#This Row],[Casual]],Append1[[#This Row],[Registered]])</f>
        <v>30</v>
      </c>
    </row>
    <row r="503" spans="1:21" x14ac:dyDescent="0.25">
      <c r="A503" s="2">
        <v>502</v>
      </c>
      <c r="B503" s="3">
        <v>40565</v>
      </c>
      <c r="C5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3" s="2" t="str">
        <f>TEXT(Append1[[#This Row],[Entry Date]],"YYYY")</f>
        <v>2011</v>
      </c>
      <c r="E503" s="2" t="str">
        <f>TEXT(Append1[[#This Row],[Entry Date]],"MMM")</f>
        <v>Jan</v>
      </c>
      <c r="F503" s="4">
        <v>20.875</v>
      </c>
      <c r="G503" s="2" t="b">
        <v>0</v>
      </c>
      <c r="H503" t="str" cm="1">
        <f t="array" ref="H503">IF(G503=TRUE,"Weekend", IF(G503=FALSE,"Weekday", NA))</f>
        <v>Weekday</v>
      </c>
      <c r="I503" s="2" t="str">
        <f>TEXT(Append1[[#This Row],[Entry Date]],"DDDDD")</f>
        <v>Saturday</v>
      </c>
      <c r="J503" s="2" t="str">
        <f t="shared" si="39"/>
        <v>Extreme Cold</v>
      </c>
      <c r="K503" s="2">
        <v>0.04</v>
      </c>
      <c r="L503" s="2">
        <f t="shared" si="35"/>
        <v>1.6400000000000001</v>
      </c>
      <c r="M503" s="2">
        <v>7.5800000000000006E-2</v>
      </c>
      <c r="N503" s="2">
        <v>0.56999999999999995</v>
      </c>
      <c r="O503" s="10">
        <f t="shared" si="36"/>
        <v>0.56999999999999995</v>
      </c>
      <c r="P503" s="17" t="str">
        <f t="shared" si="37"/>
        <v>High Humid</v>
      </c>
      <c r="Q503" s="2">
        <v>0.1045</v>
      </c>
      <c r="R503" s="7">
        <f t="shared" si="38"/>
        <v>11.494999999999999</v>
      </c>
      <c r="S503" s="2">
        <v>2</v>
      </c>
      <c r="T503" s="2">
        <v>31</v>
      </c>
      <c r="U503" s="2">
        <f>SUM(Append1[[#This Row],[Casual]],Append1[[#This Row],[Registered]])</f>
        <v>33</v>
      </c>
    </row>
    <row r="504" spans="1:21" x14ac:dyDescent="0.25">
      <c r="A504" s="2">
        <v>503</v>
      </c>
      <c r="B504" s="3">
        <v>40566</v>
      </c>
      <c r="C5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4" s="2" t="str">
        <f>TEXT(Append1[[#This Row],[Entry Date]],"YYYY")</f>
        <v>2011</v>
      </c>
      <c r="E504" s="2" t="str">
        <f>TEXT(Append1[[#This Row],[Entry Date]],"MMM")</f>
        <v>Jan</v>
      </c>
      <c r="F504" s="4">
        <v>20.9166666666667</v>
      </c>
      <c r="G504" s="2" t="b">
        <v>0</v>
      </c>
      <c r="H504" t="str" cm="1">
        <f t="array" ref="H504">IF(G504=TRUE,"Weekend", IF(G504=FALSE,"Weekday", NA))</f>
        <v>Weekday</v>
      </c>
      <c r="I504" s="2" t="str">
        <f>TEXT(Append1[[#This Row],[Entry Date]],"DDDDD")</f>
        <v>Sunday</v>
      </c>
      <c r="J504" s="2" t="str">
        <f t="shared" si="39"/>
        <v>Extreme Cold</v>
      </c>
      <c r="K504" s="2">
        <v>0.04</v>
      </c>
      <c r="L504" s="2">
        <f t="shared" si="35"/>
        <v>1.6400000000000001</v>
      </c>
      <c r="M504" s="2">
        <v>7.5800000000000006E-2</v>
      </c>
      <c r="N504" s="2">
        <v>0.56999999999999995</v>
      </c>
      <c r="O504" s="10">
        <f t="shared" si="36"/>
        <v>0.56999999999999995</v>
      </c>
      <c r="P504" s="17" t="str">
        <f t="shared" si="37"/>
        <v>High Humid</v>
      </c>
      <c r="Q504" s="2">
        <v>0.1045</v>
      </c>
      <c r="R504" s="7">
        <f t="shared" si="38"/>
        <v>11.494999999999999</v>
      </c>
      <c r="S504" s="2">
        <v>2</v>
      </c>
      <c r="T504" s="2">
        <v>20</v>
      </c>
      <c r="U504" s="2">
        <f>SUM(Append1[[#This Row],[Casual]],Append1[[#This Row],[Registered]])</f>
        <v>22</v>
      </c>
    </row>
    <row r="505" spans="1:21" x14ac:dyDescent="0.25">
      <c r="A505" s="2">
        <v>504</v>
      </c>
      <c r="B505" s="3">
        <v>40566</v>
      </c>
      <c r="C5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5" s="2" t="str">
        <f>TEXT(Append1[[#This Row],[Entry Date]],"YYYY")</f>
        <v>2011</v>
      </c>
      <c r="E505" s="2" t="str">
        <f>TEXT(Append1[[#This Row],[Entry Date]],"MMM")</f>
        <v>Jan</v>
      </c>
      <c r="F505" s="4">
        <v>20.9583333333333</v>
      </c>
      <c r="G505" s="2" t="b">
        <v>0</v>
      </c>
      <c r="H505" t="str" cm="1">
        <f t="array" ref="H505">IF(G505=TRUE,"Weekend", IF(G505=FALSE,"Weekday", NA))</f>
        <v>Weekday</v>
      </c>
      <c r="I505" s="2" t="str">
        <f>TEXT(Append1[[#This Row],[Entry Date]],"DDDDD")</f>
        <v>Sunday</v>
      </c>
      <c r="J505" s="2" t="str">
        <f t="shared" si="39"/>
        <v>Extreme Cold</v>
      </c>
      <c r="K505" s="2">
        <v>0.04</v>
      </c>
      <c r="L505" s="2">
        <f t="shared" si="35"/>
        <v>1.6400000000000001</v>
      </c>
      <c r="M505" s="2">
        <v>7.5800000000000006E-2</v>
      </c>
      <c r="N505" s="2">
        <v>0.56999999999999995</v>
      </c>
      <c r="O505" s="10">
        <f t="shared" si="36"/>
        <v>0.56999999999999995</v>
      </c>
      <c r="P505" s="17" t="str">
        <f t="shared" si="37"/>
        <v>High Humid</v>
      </c>
      <c r="Q505" s="2">
        <v>0.1045</v>
      </c>
      <c r="R505" s="7">
        <f t="shared" si="38"/>
        <v>11.494999999999999</v>
      </c>
      <c r="S505" s="2">
        <v>1</v>
      </c>
      <c r="T505" s="2">
        <v>12</v>
      </c>
      <c r="U505" s="2">
        <f>SUM(Append1[[#This Row],[Casual]],Append1[[#This Row],[Registered]])</f>
        <v>13</v>
      </c>
    </row>
    <row r="506" spans="1:21" x14ac:dyDescent="0.25">
      <c r="A506" s="2">
        <v>505</v>
      </c>
      <c r="B506" s="3">
        <v>40566</v>
      </c>
      <c r="C5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6" s="2" t="str">
        <f>TEXT(Append1[[#This Row],[Entry Date]],"YYYY")</f>
        <v>2011</v>
      </c>
      <c r="E506" s="2" t="str">
        <f>TEXT(Append1[[#This Row],[Entry Date]],"MMM")</f>
        <v>Jan</v>
      </c>
      <c r="F506" s="4">
        <v>21</v>
      </c>
      <c r="G506" s="2" t="b">
        <v>0</v>
      </c>
      <c r="H506" t="str" cm="1">
        <f t="array" ref="H506">IF(G506=TRUE,"Weekend", IF(G506=FALSE,"Weekday", NA))</f>
        <v>Weekday</v>
      </c>
      <c r="I506" s="2" t="str">
        <f>TEXT(Append1[[#This Row],[Entry Date]],"DDDDD")</f>
        <v>Sunday</v>
      </c>
      <c r="J506" s="2" t="str">
        <f t="shared" si="39"/>
        <v>Extreme Cold</v>
      </c>
      <c r="K506" s="2">
        <v>0.02</v>
      </c>
      <c r="L506" s="2">
        <f t="shared" si="35"/>
        <v>0.82000000000000006</v>
      </c>
      <c r="M506" s="2">
        <v>6.0600000000000001E-2</v>
      </c>
      <c r="N506" s="2">
        <v>0.62</v>
      </c>
      <c r="O506" s="10">
        <f t="shared" si="36"/>
        <v>0.62</v>
      </c>
      <c r="P506" s="17" t="str">
        <f t="shared" si="37"/>
        <v>Very Hghly humidity</v>
      </c>
      <c r="Q506" s="2">
        <v>0.1343</v>
      </c>
      <c r="R506" s="7">
        <f t="shared" si="38"/>
        <v>14.773</v>
      </c>
      <c r="S506" s="2">
        <v>3</v>
      </c>
      <c r="T506" s="2">
        <v>15</v>
      </c>
      <c r="U506" s="2">
        <f>SUM(Append1[[#This Row],[Casual]],Append1[[#This Row],[Registered]])</f>
        <v>18</v>
      </c>
    </row>
    <row r="507" spans="1:21" x14ac:dyDescent="0.25">
      <c r="A507" s="2">
        <v>506</v>
      </c>
      <c r="B507" s="3">
        <v>40566</v>
      </c>
      <c r="C5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7" s="2" t="str">
        <f>TEXT(Append1[[#This Row],[Entry Date]],"YYYY")</f>
        <v>2011</v>
      </c>
      <c r="E507" s="2" t="str">
        <f>TEXT(Append1[[#This Row],[Entry Date]],"MMM")</f>
        <v>Jan</v>
      </c>
      <c r="F507" s="4">
        <v>21.0416666666667</v>
      </c>
      <c r="G507" s="2" t="b">
        <v>0</v>
      </c>
      <c r="H507" t="str" cm="1">
        <f t="array" ref="H507">IF(G507=TRUE,"Weekend", IF(G507=FALSE,"Weekday", NA))</f>
        <v>Weekday</v>
      </c>
      <c r="I507" s="2" t="str">
        <f>TEXT(Append1[[#This Row],[Entry Date]],"DDDDD")</f>
        <v>Sunday</v>
      </c>
      <c r="J507" s="2" t="str">
        <f t="shared" si="39"/>
        <v>Extreme Cold</v>
      </c>
      <c r="K507" s="2">
        <v>0.02</v>
      </c>
      <c r="L507" s="2">
        <f t="shared" si="35"/>
        <v>0.82000000000000006</v>
      </c>
      <c r="M507" s="2">
        <v>6.0600000000000001E-2</v>
      </c>
      <c r="N507" s="2">
        <v>0.62</v>
      </c>
      <c r="O507" s="10">
        <f t="shared" si="36"/>
        <v>0.62</v>
      </c>
      <c r="P507" s="17" t="str">
        <f t="shared" si="37"/>
        <v>Very Hghly humidity</v>
      </c>
      <c r="Q507" s="2">
        <v>0.1343</v>
      </c>
      <c r="R507" s="7">
        <f t="shared" si="38"/>
        <v>14.773</v>
      </c>
      <c r="S507" s="2">
        <v>1</v>
      </c>
      <c r="T507" s="2">
        <v>4</v>
      </c>
      <c r="U507" s="2">
        <f>SUM(Append1[[#This Row],[Casual]],Append1[[#This Row],[Registered]])</f>
        <v>5</v>
      </c>
    </row>
    <row r="508" spans="1:21" x14ac:dyDescent="0.25">
      <c r="A508" s="2">
        <v>507</v>
      </c>
      <c r="B508" s="3">
        <v>40566</v>
      </c>
      <c r="C5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8" s="2" t="str">
        <f>TEXT(Append1[[#This Row],[Entry Date]],"YYYY")</f>
        <v>2011</v>
      </c>
      <c r="E508" s="2" t="str">
        <f>TEXT(Append1[[#This Row],[Entry Date]],"MMM")</f>
        <v>Jan</v>
      </c>
      <c r="F508" s="4">
        <v>21.0833333333333</v>
      </c>
      <c r="G508" s="2" t="b">
        <v>0</v>
      </c>
      <c r="H508" t="str" cm="1">
        <f t="array" ref="H508">IF(G508=TRUE,"Weekend", IF(G508=FALSE,"Weekday", NA))</f>
        <v>Weekday</v>
      </c>
      <c r="I508" s="2" t="str">
        <f>TEXT(Append1[[#This Row],[Entry Date]],"DDDDD")</f>
        <v>Sunday</v>
      </c>
      <c r="J508" s="2" t="str">
        <f t="shared" si="39"/>
        <v>Extreme Cold</v>
      </c>
      <c r="K508" s="2">
        <v>0.04</v>
      </c>
      <c r="L508" s="2">
        <f t="shared" si="35"/>
        <v>1.6400000000000001</v>
      </c>
      <c r="M508" s="2">
        <v>7.5800000000000006E-2</v>
      </c>
      <c r="N508" s="2">
        <v>0.56999999999999995</v>
      </c>
      <c r="O508" s="10">
        <f t="shared" si="36"/>
        <v>0.56999999999999995</v>
      </c>
      <c r="P508" s="17" t="str">
        <f t="shared" si="37"/>
        <v>High Humid</v>
      </c>
      <c r="Q508" s="2">
        <v>0.1045</v>
      </c>
      <c r="R508" s="7">
        <f t="shared" si="38"/>
        <v>11.494999999999999</v>
      </c>
      <c r="S508" s="2">
        <v>0</v>
      </c>
      <c r="T508" s="2">
        <v>3</v>
      </c>
      <c r="U508" s="2">
        <f>SUM(Append1[[#This Row],[Casual]],Append1[[#This Row],[Registered]])</f>
        <v>3</v>
      </c>
    </row>
    <row r="509" spans="1:21" x14ac:dyDescent="0.25">
      <c r="A509" s="2">
        <v>508</v>
      </c>
      <c r="B509" s="3">
        <v>40566</v>
      </c>
      <c r="C5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09" s="2" t="str">
        <f>TEXT(Append1[[#This Row],[Entry Date]],"YYYY")</f>
        <v>2011</v>
      </c>
      <c r="E509" s="2" t="str">
        <f>TEXT(Append1[[#This Row],[Entry Date]],"MMM")</f>
        <v>Jan</v>
      </c>
      <c r="F509" s="4">
        <v>21.125</v>
      </c>
      <c r="G509" s="2" t="b">
        <v>0</v>
      </c>
      <c r="H509" t="str" cm="1">
        <f t="array" ref="H509">IF(G509=TRUE,"Weekend", IF(G509=FALSE,"Weekday", NA))</f>
        <v>Weekday</v>
      </c>
      <c r="I509" s="2" t="str">
        <f>TEXT(Append1[[#This Row],[Entry Date]],"DDDDD")</f>
        <v>Sunday</v>
      </c>
      <c r="J509" s="2" t="str">
        <f t="shared" si="39"/>
        <v>Extreme Cold</v>
      </c>
      <c r="K509" s="2">
        <v>0.04</v>
      </c>
      <c r="L509" s="2">
        <f t="shared" si="35"/>
        <v>1.6400000000000001</v>
      </c>
      <c r="M509" s="2">
        <v>7.5800000000000006E-2</v>
      </c>
      <c r="N509" s="2">
        <v>0.56999999999999995</v>
      </c>
      <c r="O509" s="10">
        <f t="shared" si="36"/>
        <v>0.56999999999999995</v>
      </c>
      <c r="P509" s="17" t="str">
        <f t="shared" si="37"/>
        <v>High Humid</v>
      </c>
      <c r="Q509" s="2">
        <v>0.1045</v>
      </c>
      <c r="R509" s="7">
        <f t="shared" si="38"/>
        <v>11.494999999999999</v>
      </c>
      <c r="S509" s="2">
        <v>0</v>
      </c>
      <c r="T509" s="2">
        <v>1</v>
      </c>
      <c r="U509" s="2">
        <f>SUM(Append1[[#This Row],[Casual]],Append1[[#This Row],[Registered]])</f>
        <v>1</v>
      </c>
    </row>
    <row r="510" spans="1:21" x14ac:dyDescent="0.25">
      <c r="A510" s="2">
        <v>509</v>
      </c>
      <c r="B510" s="3">
        <v>40566</v>
      </c>
      <c r="C5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0" s="2" t="str">
        <f>TEXT(Append1[[#This Row],[Entry Date]],"YYYY")</f>
        <v>2011</v>
      </c>
      <c r="E510" s="2" t="str">
        <f>TEXT(Append1[[#This Row],[Entry Date]],"MMM")</f>
        <v>Jan</v>
      </c>
      <c r="F510" s="4">
        <v>21.1666666666667</v>
      </c>
      <c r="G510" s="2" t="b">
        <v>0</v>
      </c>
      <c r="H510" t="str" cm="1">
        <f t="array" ref="H510">IF(G510=TRUE,"Weekend", IF(G510=FALSE,"Weekday", NA))</f>
        <v>Weekday</v>
      </c>
      <c r="I510" s="2" t="str">
        <f>TEXT(Append1[[#This Row],[Entry Date]],"DDDDD")</f>
        <v>Sunday</v>
      </c>
      <c r="J510" s="2" t="str">
        <f t="shared" si="39"/>
        <v>Extreme Cold</v>
      </c>
      <c r="K510" s="2">
        <v>0.08</v>
      </c>
      <c r="L510" s="2">
        <f t="shared" si="35"/>
        <v>3.2800000000000002</v>
      </c>
      <c r="M510" s="2">
        <v>0.1061</v>
      </c>
      <c r="N510" s="2">
        <v>0.57999999999999996</v>
      </c>
      <c r="O510" s="10">
        <f t="shared" si="36"/>
        <v>0.57999999999999996</v>
      </c>
      <c r="P510" s="17" t="str">
        <f t="shared" si="37"/>
        <v>High Humid</v>
      </c>
      <c r="Q510" s="2">
        <v>0.16420000000000001</v>
      </c>
      <c r="R510" s="7">
        <f t="shared" si="38"/>
        <v>18.062000000000001</v>
      </c>
      <c r="S510" s="2">
        <v>1</v>
      </c>
      <c r="T510" s="2">
        <v>1</v>
      </c>
      <c r="U510" s="2">
        <f>SUM(Append1[[#This Row],[Casual]],Append1[[#This Row],[Registered]])</f>
        <v>2</v>
      </c>
    </row>
    <row r="511" spans="1:21" x14ac:dyDescent="0.25">
      <c r="A511" s="2">
        <v>510</v>
      </c>
      <c r="B511" s="3">
        <v>40566</v>
      </c>
      <c r="C5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1" s="2" t="str">
        <f>TEXT(Append1[[#This Row],[Entry Date]],"YYYY")</f>
        <v>2011</v>
      </c>
      <c r="E511" s="2" t="str">
        <f>TEXT(Append1[[#This Row],[Entry Date]],"MMM")</f>
        <v>Jan</v>
      </c>
      <c r="F511" s="4">
        <v>21.2083333333333</v>
      </c>
      <c r="G511" s="2" t="b">
        <v>0</v>
      </c>
      <c r="H511" t="str" cm="1">
        <f t="array" ref="H511">IF(G511=TRUE,"Weekend", IF(G511=FALSE,"Weekday", NA))</f>
        <v>Weekday</v>
      </c>
      <c r="I511" s="2" t="str">
        <f>TEXT(Append1[[#This Row],[Entry Date]],"DDDDD")</f>
        <v>Sunday</v>
      </c>
      <c r="J511" s="2" t="str">
        <f t="shared" si="39"/>
        <v>Extreme Cold</v>
      </c>
      <c r="K511" s="2">
        <v>0.06</v>
      </c>
      <c r="L511" s="2">
        <f t="shared" si="35"/>
        <v>2.46</v>
      </c>
      <c r="M511" s="2">
        <v>7.5800000000000006E-2</v>
      </c>
      <c r="N511" s="2">
        <v>0.62</v>
      </c>
      <c r="O511" s="10">
        <f t="shared" si="36"/>
        <v>0.62</v>
      </c>
      <c r="P511" s="17" t="str">
        <f t="shared" si="37"/>
        <v>Very Hghly humidity</v>
      </c>
      <c r="Q511" s="2">
        <v>0.16420000000000001</v>
      </c>
      <c r="R511" s="7">
        <f t="shared" si="38"/>
        <v>18.062000000000001</v>
      </c>
      <c r="S511" s="2">
        <v>2</v>
      </c>
      <c r="T511" s="2">
        <v>17</v>
      </c>
      <c r="U511" s="2">
        <f>SUM(Append1[[#This Row],[Casual]],Append1[[#This Row],[Registered]])</f>
        <v>19</v>
      </c>
    </row>
    <row r="512" spans="1:21" x14ac:dyDescent="0.25">
      <c r="A512" s="2">
        <v>511</v>
      </c>
      <c r="B512" s="3">
        <v>40566</v>
      </c>
      <c r="C5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2" s="2" t="str">
        <f>TEXT(Append1[[#This Row],[Entry Date]],"YYYY")</f>
        <v>2011</v>
      </c>
      <c r="E512" s="2" t="str">
        <f>TEXT(Append1[[#This Row],[Entry Date]],"MMM")</f>
        <v>Jan</v>
      </c>
      <c r="F512" s="4">
        <v>21.25</v>
      </c>
      <c r="G512" s="2" t="b">
        <v>0</v>
      </c>
      <c r="H512" t="str" cm="1">
        <f t="array" ref="H512">IF(G512=TRUE,"Weekend", IF(G512=FALSE,"Weekday", NA))</f>
        <v>Weekday</v>
      </c>
      <c r="I512" s="2" t="str">
        <f>TEXT(Append1[[#This Row],[Entry Date]],"DDDDD")</f>
        <v>Sunday</v>
      </c>
      <c r="J512" s="2" t="str">
        <f t="shared" si="39"/>
        <v>Extreme Cold</v>
      </c>
      <c r="K512" s="2">
        <v>0.1</v>
      </c>
      <c r="L512" s="2">
        <f t="shared" si="35"/>
        <v>4.1000000000000005</v>
      </c>
      <c r="M512" s="2">
        <v>7.5800000000000006E-2</v>
      </c>
      <c r="N512" s="2">
        <v>0.54</v>
      </c>
      <c r="O512" s="10">
        <f t="shared" si="36"/>
        <v>0.54</v>
      </c>
      <c r="P512" s="17" t="str">
        <f t="shared" si="37"/>
        <v>High Humid</v>
      </c>
      <c r="Q512" s="2">
        <v>0.35820000000000002</v>
      </c>
      <c r="R512" s="7">
        <f t="shared" si="38"/>
        <v>39.402000000000001</v>
      </c>
      <c r="S512" s="2">
        <v>3</v>
      </c>
      <c r="T512" s="2">
        <v>25</v>
      </c>
      <c r="U512" s="2">
        <f>SUM(Append1[[#This Row],[Casual]],Append1[[#This Row],[Registered]])</f>
        <v>28</v>
      </c>
    </row>
    <row r="513" spans="1:21" x14ac:dyDescent="0.25">
      <c r="A513" s="2">
        <v>512</v>
      </c>
      <c r="B513" s="3">
        <v>40566</v>
      </c>
      <c r="C5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3" s="2" t="str">
        <f>TEXT(Append1[[#This Row],[Entry Date]],"YYYY")</f>
        <v>2011</v>
      </c>
      <c r="E513" s="2" t="str">
        <f>TEXT(Append1[[#This Row],[Entry Date]],"MMM")</f>
        <v>Jan</v>
      </c>
      <c r="F513" s="4">
        <v>21.2916666666667</v>
      </c>
      <c r="G513" s="2" t="b">
        <v>0</v>
      </c>
      <c r="H513" t="str" cm="1">
        <f t="array" ref="H513">IF(G513=TRUE,"Weekend", IF(G513=FALSE,"Weekday", NA))</f>
        <v>Weekday</v>
      </c>
      <c r="I513" s="2" t="str">
        <f>TEXT(Append1[[#This Row],[Entry Date]],"DDDDD")</f>
        <v>Sunday</v>
      </c>
      <c r="J513" s="2" t="str">
        <f t="shared" si="39"/>
        <v>Extreme Cold</v>
      </c>
      <c r="K513" s="2">
        <v>0.14000000000000001</v>
      </c>
      <c r="L513" s="2">
        <f t="shared" si="35"/>
        <v>5.74</v>
      </c>
      <c r="M513" s="2">
        <v>0.1061</v>
      </c>
      <c r="N513" s="2">
        <v>0.46</v>
      </c>
      <c r="O513" s="10">
        <f t="shared" si="36"/>
        <v>0.46</v>
      </c>
      <c r="P513" s="17" t="str">
        <f t="shared" si="37"/>
        <v>High Humid</v>
      </c>
      <c r="Q513" s="2">
        <v>0.3881</v>
      </c>
      <c r="R513" s="7">
        <f t="shared" si="38"/>
        <v>42.691000000000003</v>
      </c>
      <c r="S513" s="2">
        <v>7</v>
      </c>
      <c r="T513" s="2">
        <v>51</v>
      </c>
      <c r="U513" s="2">
        <f>SUM(Append1[[#This Row],[Casual]],Append1[[#This Row],[Registered]])</f>
        <v>58</v>
      </c>
    </row>
    <row r="514" spans="1:21" x14ac:dyDescent="0.25">
      <c r="A514" s="2">
        <v>513</v>
      </c>
      <c r="B514" s="3">
        <v>40566</v>
      </c>
      <c r="C5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4" s="2" t="str">
        <f>TEXT(Append1[[#This Row],[Entry Date]],"YYYY")</f>
        <v>2011</v>
      </c>
      <c r="E514" s="2" t="str">
        <f>TEXT(Append1[[#This Row],[Entry Date]],"MMM")</f>
        <v>Jan</v>
      </c>
      <c r="F514" s="4">
        <v>21.3333333333333</v>
      </c>
      <c r="G514" s="2" t="b">
        <v>0</v>
      </c>
      <c r="H514" t="str" cm="1">
        <f t="array" ref="H514">IF(G514=TRUE,"Weekend", IF(G514=FALSE,"Weekday", NA))</f>
        <v>Weekday</v>
      </c>
      <c r="I514" s="2" t="str">
        <f>TEXT(Append1[[#This Row],[Entry Date]],"DDDDD")</f>
        <v>Sunday</v>
      </c>
      <c r="J514" s="2" t="str">
        <f t="shared" si="39"/>
        <v>Extreme Cold</v>
      </c>
      <c r="K514" s="2">
        <v>0.14000000000000001</v>
      </c>
      <c r="L514" s="2">
        <f t="shared" ref="L514:L577" si="40">K514 * 41</f>
        <v>5.74</v>
      </c>
      <c r="M514" s="2">
        <v>0.13639999999999999</v>
      </c>
      <c r="N514" s="2">
        <v>0.43</v>
      </c>
      <c r="O514" s="10">
        <f t="shared" ref="O514:O577" si="41">N514 * 100/100</f>
        <v>0.43</v>
      </c>
      <c r="P514" s="17" t="str">
        <f t="shared" ref="P514:P577" si="42">IF(N514*100&lt;10,"Less Humid",IF(N514*100&lt;=30,"Normal Humid",IF(N514*100&lt;=60,"High Humid",IF(N514*100&lt;=100,"Very Hghly humidity"))))</f>
        <v>High Humid</v>
      </c>
      <c r="Q514" s="2">
        <v>0.22389999999999999</v>
      </c>
      <c r="R514" s="7">
        <f t="shared" ref="R514:R577" si="43">Q514 * 110</f>
        <v>24.628999999999998</v>
      </c>
      <c r="S514" s="2">
        <v>22</v>
      </c>
      <c r="T514" s="2">
        <v>77</v>
      </c>
      <c r="U514" s="2">
        <f>SUM(Append1[[#This Row],[Casual]],Append1[[#This Row],[Registered]])</f>
        <v>99</v>
      </c>
    </row>
    <row r="515" spans="1:21" x14ac:dyDescent="0.25">
      <c r="A515" s="2">
        <v>514</v>
      </c>
      <c r="B515" s="3">
        <v>40566</v>
      </c>
      <c r="C5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5" s="2" t="str">
        <f>TEXT(Append1[[#This Row],[Entry Date]],"YYYY")</f>
        <v>2011</v>
      </c>
      <c r="E515" s="2" t="str">
        <f>TEXT(Append1[[#This Row],[Entry Date]],"MMM")</f>
        <v>Jan</v>
      </c>
      <c r="F515" s="4">
        <v>21.375</v>
      </c>
      <c r="G515" s="2" t="b">
        <v>0</v>
      </c>
      <c r="H515" t="str" cm="1">
        <f t="array" ref="H515">IF(G515=TRUE,"Weekend", IF(G515=FALSE,"Weekday", NA))</f>
        <v>Weekday</v>
      </c>
      <c r="I515" s="2" t="str">
        <f>TEXT(Append1[[#This Row],[Entry Date]],"DDDDD")</f>
        <v>Sunday</v>
      </c>
      <c r="J515" s="2" t="str">
        <f t="shared" ref="J515:J578" si="44">IF(L515&lt;10,"Extreme Cold",IF(L515&lt;=20,"Cold",IF(L515&lt;=25,"Normal",IF(L515&lt;=35,"Hot",IF(L515&lt;=45,"Extreme Hot")))))</f>
        <v>Extreme Cold</v>
      </c>
      <c r="K515" s="2">
        <v>0.16</v>
      </c>
      <c r="L515" s="2">
        <f t="shared" si="40"/>
        <v>6.5600000000000005</v>
      </c>
      <c r="M515" s="2">
        <v>0.1212</v>
      </c>
      <c r="N515" s="2">
        <v>0.37</v>
      </c>
      <c r="O515" s="10">
        <f t="shared" si="41"/>
        <v>0.37</v>
      </c>
      <c r="P515" s="17" t="str">
        <f t="shared" si="42"/>
        <v>High Humid</v>
      </c>
      <c r="Q515" s="2">
        <v>0.4627</v>
      </c>
      <c r="R515" s="7">
        <f t="shared" si="43"/>
        <v>50.896999999999998</v>
      </c>
      <c r="S515" s="2">
        <v>24</v>
      </c>
      <c r="T515" s="2">
        <v>92</v>
      </c>
      <c r="U515" s="2">
        <f>SUM(Append1[[#This Row],[Casual]],Append1[[#This Row],[Registered]])</f>
        <v>116</v>
      </c>
    </row>
    <row r="516" spans="1:21" x14ac:dyDescent="0.25">
      <c r="A516" s="2">
        <v>515</v>
      </c>
      <c r="B516" s="3">
        <v>40566</v>
      </c>
      <c r="C5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6" s="2" t="str">
        <f>TEXT(Append1[[#This Row],[Entry Date]],"YYYY")</f>
        <v>2011</v>
      </c>
      <c r="E516" s="2" t="str">
        <f>TEXT(Append1[[#This Row],[Entry Date]],"MMM")</f>
        <v>Jan</v>
      </c>
      <c r="F516" s="4">
        <v>21.4166666666667</v>
      </c>
      <c r="G516" s="2" t="b">
        <v>0</v>
      </c>
      <c r="H516" t="str" cm="1">
        <f t="array" ref="H516">IF(G516=TRUE,"Weekend", IF(G516=FALSE,"Weekday", NA))</f>
        <v>Weekday</v>
      </c>
      <c r="I516" s="2" t="str">
        <f>TEXT(Append1[[#This Row],[Entry Date]],"DDDDD")</f>
        <v>Sunday</v>
      </c>
      <c r="J516" s="2" t="str">
        <f t="shared" si="44"/>
        <v>Extreme Cold</v>
      </c>
      <c r="K516" s="2">
        <v>0.14000000000000001</v>
      </c>
      <c r="L516" s="2">
        <f t="shared" si="40"/>
        <v>5.74</v>
      </c>
      <c r="M516" s="2">
        <v>0.1061</v>
      </c>
      <c r="N516" s="2">
        <v>0.33</v>
      </c>
      <c r="O516" s="10">
        <f t="shared" si="41"/>
        <v>0.33</v>
      </c>
      <c r="P516" s="17" t="str">
        <f t="shared" si="42"/>
        <v>High Humid</v>
      </c>
      <c r="Q516" s="2">
        <v>0.3881</v>
      </c>
      <c r="R516" s="7">
        <f t="shared" si="43"/>
        <v>42.691000000000003</v>
      </c>
      <c r="S516" s="2">
        <v>12</v>
      </c>
      <c r="T516" s="2">
        <v>75</v>
      </c>
      <c r="U516" s="2">
        <f>SUM(Append1[[#This Row],[Casual]],Append1[[#This Row],[Registered]])</f>
        <v>87</v>
      </c>
    </row>
    <row r="517" spans="1:21" x14ac:dyDescent="0.25">
      <c r="A517" s="2">
        <v>516</v>
      </c>
      <c r="B517" s="3">
        <v>40566</v>
      </c>
      <c r="C5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7" s="2" t="str">
        <f>TEXT(Append1[[#This Row],[Entry Date]],"YYYY")</f>
        <v>2011</v>
      </c>
      <c r="E517" s="2" t="str">
        <f>TEXT(Append1[[#This Row],[Entry Date]],"MMM")</f>
        <v>Jan</v>
      </c>
      <c r="F517" s="4">
        <v>21.4583333333333</v>
      </c>
      <c r="G517" s="2" t="b">
        <v>0</v>
      </c>
      <c r="H517" t="str" cm="1">
        <f t="array" ref="H517">IF(G517=TRUE,"Weekend", IF(G517=FALSE,"Weekday", NA))</f>
        <v>Weekday</v>
      </c>
      <c r="I517" s="2" t="str">
        <f>TEXT(Append1[[#This Row],[Entry Date]],"DDDDD")</f>
        <v>Sunday</v>
      </c>
      <c r="J517" s="2" t="str">
        <f t="shared" si="44"/>
        <v>Extreme Cold</v>
      </c>
      <c r="K517" s="2">
        <v>0.16</v>
      </c>
      <c r="L517" s="2">
        <f t="shared" si="40"/>
        <v>6.5600000000000005</v>
      </c>
      <c r="M517" s="2">
        <v>0.13639999999999999</v>
      </c>
      <c r="N517" s="2">
        <v>0.28000000000000003</v>
      </c>
      <c r="O517" s="10">
        <f t="shared" si="41"/>
        <v>0.28000000000000003</v>
      </c>
      <c r="P517" s="17" t="str">
        <f t="shared" si="42"/>
        <v>Normal Humid</v>
      </c>
      <c r="Q517" s="2">
        <v>0.35820000000000002</v>
      </c>
      <c r="R517" s="7">
        <f t="shared" si="43"/>
        <v>39.402000000000001</v>
      </c>
      <c r="S517" s="2">
        <v>17</v>
      </c>
      <c r="T517" s="2">
        <v>93</v>
      </c>
      <c r="U517" s="2">
        <f>SUM(Append1[[#This Row],[Casual]],Append1[[#This Row],[Registered]])</f>
        <v>110</v>
      </c>
    </row>
    <row r="518" spans="1:21" x14ac:dyDescent="0.25">
      <c r="A518" s="2">
        <v>517</v>
      </c>
      <c r="B518" s="3">
        <v>40566</v>
      </c>
      <c r="C5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8" s="2" t="str">
        <f>TEXT(Append1[[#This Row],[Entry Date]],"YYYY")</f>
        <v>2011</v>
      </c>
      <c r="E518" s="2" t="str">
        <f>TEXT(Append1[[#This Row],[Entry Date]],"MMM")</f>
        <v>Jan</v>
      </c>
      <c r="F518" s="4">
        <v>21.5</v>
      </c>
      <c r="G518" s="2" t="b">
        <v>0</v>
      </c>
      <c r="H518" t="str" cm="1">
        <f t="array" ref="H518">IF(G518=TRUE,"Weekend", IF(G518=FALSE,"Weekday", NA))</f>
        <v>Weekday</v>
      </c>
      <c r="I518" s="2" t="str">
        <f>TEXT(Append1[[#This Row],[Entry Date]],"DDDDD")</f>
        <v>Sunday</v>
      </c>
      <c r="J518" s="2" t="str">
        <f t="shared" si="44"/>
        <v>Extreme Cold</v>
      </c>
      <c r="K518" s="2">
        <v>0.16</v>
      </c>
      <c r="L518" s="2">
        <f t="shared" si="40"/>
        <v>6.5600000000000005</v>
      </c>
      <c r="M518" s="2">
        <v>0.13639999999999999</v>
      </c>
      <c r="N518" s="2">
        <v>0.28000000000000003</v>
      </c>
      <c r="O518" s="10">
        <f t="shared" si="41"/>
        <v>0.28000000000000003</v>
      </c>
      <c r="P518" s="17" t="str">
        <f t="shared" si="42"/>
        <v>Normal Humid</v>
      </c>
      <c r="Q518" s="2">
        <v>0.35820000000000002</v>
      </c>
      <c r="R518" s="7">
        <f t="shared" si="43"/>
        <v>39.402000000000001</v>
      </c>
      <c r="S518" s="2">
        <v>13</v>
      </c>
      <c r="T518" s="2">
        <v>64</v>
      </c>
      <c r="U518" s="2">
        <f>SUM(Append1[[#This Row],[Casual]],Append1[[#This Row],[Registered]])</f>
        <v>77</v>
      </c>
    </row>
    <row r="519" spans="1:21" x14ac:dyDescent="0.25">
      <c r="A519" s="2">
        <v>518</v>
      </c>
      <c r="B519" s="3">
        <v>40566</v>
      </c>
      <c r="C5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19" s="2" t="str">
        <f>TEXT(Append1[[#This Row],[Entry Date]],"YYYY")</f>
        <v>2011</v>
      </c>
      <c r="E519" s="2" t="str">
        <f>TEXT(Append1[[#This Row],[Entry Date]],"MMM")</f>
        <v>Jan</v>
      </c>
      <c r="F519" s="4">
        <v>21.5416666666667</v>
      </c>
      <c r="G519" s="2" t="b">
        <v>0</v>
      </c>
      <c r="H519" t="str" cm="1">
        <f t="array" ref="H519">IF(G519=TRUE,"Weekend", IF(G519=FALSE,"Weekday", NA))</f>
        <v>Weekday</v>
      </c>
      <c r="I519" s="2" t="str">
        <f>TEXT(Append1[[#This Row],[Entry Date]],"DDDDD")</f>
        <v>Sunday</v>
      </c>
      <c r="J519" s="2" t="str">
        <f t="shared" si="44"/>
        <v>Extreme Cold</v>
      </c>
      <c r="K519" s="2">
        <v>0.16</v>
      </c>
      <c r="L519" s="2">
        <f t="shared" si="40"/>
        <v>6.5600000000000005</v>
      </c>
      <c r="M519" s="2">
        <v>0.13639999999999999</v>
      </c>
      <c r="N519" s="2">
        <v>0.26</v>
      </c>
      <c r="O519" s="10">
        <f t="shared" si="41"/>
        <v>0.26</v>
      </c>
      <c r="P519" s="17" t="str">
        <f t="shared" si="42"/>
        <v>Normal Humid</v>
      </c>
      <c r="Q519" s="2">
        <v>0.32840000000000003</v>
      </c>
      <c r="R519" s="7">
        <f t="shared" si="43"/>
        <v>36.124000000000002</v>
      </c>
      <c r="S519" s="2">
        <v>9</v>
      </c>
      <c r="T519" s="2">
        <v>56</v>
      </c>
      <c r="U519" s="2">
        <f>SUM(Append1[[#This Row],[Casual]],Append1[[#This Row],[Registered]])</f>
        <v>65</v>
      </c>
    </row>
    <row r="520" spans="1:21" x14ac:dyDescent="0.25">
      <c r="A520" s="2">
        <v>519</v>
      </c>
      <c r="B520" s="3">
        <v>40566</v>
      </c>
      <c r="C5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0" s="2" t="str">
        <f>TEXT(Append1[[#This Row],[Entry Date]],"YYYY")</f>
        <v>2011</v>
      </c>
      <c r="E520" s="2" t="str">
        <f>TEXT(Append1[[#This Row],[Entry Date]],"MMM")</f>
        <v>Jan</v>
      </c>
      <c r="F520" s="4">
        <v>21.5833333333333</v>
      </c>
      <c r="G520" s="2" t="b">
        <v>0</v>
      </c>
      <c r="H520" t="str" cm="1">
        <f t="array" ref="H520">IF(G520=TRUE,"Weekend", IF(G520=FALSE,"Weekday", NA))</f>
        <v>Weekday</v>
      </c>
      <c r="I520" s="2" t="str">
        <f>TEXT(Append1[[#This Row],[Entry Date]],"DDDDD")</f>
        <v>Sunday</v>
      </c>
      <c r="J520" s="2" t="str">
        <f t="shared" si="44"/>
        <v>Extreme Cold</v>
      </c>
      <c r="K520" s="2">
        <v>0.14000000000000001</v>
      </c>
      <c r="L520" s="2">
        <f t="shared" si="40"/>
        <v>5.74</v>
      </c>
      <c r="M520" s="2">
        <v>0.1061</v>
      </c>
      <c r="N520" s="2">
        <v>0.26</v>
      </c>
      <c r="O520" s="10">
        <f t="shared" si="41"/>
        <v>0.26</v>
      </c>
      <c r="P520" s="17" t="str">
        <f t="shared" si="42"/>
        <v>Normal Humid</v>
      </c>
      <c r="Q520" s="2">
        <v>0.3881</v>
      </c>
      <c r="R520" s="7">
        <f t="shared" si="43"/>
        <v>42.691000000000003</v>
      </c>
      <c r="S520" s="2">
        <v>5</v>
      </c>
      <c r="T520" s="2">
        <v>50</v>
      </c>
      <c r="U520" s="2">
        <f>SUM(Append1[[#This Row],[Casual]],Append1[[#This Row],[Registered]])</f>
        <v>55</v>
      </c>
    </row>
    <row r="521" spans="1:21" x14ac:dyDescent="0.25">
      <c r="A521" s="2">
        <v>520</v>
      </c>
      <c r="B521" s="3">
        <v>40566</v>
      </c>
      <c r="C5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1" s="2" t="str">
        <f>TEXT(Append1[[#This Row],[Entry Date]],"YYYY")</f>
        <v>2011</v>
      </c>
      <c r="E521" s="2" t="str">
        <f>TEXT(Append1[[#This Row],[Entry Date]],"MMM")</f>
        <v>Jan</v>
      </c>
      <c r="F521" s="4">
        <v>21.625</v>
      </c>
      <c r="G521" s="2" t="b">
        <v>0</v>
      </c>
      <c r="H521" t="str" cm="1">
        <f t="array" ref="H521">IF(G521=TRUE,"Weekend", IF(G521=FALSE,"Weekday", NA))</f>
        <v>Weekday</v>
      </c>
      <c r="I521" s="2" t="str">
        <f>TEXT(Append1[[#This Row],[Entry Date]],"DDDDD")</f>
        <v>Sunday</v>
      </c>
      <c r="J521" s="2" t="str">
        <f t="shared" si="44"/>
        <v>Extreme Cold</v>
      </c>
      <c r="K521" s="2">
        <v>0.12</v>
      </c>
      <c r="L521" s="2">
        <f t="shared" si="40"/>
        <v>4.92</v>
      </c>
      <c r="M521" s="2">
        <v>0.1212</v>
      </c>
      <c r="N521" s="2">
        <v>0.3</v>
      </c>
      <c r="O521" s="10">
        <f t="shared" si="41"/>
        <v>0.3</v>
      </c>
      <c r="P521" s="17" t="str">
        <f t="shared" si="42"/>
        <v>Normal Humid</v>
      </c>
      <c r="Q521" s="2">
        <v>0.25369999999999998</v>
      </c>
      <c r="R521" s="7">
        <f t="shared" si="43"/>
        <v>27.906999999999996</v>
      </c>
      <c r="S521" s="2">
        <v>5</v>
      </c>
      <c r="T521" s="2">
        <v>44</v>
      </c>
      <c r="U521" s="2">
        <f>SUM(Append1[[#This Row],[Casual]],Append1[[#This Row],[Registered]])</f>
        <v>49</v>
      </c>
    </row>
    <row r="522" spans="1:21" x14ac:dyDescent="0.25">
      <c r="A522" s="2">
        <v>521</v>
      </c>
      <c r="B522" s="3">
        <v>40566</v>
      </c>
      <c r="C5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2" s="2" t="str">
        <f>TEXT(Append1[[#This Row],[Entry Date]],"YYYY")</f>
        <v>2011</v>
      </c>
      <c r="E522" s="2" t="str">
        <f>TEXT(Append1[[#This Row],[Entry Date]],"MMM")</f>
        <v>Jan</v>
      </c>
      <c r="F522" s="4">
        <v>21.6666666666667</v>
      </c>
      <c r="G522" s="2" t="b">
        <v>0</v>
      </c>
      <c r="H522" t="str" cm="1">
        <f t="array" ref="H522">IF(G522=TRUE,"Weekend", IF(G522=FALSE,"Weekday", NA))</f>
        <v>Weekday</v>
      </c>
      <c r="I522" s="2" t="str">
        <f>TEXT(Append1[[#This Row],[Entry Date]],"DDDDD")</f>
        <v>Sunday</v>
      </c>
      <c r="J522" s="2" t="str">
        <f t="shared" si="44"/>
        <v>Extreme Cold</v>
      </c>
      <c r="K522" s="2">
        <v>0.12</v>
      </c>
      <c r="L522" s="2">
        <f t="shared" si="40"/>
        <v>4.92</v>
      </c>
      <c r="M522" s="2">
        <v>0.1212</v>
      </c>
      <c r="N522" s="2">
        <v>0.3</v>
      </c>
      <c r="O522" s="10">
        <f t="shared" si="41"/>
        <v>0.3</v>
      </c>
      <c r="P522" s="17" t="str">
        <f t="shared" si="42"/>
        <v>Normal Humid</v>
      </c>
      <c r="Q522" s="2">
        <v>0.28360000000000002</v>
      </c>
      <c r="R522" s="7">
        <f t="shared" si="43"/>
        <v>31.196000000000002</v>
      </c>
      <c r="S522" s="2">
        <v>5</v>
      </c>
      <c r="T522" s="2">
        <v>45</v>
      </c>
      <c r="U522" s="2">
        <f>SUM(Append1[[#This Row],[Casual]],Append1[[#This Row],[Registered]])</f>
        <v>50</v>
      </c>
    </row>
    <row r="523" spans="1:21" x14ac:dyDescent="0.25">
      <c r="A523" s="2">
        <v>522</v>
      </c>
      <c r="B523" s="3">
        <v>40566</v>
      </c>
      <c r="C5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3" s="2" t="str">
        <f>TEXT(Append1[[#This Row],[Entry Date]],"YYYY")</f>
        <v>2011</v>
      </c>
      <c r="E523" s="2" t="str">
        <f>TEXT(Append1[[#This Row],[Entry Date]],"MMM")</f>
        <v>Jan</v>
      </c>
      <c r="F523" s="4">
        <v>21.7083333333333</v>
      </c>
      <c r="G523" s="2" t="b">
        <v>0</v>
      </c>
      <c r="H523" t="str" cm="1">
        <f t="array" ref="H523">IF(G523=TRUE,"Weekend", IF(G523=FALSE,"Weekday", NA))</f>
        <v>Weekday</v>
      </c>
      <c r="I523" s="2" t="str">
        <f>TEXT(Append1[[#This Row],[Entry Date]],"DDDDD")</f>
        <v>Sunday</v>
      </c>
      <c r="J523" s="2" t="str">
        <f t="shared" si="44"/>
        <v>Extreme Cold</v>
      </c>
      <c r="K523" s="2">
        <v>0.1</v>
      </c>
      <c r="L523" s="2">
        <f t="shared" si="40"/>
        <v>4.1000000000000005</v>
      </c>
      <c r="M523" s="2">
        <v>0.1061</v>
      </c>
      <c r="N523" s="2">
        <v>0.36</v>
      </c>
      <c r="O523" s="10">
        <f t="shared" si="41"/>
        <v>0.36</v>
      </c>
      <c r="P523" s="17" t="str">
        <f t="shared" si="42"/>
        <v>High Humid</v>
      </c>
      <c r="Q523" s="2">
        <v>0.25369999999999998</v>
      </c>
      <c r="R523" s="7">
        <f t="shared" si="43"/>
        <v>27.906999999999996</v>
      </c>
      <c r="S523" s="2">
        <v>4</v>
      </c>
      <c r="T523" s="2">
        <v>31</v>
      </c>
      <c r="U523" s="2">
        <f>SUM(Append1[[#This Row],[Casual]],Append1[[#This Row],[Registered]])</f>
        <v>35</v>
      </c>
    </row>
    <row r="524" spans="1:21" x14ac:dyDescent="0.25">
      <c r="A524" s="2">
        <v>523</v>
      </c>
      <c r="B524" s="3">
        <v>40566</v>
      </c>
      <c r="C5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4" s="2" t="str">
        <f>TEXT(Append1[[#This Row],[Entry Date]],"YYYY")</f>
        <v>2011</v>
      </c>
      <c r="E524" s="2" t="str">
        <f>TEXT(Append1[[#This Row],[Entry Date]],"MMM")</f>
        <v>Jan</v>
      </c>
      <c r="F524" s="4">
        <v>21.75</v>
      </c>
      <c r="G524" s="2" t="b">
        <v>0</v>
      </c>
      <c r="H524" t="str" cm="1">
        <f t="array" ref="H524">IF(G524=TRUE,"Weekend", IF(G524=FALSE,"Weekday", NA))</f>
        <v>Weekday</v>
      </c>
      <c r="I524" s="2" t="str">
        <f>TEXT(Append1[[#This Row],[Entry Date]],"DDDDD")</f>
        <v>Sunday</v>
      </c>
      <c r="J524" s="2" t="str">
        <f t="shared" si="44"/>
        <v>Extreme Cold</v>
      </c>
      <c r="K524" s="2">
        <v>0.1</v>
      </c>
      <c r="L524" s="2">
        <f t="shared" si="40"/>
        <v>4.1000000000000005</v>
      </c>
      <c r="M524" s="2">
        <v>0.1061</v>
      </c>
      <c r="N524" s="2">
        <v>0.36</v>
      </c>
      <c r="O524" s="10">
        <f t="shared" si="41"/>
        <v>0.36</v>
      </c>
      <c r="P524" s="17" t="str">
        <f t="shared" si="42"/>
        <v>High Humid</v>
      </c>
      <c r="Q524" s="2">
        <v>0.19400000000000001</v>
      </c>
      <c r="R524" s="7">
        <f t="shared" si="43"/>
        <v>21.34</v>
      </c>
      <c r="S524" s="2">
        <v>5</v>
      </c>
      <c r="T524" s="2">
        <v>20</v>
      </c>
      <c r="U524" s="2">
        <f>SUM(Append1[[#This Row],[Casual]],Append1[[#This Row],[Registered]])</f>
        <v>25</v>
      </c>
    </row>
    <row r="525" spans="1:21" x14ac:dyDescent="0.25">
      <c r="A525" s="2">
        <v>524</v>
      </c>
      <c r="B525" s="3">
        <v>40566</v>
      </c>
      <c r="C5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5" s="2" t="str">
        <f>TEXT(Append1[[#This Row],[Entry Date]],"YYYY")</f>
        <v>2011</v>
      </c>
      <c r="E525" s="2" t="str">
        <f>TEXT(Append1[[#This Row],[Entry Date]],"MMM")</f>
        <v>Jan</v>
      </c>
      <c r="F525" s="4">
        <v>21.7916666666667</v>
      </c>
      <c r="G525" s="2" t="b">
        <v>0</v>
      </c>
      <c r="H525" t="str" cm="1">
        <f t="array" ref="H525">IF(G525=TRUE,"Weekend", IF(G525=FALSE,"Weekday", NA))</f>
        <v>Weekday</v>
      </c>
      <c r="I525" s="2" t="str">
        <f>TEXT(Append1[[#This Row],[Entry Date]],"DDDDD")</f>
        <v>Sunday</v>
      </c>
      <c r="J525" s="2" t="str">
        <f t="shared" si="44"/>
        <v>Extreme Cold</v>
      </c>
      <c r="K525" s="2">
        <v>0.08</v>
      </c>
      <c r="L525" s="2">
        <f t="shared" si="40"/>
        <v>3.2800000000000002</v>
      </c>
      <c r="M525" s="2">
        <v>9.0899999999999995E-2</v>
      </c>
      <c r="N525" s="2">
        <v>0.38</v>
      </c>
      <c r="O525" s="10">
        <f t="shared" si="41"/>
        <v>0.38</v>
      </c>
      <c r="P525" s="17" t="str">
        <f t="shared" si="42"/>
        <v>High Humid</v>
      </c>
      <c r="Q525" s="2">
        <v>0.19400000000000001</v>
      </c>
      <c r="R525" s="7">
        <f t="shared" si="43"/>
        <v>21.34</v>
      </c>
      <c r="S525" s="2">
        <v>5</v>
      </c>
      <c r="T525" s="2">
        <v>23</v>
      </c>
      <c r="U525" s="2">
        <f>SUM(Append1[[#This Row],[Casual]],Append1[[#This Row],[Registered]])</f>
        <v>28</v>
      </c>
    </row>
    <row r="526" spans="1:21" x14ac:dyDescent="0.25">
      <c r="A526" s="2">
        <v>525</v>
      </c>
      <c r="B526" s="3">
        <v>40566</v>
      </c>
      <c r="C5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6" s="2" t="str">
        <f>TEXT(Append1[[#This Row],[Entry Date]],"YYYY")</f>
        <v>2011</v>
      </c>
      <c r="E526" s="2" t="str">
        <f>TEXT(Append1[[#This Row],[Entry Date]],"MMM")</f>
        <v>Jan</v>
      </c>
      <c r="F526" s="4">
        <v>21.8333333333333</v>
      </c>
      <c r="G526" s="2" t="b">
        <v>0</v>
      </c>
      <c r="H526" t="str" cm="1">
        <f t="array" ref="H526">IF(G526=TRUE,"Weekend", IF(G526=FALSE,"Weekday", NA))</f>
        <v>Weekday</v>
      </c>
      <c r="I526" s="2" t="str">
        <f>TEXT(Append1[[#This Row],[Entry Date]],"DDDDD")</f>
        <v>Sunday</v>
      </c>
      <c r="J526" s="2" t="str">
        <f t="shared" si="44"/>
        <v>Extreme Cold</v>
      </c>
      <c r="K526" s="2">
        <v>0.06</v>
      </c>
      <c r="L526" s="2">
        <f t="shared" si="40"/>
        <v>2.46</v>
      </c>
      <c r="M526" s="2">
        <v>6.0600000000000001E-2</v>
      </c>
      <c r="N526" s="2">
        <v>0.41</v>
      </c>
      <c r="O526" s="10">
        <f t="shared" si="41"/>
        <v>0.41</v>
      </c>
      <c r="P526" s="17" t="str">
        <f t="shared" si="42"/>
        <v>High Humid</v>
      </c>
      <c r="Q526" s="2">
        <v>0.22389999999999999</v>
      </c>
      <c r="R526" s="7">
        <f t="shared" si="43"/>
        <v>24.628999999999998</v>
      </c>
      <c r="S526" s="2">
        <v>4</v>
      </c>
      <c r="T526" s="2">
        <v>17</v>
      </c>
      <c r="U526" s="2">
        <f>SUM(Append1[[#This Row],[Casual]],Append1[[#This Row],[Registered]])</f>
        <v>21</v>
      </c>
    </row>
    <row r="527" spans="1:21" x14ac:dyDescent="0.25">
      <c r="A527" s="2">
        <v>526</v>
      </c>
      <c r="B527" s="3">
        <v>40567</v>
      </c>
      <c r="C5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7" s="2" t="str">
        <f>TEXT(Append1[[#This Row],[Entry Date]],"YYYY")</f>
        <v>2011</v>
      </c>
      <c r="E527" s="2" t="str">
        <f>TEXT(Append1[[#This Row],[Entry Date]],"MMM")</f>
        <v>Jan</v>
      </c>
      <c r="F527" s="4">
        <v>21.875</v>
      </c>
      <c r="G527" s="2" t="b">
        <v>0</v>
      </c>
      <c r="H527" t="str" cm="1">
        <f t="array" ref="H527">IF(G527=TRUE,"Weekend", IF(G527=FALSE,"Weekday", NA))</f>
        <v>Weekday</v>
      </c>
      <c r="I527" s="2" t="str">
        <f>TEXT(Append1[[#This Row],[Entry Date]],"DDDDD")</f>
        <v>Monday</v>
      </c>
      <c r="J527" s="2" t="str">
        <f t="shared" si="44"/>
        <v>Extreme Cold</v>
      </c>
      <c r="K527" s="2">
        <v>0.06</v>
      </c>
      <c r="L527" s="2">
        <f t="shared" si="40"/>
        <v>2.46</v>
      </c>
      <c r="M527" s="2">
        <v>6.0600000000000001E-2</v>
      </c>
      <c r="N527" s="2">
        <v>0.41</v>
      </c>
      <c r="O527" s="10">
        <f t="shared" si="41"/>
        <v>0.41</v>
      </c>
      <c r="P527" s="17" t="str">
        <f t="shared" si="42"/>
        <v>High Humid</v>
      </c>
      <c r="Q527" s="2">
        <v>0.19400000000000001</v>
      </c>
      <c r="R527" s="7">
        <f t="shared" si="43"/>
        <v>21.34</v>
      </c>
      <c r="S527" s="2">
        <v>0</v>
      </c>
      <c r="T527" s="2">
        <v>7</v>
      </c>
      <c r="U527" s="2">
        <f>SUM(Append1[[#This Row],[Casual]],Append1[[#This Row],[Registered]])</f>
        <v>7</v>
      </c>
    </row>
    <row r="528" spans="1:21" x14ac:dyDescent="0.25">
      <c r="A528" s="2">
        <v>527</v>
      </c>
      <c r="B528" s="3">
        <v>40567</v>
      </c>
      <c r="C5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8" s="2" t="str">
        <f>TEXT(Append1[[#This Row],[Entry Date]],"YYYY")</f>
        <v>2011</v>
      </c>
      <c r="E528" s="2" t="str">
        <f>TEXT(Append1[[#This Row],[Entry Date]],"MMM")</f>
        <v>Jan</v>
      </c>
      <c r="F528" s="4">
        <v>21.9166666666667</v>
      </c>
      <c r="G528" s="2" t="b">
        <v>0</v>
      </c>
      <c r="H528" t="str" cm="1">
        <f t="array" ref="H528">IF(G528=TRUE,"Weekend", IF(G528=FALSE,"Weekday", NA))</f>
        <v>Weekday</v>
      </c>
      <c r="I528" s="2" t="str">
        <f>TEXT(Append1[[#This Row],[Entry Date]],"DDDDD")</f>
        <v>Monday</v>
      </c>
      <c r="J528" s="2" t="str">
        <f t="shared" si="44"/>
        <v>Extreme Cold</v>
      </c>
      <c r="K528" s="2">
        <v>0.04</v>
      </c>
      <c r="L528" s="2">
        <f t="shared" si="40"/>
        <v>1.6400000000000001</v>
      </c>
      <c r="M528" s="2">
        <v>4.5499999999999999E-2</v>
      </c>
      <c r="N528" s="2">
        <v>0.45</v>
      </c>
      <c r="O528" s="10">
        <f t="shared" si="41"/>
        <v>0.45</v>
      </c>
      <c r="P528" s="17" t="str">
        <f t="shared" si="42"/>
        <v>High Humid</v>
      </c>
      <c r="Q528" s="2">
        <v>0.19400000000000001</v>
      </c>
      <c r="R528" s="7">
        <f t="shared" si="43"/>
        <v>21.34</v>
      </c>
      <c r="S528" s="2">
        <v>0</v>
      </c>
      <c r="T528" s="2">
        <v>1</v>
      </c>
      <c r="U528" s="2">
        <f>SUM(Append1[[#This Row],[Casual]],Append1[[#This Row],[Registered]])</f>
        <v>1</v>
      </c>
    </row>
    <row r="529" spans="1:21" x14ac:dyDescent="0.25">
      <c r="A529" s="2">
        <v>528</v>
      </c>
      <c r="B529" s="3">
        <v>40567</v>
      </c>
      <c r="C5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29" s="2" t="str">
        <f>TEXT(Append1[[#This Row],[Entry Date]],"YYYY")</f>
        <v>2011</v>
      </c>
      <c r="E529" s="2" t="str">
        <f>TEXT(Append1[[#This Row],[Entry Date]],"MMM")</f>
        <v>Jan</v>
      </c>
      <c r="F529" s="4">
        <v>21.9583333333333</v>
      </c>
      <c r="G529" s="2" t="b">
        <v>0</v>
      </c>
      <c r="H529" t="str" cm="1">
        <f t="array" ref="H529">IF(G529=TRUE,"Weekend", IF(G529=FALSE,"Weekday", NA))</f>
        <v>Weekday</v>
      </c>
      <c r="I529" s="2" t="str">
        <f>TEXT(Append1[[#This Row],[Entry Date]],"DDDDD")</f>
        <v>Monday</v>
      </c>
      <c r="J529" s="2" t="str">
        <f t="shared" si="44"/>
        <v>Extreme Cold</v>
      </c>
      <c r="K529" s="2">
        <v>0.04</v>
      </c>
      <c r="L529" s="2">
        <f t="shared" si="40"/>
        <v>1.6400000000000001</v>
      </c>
      <c r="M529" s="2">
        <v>3.0300000000000001E-2</v>
      </c>
      <c r="N529" s="2">
        <v>0.45</v>
      </c>
      <c r="O529" s="10">
        <f t="shared" si="41"/>
        <v>0.45</v>
      </c>
      <c r="P529" s="17" t="str">
        <f t="shared" si="42"/>
        <v>High Humid</v>
      </c>
      <c r="Q529" s="2">
        <v>0.25369999999999998</v>
      </c>
      <c r="R529" s="7">
        <f t="shared" si="43"/>
        <v>27.906999999999996</v>
      </c>
      <c r="S529" s="2">
        <v>0</v>
      </c>
      <c r="T529" s="2">
        <v>1</v>
      </c>
      <c r="U529" s="2">
        <f>SUM(Append1[[#This Row],[Casual]],Append1[[#This Row],[Registered]])</f>
        <v>1</v>
      </c>
    </row>
    <row r="530" spans="1:21" x14ac:dyDescent="0.25">
      <c r="A530" s="2">
        <v>529</v>
      </c>
      <c r="B530" s="3">
        <v>40567</v>
      </c>
      <c r="C5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0" s="2" t="str">
        <f>TEXT(Append1[[#This Row],[Entry Date]],"YYYY")</f>
        <v>2011</v>
      </c>
      <c r="E530" s="2" t="str">
        <f>TEXT(Append1[[#This Row],[Entry Date]],"MMM")</f>
        <v>Jan</v>
      </c>
      <c r="F530" s="4">
        <v>22</v>
      </c>
      <c r="G530" s="2" t="b">
        <v>0</v>
      </c>
      <c r="H530" t="str" cm="1">
        <f t="array" ref="H530">IF(G530=TRUE,"Weekend", IF(G530=FALSE,"Weekday", NA))</f>
        <v>Weekday</v>
      </c>
      <c r="I530" s="2" t="str">
        <f>TEXT(Append1[[#This Row],[Entry Date]],"DDDDD")</f>
        <v>Monday</v>
      </c>
      <c r="J530" s="2" t="str">
        <f t="shared" si="44"/>
        <v>Extreme Cold</v>
      </c>
      <c r="K530" s="2">
        <v>0.02</v>
      </c>
      <c r="L530" s="2">
        <f t="shared" si="40"/>
        <v>0.82000000000000006</v>
      </c>
      <c r="M530" s="2">
        <v>6.0600000000000001E-2</v>
      </c>
      <c r="N530" s="2">
        <v>0.48</v>
      </c>
      <c r="O530" s="10">
        <f t="shared" si="41"/>
        <v>0.48</v>
      </c>
      <c r="P530" s="17" t="str">
        <f t="shared" si="42"/>
        <v>High Humid</v>
      </c>
      <c r="Q530" s="2">
        <v>0.1343</v>
      </c>
      <c r="R530" s="7">
        <f t="shared" si="43"/>
        <v>14.773</v>
      </c>
      <c r="S530" s="2">
        <v>0</v>
      </c>
      <c r="T530" s="2">
        <v>1</v>
      </c>
      <c r="U530" s="2">
        <f>SUM(Append1[[#This Row],[Casual]],Append1[[#This Row],[Registered]])</f>
        <v>1</v>
      </c>
    </row>
    <row r="531" spans="1:21" x14ac:dyDescent="0.25">
      <c r="A531" s="2">
        <v>530</v>
      </c>
      <c r="B531" s="3">
        <v>40567</v>
      </c>
      <c r="C5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1" s="2" t="str">
        <f>TEXT(Append1[[#This Row],[Entry Date]],"YYYY")</f>
        <v>2011</v>
      </c>
      <c r="E531" s="2" t="str">
        <f>TEXT(Append1[[#This Row],[Entry Date]],"MMM")</f>
        <v>Jan</v>
      </c>
      <c r="F531" s="4">
        <v>22.0416666666667</v>
      </c>
      <c r="G531" s="2" t="b">
        <v>0</v>
      </c>
      <c r="H531" t="str" cm="1">
        <f t="array" ref="H531">IF(G531=TRUE,"Weekend", IF(G531=FALSE,"Weekday", NA))</f>
        <v>Weekday</v>
      </c>
      <c r="I531" s="2" t="str">
        <f>TEXT(Append1[[#This Row],[Entry Date]],"DDDDD")</f>
        <v>Monday</v>
      </c>
      <c r="J531" s="2" t="str">
        <f t="shared" si="44"/>
        <v>Extreme Cold</v>
      </c>
      <c r="K531" s="2">
        <v>0.02</v>
      </c>
      <c r="L531" s="2">
        <f t="shared" si="40"/>
        <v>0.82000000000000006</v>
      </c>
      <c r="M531" s="2">
        <v>6.0600000000000001E-2</v>
      </c>
      <c r="N531" s="2">
        <v>0.48</v>
      </c>
      <c r="O531" s="10">
        <f t="shared" si="41"/>
        <v>0.48</v>
      </c>
      <c r="P531" s="17" t="str">
        <f t="shared" si="42"/>
        <v>High Humid</v>
      </c>
      <c r="Q531" s="2">
        <v>0.1343</v>
      </c>
      <c r="R531" s="7">
        <f t="shared" si="43"/>
        <v>14.773</v>
      </c>
      <c r="S531" s="2">
        <v>0</v>
      </c>
      <c r="T531" s="2">
        <v>5</v>
      </c>
      <c r="U531" s="2">
        <f>SUM(Append1[[#This Row],[Casual]],Append1[[#This Row],[Registered]])</f>
        <v>5</v>
      </c>
    </row>
    <row r="532" spans="1:21" x14ac:dyDescent="0.25">
      <c r="A532" s="2">
        <v>531</v>
      </c>
      <c r="B532" s="3">
        <v>40567</v>
      </c>
      <c r="C5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2" s="2" t="str">
        <f>TEXT(Append1[[#This Row],[Entry Date]],"YYYY")</f>
        <v>2011</v>
      </c>
      <c r="E532" s="2" t="str">
        <f>TEXT(Append1[[#This Row],[Entry Date]],"MMM")</f>
        <v>Jan</v>
      </c>
      <c r="F532" s="4">
        <v>22.0833333333333</v>
      </c>
      <c r="G532" s="2" t="b">
        <v>0</v>
      </c>
      <c r="H532" t="str" cm="1">
        <f t="array" ref="H532">IF(G532=TRUE,"Weekend", IF(G532=FALSE,"Weekday", NA))</f>
        <v>Weekday</v>
      </c>
      <c r="I532" s="2" t="str">
        <f>TEXT(Append1[[#This Row],[Entry Date]],"DDDDD")</f>
        <v>Monday</v>
      </c>
      <c r="J532" s="2" t="str">
        <f t="shared" si="44"/>
        <v>Extreme Cold</v>
      </c>
      <c r="K532" s="2">
        <v>0.02</v>
      </c>
      <c r="L532" s="2">
        <f t="shared" si="40"/>
        <v>0.82000000000000006</v>
      </c>
      <c r="M532" s="2">
        <v>7.5800000000000006E-2</v>
      </c>
      <c r="N532" s="2">
        <v>0.48</v>
      </c>
      <c r="O532" s="10">
        <f t="shared" si="41"/>
        <v>0.48</v>
      </c>
      <c r="P532" s="17" t="str">
        <f t="shared" si="42"/>
        <v>High Humid</v>
      </c>
      <c r="Q532" s="2">
        <v>8.9599999999999999E-2</v>
      </c>
      <c r="R532" s="7">
        <f t="shared" si="43"/>
        <v>9.8559999999999999</v>
      </c>
      <c r="S532" s="2">
        <v>0</v>
      </c>
      <c r="T532" s="2">
        <v>15</v>
      </c>
      <c r="U532" s="2">
        <f>SUM(Append1[[#This Row],[Casual]],Append1[[#This Row],[Registered]])</f>
        <v>15</v>
      </c>
    </row>
    <row r="533" spans="1:21" x14ac:dyDescent="0.25">
      <c r="A533" s="2">
        <v>532</v>
      </c>
      <c r="B533" s="3">
        <v>40567</v>
      </c>
      <c r="C5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3" s="2" t="str">
        <f>TEXT(Append1[[#This Row],[Entry Date]],"YYYY")</f>
        <v>2011</v>
      </c>
      <c r="E533" s="2" t="str">
        <f>TEXT(Append1[[#This Row],[Entry Date]],"MMM")</f>
        <v>Jan</v>
      </c>
      <c r="F533" s="4">
        <v>22.125</v>
      </c>
      <c r="G533" s="2" t="b">
        <v>0</v>
      </c>
      <c r="H533" t="str" cm="1">
        <f t="array" ref="H533">IF(G533=TRUE,"Weekend", IF(G533=FALSE,"Weekday", NA))</f>
        <v>Weekday</v>
      </c>
      <c r="I533" s="2" t="str">
        <f>TEXT(Append1[[#This Row],[Entry Date]],"DDDDD")</f>
        <v>Monday</v>
      </c>
      <c r="J533" s="2" t="str">
        <f t="shared" si="44"/>
        <v>Extreme Cold</v>
      </c>
      <c r="K533" s="2">
        <v>0.02</v>
      </c>
      <c r="L533" s="2">
        <f t="shared" si="40"/>
        <v>0.82000000000000006</v>
      </c>
      <c r="M533" s="2">
        <v>0.1212</v>
      </c>
      <c r="N533" s="2">
        <v>0.48</v>
      </c>
      <c r="O533" s="10">
        <f t="shared" si="41"/>
        <v>0.48</v>
      </c>
      <c r="P533" s="17" t="str">
        <f t="shared" si="42"/>
        <v>High Humid</v>
      </c>
      <c r="Q533" s="2">
        <v>0</v>
      </c>
      <c r="R533" s="7">
        <f t="shared" si="43"/>
        <v>0</v>
      </c>
      <c r="S533" s="2">
        <v>5</v>
      </c>
      <c r="T533" s="2">
        <v>79</v>
      </c>
      <c r="U533" s="2">
        <f>SUM(Append1[[#This Row],[Casual]],Append1[[#This Row],[Registered]])</f>
        <v>84</v>
      </c>
    </row>
    <row r="534" spans="1:21" x14ac:dyDescent="0.25">
      <c r="A534" s="2">
        <v>533</v>
      </c>
      <c r="B534" s="3">
        <v>40567</v>
      </c>
      <c r="C5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4" s="2" t="str">
        <f>TEXT(Append1[[#This Row],[Entry Date]],"YYYY")</f>
        <v>2011</v>
      </c>
      <c r="E534" s="2" t="str">
        <f>TEXT(Append1[[#This Row],[Entry Date]],"MMM")</f>
        <v>Jan</v>
      </c>
      <c r="F534" s="4">
        <v>22.1666666666667</v>
      </c>
      <c r="G534" s="2" t="b">
        <v>0</v>
      </c>
      <c r="H534" t="str" cm="1">
        <f t="array" ref="H534">IF(G534=TRUE,"Weekend", IF(G534=FALSE,"Weekday", NA))</f>
        <v>Weekday</v>
      </c>
      <c r="I534" s="2" t="str">
        <f>TEXT(Append1[[#This Row],[Entry Date]],"DDDDD")</f>
        <v>Monday</v>
      </c>
      <c r="J534" s="2" t="str">
        <f t="shared" si="44"/>
        <v>Extreme Cold</v>
      </c>
      <c r="K534" s="2">
        <v>0.04</v>
      </c>
      <c r="L534" s="2">
        <f t="shared" si="40"/>
        <v>1.6400000000000001</v>
      </c>
      <c r="M534" s="2">
        <v>0.13639999999999999</v>
      </c>
      <c r="N534" s="2">
        <v>0.49</v>
      </c>
      <c r="O534" s="10">
        <f t="shared" si="41"/>
        <v>0.49</v>
      </c>
      <c r="P534" s="17" t="str">
        <f t="shared" si="42"/>
        <v>High Humid</v>
      </c>
      <c r="Q534" s="2">
        <v>0</v>
      </c>
      <c r="R534" s="7">
        <f t="shared" si="43"/>
        <v>0</v>
      </c>
      <c r="S534" s="2">
        <v>6</v>
      </c>
      <c r="T534" s="2">
        <v>171</v>
      </c>
      <c r="U534" s="2">
        <f>SUM(Append1[[#This Row],[Casual]],Append1[[#This Row],[Registered]])</f>
        <v>177</v>
      </c>
    </row>
    <row r="535" spans="1:21" x14ac:dyDescent="0.25">
      <c r="A535" s="2">
        <v>534</v>
      </c>
      <c r="B535" s="3">
        <v>40567</v>
      </c>
      <c r="C5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5" s="2" t="str">
        <f>TEXT(Append1[[#This Row],[Entry Date]],"YYYY")</f>
        <v>2011</v>
      </c>
      <c r="E535" s="2" t="str">
        <f>TEXT(Append1[[#This Row],[Entry Date]],"MMM")</f>
        <v>Jan</v>
      </c>
      <c r="F535" s="4">
        <v>22.2083333333333</v>
      </c>
      <c r="G535" s="2" t="b">
        <v>0</v>
      </c>
      <c r="H535" t="str" cm="1">
        <f t="array" ref="H535">IF(G535=TRUE,"Weekend", IF(G535=FALSE,"Weekday", NA))</f>
        <v>Weekday</v>
      </c>
      <c r="I535" s="2" t="str">
        <f>TEXT(Append1[[#This Row],[Entry Date]],"DDDDD")</f>
        <v>Monday</v>
      </c>
      <c r="J535" s="2" t="str">
        <f t="shared" si="44"/>
        <v>Extreme Cold</v>
      </c>
      <c r="K535" s="2">
        <v>0.06</v>
      </c>
      <c r="L535" s="2">
        <f t="shared" si="40"/>
        <v>2.46</v>
      </c>
      <c r="M535" s="2">
        <v>0.1515</v>
      </c>
      <c r="N535" s="2">
        <v>0.41</v>
      </c>
      <c r="O535" s="10">
        <f t="shared" si="41"/>
        <v>0.41</v>
      </c>
      <c r="P535" s="17" t="str">
        <f t="shared" si="42"/>
        <v>High Humid</v>
      </c>
      <c r="Q535" s="2">
        <v>0</v>
      </c>
      <c r="R535" s="7">
        <f t="shared" si="43"/>
        <v>0</v>
      </c>
      <c r="S535" s="2">
        <v>4</v>
      </c>
      <c r="T535" s="2">
        <v>98</v>
      </c>
      <c r="U535" s="2">
        <f>SUM(Append1[[#This Row],[Casual]],Append1[[#This Row],[Registered]])</f>
        <v>102</v>
      </c>
    </row>
    <row r="536" spans="1:21" x14ac:dyDescent="0.25">
      <c r="A536" s="2">
        <v>535</v>
      </c>
      <c r="B536" s="3">
        <v>40567</v>
      </c>
      <c r="C5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6" s="2" t="str">
        <f>TEXT(Append1[[#This Row],[Entry Date]],"YYYY")</f>
        <v>2011</v>
      </c>
      <c r="E536" s="2" t="str">
        <f>TEXT(Append1[[#This Row],[Entry Date]],"MMM")</f>
        <v>Jan</v>
      </c>
      <c r="F536" s="4">
        <v>22.25</v>
      </c>
      <c r="G536" s="2" t="b">
        <v>0</v>
      </c>
      <c r="H536" t="str" cm="1">
        <f t="array" ref="H536">IF(G536=TRUE,"Weekend", IF(G536=FALSE,"Weekday", NA))</f>
        <v>Weekday</v>
      </c>
      <c r="I536" s="2" t="str">
        <f>TEXT(Append1[[#This Row],[Entry Date]],"DDDDD")</f>
        <v>Monday</v>
      </c>
      <c r="J536" s="2" t="str">
        <f t="shared" si="44"/>
        <v>Extreme Cold</v>
      </c>
      <c r="K536" s="2">
        <v>0.1</v>
      </c>
      <c r="L536" s="2">
        <f t="shared" si="40"/>
        <v>4.1000000000000005</v>
      </c>
      <c r="M536" s="2">
        <v>0.13639999999999999</v>
      </c>
      <c r="N536" s="2">
        <v>0.42</v>
      </c>
      <c r="O536" s="10">
        <f t="shared" si="41"/>
        <v>0.42</v>
      </c>
      <c r="P536" s="17" t="str">
        <f t="shared" si="42"/>
        <v>High Humid</v>
      </c>
      <c r="Q536" s="2">
        <v>0</v>
      </c>
      <c r="R536" s="7">
        <f t="shared" si="43"/>
        <v>0</v>
      </c>
      <c r="S536" s="2">
        <v>6</v>
      </c>
      <c r="T536" s="2">
        <v>34</v>
      </c>
      <c r="U536" s="2">
        <f>SUM(Append1[[#This Row],[Casual]],Append1[[#This Row],[Registered]])</f>
        <v>40</v>
      </c>
    </row>
    <row r="537" spans="1:21" x14ac:dyDescent="0.25">
      <c r="A537" s="2">
        <v>536</v>
      </c>
      <c r="B537" s="3">
        <v>40567</v>
      </c>
      <c r="C5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7" s="2" t="str">
        <f>TEXT(Append1[[#This Row],[Entry Date]],"YYYY")</f>
        <v>2011</v>
      </c>
      <c r="E537" s="2" t="str">
        <f>TEXT(Append1[[#This Row],[Entry Date]],"MMM")</f>
        <v>Jan</v>
      </c>
      <c r="F537" s="4">
        <v>22.2916666666667</v>
      </c>
      <c r="G537" s="2" t="b">
        <v>0</v>
      </c>
      <c r="H537" t="str" cm="1">
        <f t="array" ref="H537">IF(G537=TRUE,"Weekend", IF(G537=FALSE,"Weekday", NA))</f>
        <v>Weekday</v>
      </c>
      <c r="I537" s="2" t="str">
        <f>TEXT(Append1[[#This Row],[Entry Date]],"DDDDD")</f>
        <v>Monday</v>
      </c>
      <c r="J537" s="2" t="str">
        <f t="shared" si="44"/>
        <v>Extreme Cold</v>
      </c>
      <c r="K537" s="2">
        <v>0.1</v>
      </c>
      <c r="L537" s="2">
        <f t="shared" si="40"/>
        <v>4.1000000000000005</v>
      </c>
      <c r="M537" s="2">
        <v>0.1212</v>
      </c>
      <c r="N537" s="2">
        <v>0.46</v>
      </c>
      <c r="O537" s="10">
        <f t="shared" si="41"/>
        <v>0.46</v>
      </c>
      <c r="P537" s="17" t="str">
        <f t="shared" si="42"/>
        <v>High Humid</v>
      </c>
      <c r="Q537" s="2">
        <v>0.1343</v>
      </c>
      <c r="R537" s="7">
        <f t="shared" si="43"/>
        <v>14.773</v>
      </c>
      <c r="S537" s="2">
        <v>3</v>
      </c>
      <c r="T537" s="2">
        <v>43</v>
      </c>
      <c r="U537" s="2">
        <f>SUM(Append1[[#This Row],[Casual]],Append1[[#This Row],[Registered]])</f>
        <v>46</v>
      </c>
    </row>
    <row r="538" spans="1:21" x14ac:dyDescent="0.25">
      <c r="A538" s="2">
        <v>537</v>
      </c>
      <c r="B538" s="3">
        <v>40567</v>
      </c>
      <c r="C5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8" s="2" t="str">
        <f>TEXT(Append1[[#This Row],[Entry Date]],"YYYY")</f>
        <v>2011</v>
      </c>
      <c r="E538" s="2" t="str">
        <f>TEXT(Append1[[#This Row],[Entry Date]],"MMM")</f>
        <v>Jan</v>
      </c>
      <c r="F538" s="4">
        <v>22.3333333333333</v>
      </c>
      <c r="G538" s="2" t="b">
        <v>0</v>
      </c>
      <c r="H538" t="str" cm="1">
        <f t="array" ref="H538">IF(G538=TRUE,"Weekend", IF(G538=FALSE,"Weekday", NA))</f>
        <v>Weekday</v>
      </c>
      <c r="I538" s="2" t="str">
        <f>TEXT(Append1[[#This Row],[Entry Date]],"DDDDD")</f>
        <v>Monday</v>
      </c>
      <c r="J538" s="2" t="str">
        <f t="shared" si="44"/>
        <v>Extreme Cold</v>
      </c>
      <c r="K538" s="2">
        <v>0.12</v>
      </c>
      <c r="L538" s="2">
        <f t="shared" si="40"/>
        <v>4.92</v>
      </c>
      <c r="M538" s="2">
        <v>0.13639999999999999</v>
      </c>
      <c r="N538" s="2">
        <v>0.42</v>
      </c>
      <c r="O538" s="10">
        <f t="shared" si="41"/>
        <v>0.42</v>
      </c>
      <c r="P538" s="17" t="str">
        <f t="shared" si="42"/>
        <v>High Humid</v>
      </c>
      <c r="Q538" s="2">
        <v>0.19400000000000001</v>
      </c>
      <c r="R538" s="7">
        <f t="shared" si="43"/>
        <v>21.34</v>
      </c>
      <c r="S538" s="2">
        <v>11</v>
      </c>
      <c r="T538" s="2">
        <v>52</v>
      </c>
      <c r="U538" s="2">
        <f>SUM(Append1[[#This Row],[Casual]],Append1[[#This Row],[Registered]])</f>
        <v>63</v>
      </c>
    </row>
    <row r="539" spans="1:21" x14ac:dyDescent="0.25">
      <c r="A539" s="2">
        <v>538</v>
      </c>
      <c r="B539" s="3">
        <v>40567</v>
      </c>
      <c r="C5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39" s="2" t="str">
        <f>TEXT(Append1[[#This Row],[Entry Date]],"YYYY")</f>
        <v>2011</v>
      </c>
      <c r="E539" s="2" t="str">
        <f>TEXT(Append1[[#This Row],[Entry Date]],"MMM")</f>
        <v>Jan</v>
      </c>
      <c r="F539" s="4">
        <v>22.375</v>
      </c>
      <c r="G539" s="2" t="b">
        <v>0</v>
      </c>
      <c r="H539" t="str" cm="1">
        <f t="array" ref="H539">IF(G539=TRUE,"Weekend", IF(G539=FALSE,"Weekday", NA))</f>
        <v>Weekday</v>
      </c>
      <c r="I539" s="2" t="str">
        <f>TEXT(Append1[[#This Row],[Entry Date]],"DDDDD")</f>
        <v>Monday</v>
      </c>
      <c r="J539" s="2" t="str">
        <f t="shared" si="44"/>
        <v>Extreme Cold</v>
      </c>
      <c r="K539" s="2">
        <v>0.14000000000000001</v>
      </c>
      <c r="L539" s="2">
        <f t="shared" si="40"/>
        <v>5.74</v>
      </c>
      <c r="M539" s="2">
        <v>0.13639999999999999</v>
      </c>
      <c r="N539" s="2">
        <v>0.43</v>
      </c>
      <c r="O539" s="10">
        <f t="shared" si="41"/>
        <v>0.43</v>
      </c>
      <c r="P539" s="17" t="str">
        <f t="shared" si="42"/>
        <v>High Humid</v>
      </c>
      <c r="Q539" s="2">
        <v>0.22389999999999999</v>
      </c>
      <c r="R539" s="7">
        <f t="shared" si="43"/>
        <v>24.628999999999998</v>
      </c>
      <c r="S539" s="2">
        <v>6</v>
      </c>
      <c r="T539" s="2">
        <v>54</v>
      </c>
      <c r="U539" s="2">
        <f>SUM(Append1[[#This Row],[Casual]],Append1[[#This Row],[Registered]])</f>
        <v>60</v>
      </c>
    </row>
    <row r="540" spans="1:21" x14ac:dyDescent="0.25">
      <c r="A540" s="2">
        <v>539</v>
      </c>
      <c r="B540" s="3">
        <v>40567</v>
      </c>
      <c r="C5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0" s="2" t="str">
        <f>TEXT(Append1[[#This Row],[Entry Date]],"YYYY")</f>
        <v>2011</v>
      </c>
      <c r="E540" s="2" t="str">
        <f>TEXT(Append1[[#This Row],[Entry Date]],"MMM")</f>
        <v>Jan</v>
      </c>
      <c r="F540" s="4">
        <v>22.4166666666667</v>
      </c>
      <c r="G540" s="2" t="b">
        <v>0</v>
      </c>
      <c r="H540" t="str" cm="1">
        <f t="array" ref="H540">IF(G540=TRUE,"Weekend", IF(G540=FALSE,"Weekday", NA))</f>
        <v>Weekday</v>
      </c>
      <c r="I540" s="2" t="str">
        <f>TEXT(Append1[[#This Row],[Entry Date]],"DDDDD")</f>
        <v>Monday</v>
      </c>
      <c r="J540" s="2" t="str">
        <f t="shared" si="44"/>
        <v>Extreme Cold</v>
      </c>
      <c r="K540" s="2">
        <v>0.14000000000000001</v>
      </c>
      <c r="L540" s="2">
        <f t="shared" si="40"/>
        <v>5.74</v>
      </c>
      <c r="M540" s="2">
        <v>0.13639999999999999</v>
      </c>
      <c r="N540" s="2">
        <v>0.46</v>
      </c>
      <c r="O540" s="10">
        <f t="shared" si="41"/>
        <v>0.46</v>
      </c>
      <c r="P540" s="17" t="str">
        <f t="shared" si="42"/>
        <v>High Humid</v>
      </c>
      <c r="Q540" s="2">
        <v>0.22389999999999999</v>
      </c>
      <c r="R540" s="7">
        <f t="shared" si="43"/>
        <v>24.628999999999998</v>
      </c>
      <c r="S540" s="2">
        <v>2</v>
      </c>
      <c r="T540" s="2">
        <v>43</v>
      </c>
      <c r="U540" s="2">
        <f>SUM(Append1[[#This Row],[Casual]],Append1[[#This Row],[Registered]])</f>
        <v>45</v>
      </c>
    </row>
    <row r="541" spans="1:21" x14ac:dyDescent="0.25">
      <c r="A541" s="2">
        <v>540</v>
      </c>
      <c r="B541" s="3">
        <v>40567</v>
      </c>
      <c r="C5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1" s="2" t="str">
        <f>TEXT(Append1[[#This Row],[Entry Date]],"YYYY")</f>
        <v>2011</v>
      </c>
      <c r="E541" s="2" t="str">
        <f>TEXT(Append1[[#This Row],[Entry Date]],"MMM")</f>
        <v>Jan</v>
      </c>
      <c r="F541" s="4">
        <v>22.4583333333333</v>
      </c>
      <c r="G541" s="2" t="b">
        <v>0</v>
      </c>
      <c r="H541" t="str" cm="1">
        <f t="array" ref="H541">IF(G541=TRUE,"Weekend", IF(G541=FALSE,"Weekday", NA))</f>
        <v>Weekday</v>
      </c>
      <c r="I541" s="2" t="str">
        <f>TEXT(Append1[[#This Row],[Entry Date]],"DDDDD")</f>
        <v>Monday</v>
      </c>
      <c r="J541" s="2" t="str">
        <f t="shared" si="44"/>
        <v>Extreme Cold</v>
      </c>
      <c r="K541" s="2">
        <v>0.16</v>
      </c>
      <c r="L541" s="2">
        <f t="shared" si="40"/>
        <v>6.5600000000000005</v>
      </c>
      <c r="M541" s="2">
        <v>0.16669999999999999</v>
      </c>
      <c r="N541" s="2">
        <v>0.4</v>
      </c>
      <c r="O541" s="10">
        <f t="shared" si="41"/>
        <v>0.4</v>
      </c>
      <c r="P541" s="17" t="str">
        <f t="shared" si="42"/>
        <v>High Humid</v>
      </c>
      <c r="Q541" s="2">
        <v>0.16420000000000001</v>
      </c>
      <c r="R541" s="7">
        <f t="shared" si="43"/>
        <v>18.062000000000001</v>
      </c>
      <c r="S541" s="2">
        <v>7</v>
      </c>
      <c r="T541" s="2">
        <v>50</v>
      </c>
      <c r="U541" s="2">
        <f>SUM(Append1[[#This Row],[Casual]],Append1[[#This Row],[Registered]])</f>
        <v>57</v>
      </c>
    </row>
    <row r="542" spans="1:21" x14ac:dyDescent="0.25">
      <c r="A542" s="2">
        <v>541</v>
      </c>
      <c r="B542" s="3">
        <v>40567</v>
      </c>
      <c r="C5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2" s="2" t="str">
        <f>TEXT(Append1[[#This Row],[Entry Date]],"YYYY")</f>
        <v>2011</v>
      </c>
      <c r="E542" s="2" t="str">
        <f>TEXT(Append1[[#This Row],[Entry Date]],"MMM")</f>
        <v>Jan</v>
      </c>
      <c r="F542" s="4">
        <v>22.5</v>
      </c>
      <c r="G542" s="2" t="b">
        <v>0</v>
      </c>
      <c r="H542" t="str" cm="1">
        <f t="array" ref="H542">IF(G542=TRUE,"Weekend", IF(G542=FALSE,"Weekday", NA))</f>
        <v>Weekday</v>
      </c>
      <c r="I542" s="2" t="str">
        <f>TEXT(Append1[[#This Row],[Entry Date]],"DDDDD")</f>
        <v>Monday</v>
      </c>
      <c r="J542" s="2" t="str">
        <f t="shared" si="44"/>
        <v>Extreme Cold</v>
      </c>
      <c r="K542" s="2">
        <v>0.16</v>
      </c>
      <c r="L542" s="2">
        <f t="shared" si="40"/>
        <v>6.5600000000000005</v>
      </c>
      <c r="M542" s="2">
        <v>0.1515</v>
      </c>
      <c r="N542" s="2">
        <v>0.47</v>
      </c>
      <c r="O542" s="10">
        <f t="shared" si="41"/>
        <v>0.47</v>
      </c>
      <c r="P542" s="17" t="str">
        <f t="shared" si="42"/>
        <v>High Humid</v>
      </c>
      <c r="Q542" s="2">
        <v>0.25369999999999998</v>
      </c>
      <c r="R542" s="7">
        <f t="shared" si="43"/>
        <v>27.906999999999996</v>
      </c>
      <c r="S542" s="2">
        <v>4</v>
      </c>
      <c r="T542" s="2">
        <v>66</v>
      </c>
      <c r="U542" s="2">
        <f>SUM(Append1[[#This Row],[Casual]],Append1[[#This Row],[Registered]])</f>
        <v>70</v>
      </c>
    </row>
    <row r="543" spans="1:21" x14ac:dyDescent="0.25">
      <c r="A543" s="2">
        <v>542</v>
      </c>
      <c r="B543" s="3">
        <v>40567</v>
      </c>
      <c r="C5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3" s="2" t="str">
        <f>TEXT(Append1[[#This Row],[Entry Date]],"YYYY")</f>
        <v>2011</v>
      </c>
      <c r="E543" s="2" t="str">
        <f>TEXT(Append1[[#This Row],[Entry Date]],"MMM")</f>
        <v>Jan</v>
      </c>
      <c r="F543" s="4">
        <v>22.5416666666667</v>
      </c>
      <c r="G543" s="2" t="b">
        <v>0</v>
      </c>
      <c r="H543" t="str" cm="1">
        <f t="array" ref="H543">IF(G543=TRUE,"Weekend", IF(G543=FALSE,"Weekday", NA))</f>
        <v>Weekday</v>
      </c>
      <c r="I543" s="2" t="str">
        <f>TEXT(Append1[[#This Row],[Entry Date]],"DDDDD")</f>
        <v>Monday</v>
      </c>
      <c r="J543" s="2" t="str">
        <f t="shared" si="44"/>
        <v>Extreme Cold</v>
      </c>
      <c r="K543" s="2">
        <v>0.14000000000000001</v>
      </c>
      <c r="L543" s="2">
        <f t="shared" si="40"/>
        <v>5.74</v>
      </c>
      <c r="M543" s="2">
        <v>0.1212</v>
      </c>
      <c r="N543" s="2">
        <v>0.5</v>
      </c>
      <c r="O543" s="10">
        <f t="shared" si="41"/>
        <v>0.5</v>
      </c>
      <c r="P543" s="17" t="str">
        <f t="shared" si="42"/>
        <v>High Humid</v>
      </c>
      <c r="Q543" s="2">
        <v>0.25369999999999998</v>
      </c>
      <c r="R543" s="7">
        <f t="shared" si="43"/>
        <v>27.906999999999996</v>
      </c>
      <c r="S543" s="2">
        <v>6</v>
      </c>
      <c r="T543" s="2">
        <v>178</v>
      </c>
      <c r="U543" s="2">
        <f>SUM(Append1[[#This Row],[Casual]],Append1[[#This Row],[Registered]])</f>
        <v>184</v>
      </c>
    </row>
    <row r="544" spans="1:21" x14ac:dyDescent="0.25">
      <c r="A544" s="2">
        <v>543</v>
      </c>
      <c r="B544" s="3">
        <v>40567</v>
      </c>
      <c r="C5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4" s="2" t="str">
        <f>TEXT(Append1[[#This Row],[Entry Date]],"YYYY")</f>
        <v>2011</v>
      </c>
      <c r="E544" s="2" t="str">
        <f>TEXT(Append1[[#This Row],[Entry Date]],"MMM")</f>
        <v>Jan</v>
      </c>
      <c r="F544" s="4">
        <v>22.5833333333333</v>
      </c>
      <c r="G544" s="2" t="b">
        <v>0</v>
      </c>
      <c r="H544" t="str" cm="1">
        <f t="array" ref="H544">IF(G544=TRUE,"Weekend", IF(G544=FALSE,"Weekday", NA))</f>
        <v>Weekday</v>
      </c>
      <c r="I544" s="2" t="str">
        <f>TEXT(Append1[[#This Row],[Entry Date]],"DDDDD")</f>
        <v>Monday</v>
      </c>
      <c r="J544" s="2" t="str">
        <f t="shared" si="44"/>
        <v>Extreme Cold</v>
      </c>
      <c r="K544" s="2">
        <v>0.14000000000000001</v>
      </c>
      <c r="L544" s="2">
        <f t="shared" si="40"/>
        <v>5.74</v>
      </c>
      <c r="M544" s="2">
        <v>0.13639999999999999</v>
      </c>
      <c r="N544" s="2">
        <v>0.59</v>
      </c>
      <c r="O544" s="10">
        <f t="shared" si="41"/>
        <v>0.59</v>
      </c>
      <c r="P544" s="17" t="str">
        <f t="shared" si="42"/>
        <v>High Humid</v>
      </c>
      <c r="Q544" s="2">
        <v>0.19400000000000001</v>
      </c>
      <c r="R544" s="7">
        <f t="shared" si="43"/>
        <v>21.34</v>
      </c>
      <c r="S544" s="2">
        <v>8</v>
      </c>
      <c r="T544" s="2">
        <v>145</v>
      </c>
      <c r="U544" s="2">
        <f>SUM(Append1[[#This Row],[Casual]],Append1[[#This Row],[Registered]])</f>
        <v>153</v>
      </c>
    </row>
    <row r="545" spans="1:21" x14ac:dyDescent="0.25">
      <c r="A545" s="2">
        <v>544</v>
      </c>
      <c r="B545" s="3">
        <v>40567</v>
      </c>
      <c r="C5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5" s="2" t="str">
        <f>TEXT(Append1[[#This Row],[Entry Date]],"YYYY")</f>
        <v>2011</v>
      </c>
      <c r="E545" s="2" t="str">
        <f>TEXT(Append1[[#This Row],[Entry Date]],"MMM")</f>
        <v>Jan</v>
      </c>
      <c r="F545" s="4">
        <v>22.625</v>
      </c>
      <c r="G545" s="2" t="b">
        <v>0</v>
      </c>
      <c r="H545" t="str" cm="1">
        <f t="array" ref="H545">IF(G545=TRUE,"Weekend", IF(G545=FALSE,"Weekday", NA))</f>
        <v>Weekday</v>
      </c>
      <c r="I545" s="2" t="str">
        <f>TEXT(Append1[[#This Row],[Entry Date]],"DDDDD")</f>
        <v>Monday</v>
      </c>
      <c r="J545" s="2" t="str">
        <f t="shared" si="44"/>
        <v>Extreme Cold</v>
      </c>
      <c r="K545" s="2">
        <v>0.14000000000000001</v>
      </c>
      <c r="L545" s="2">
        <f t="shared" si="40"/>
        <v>5.74</v>
      </c>
      <c r="M545" s="2">
        <v>0.1515</v>
      </c>
      <c r="N545" s="2">
        <v>0.54</v>
      </c>
      <c r="O545" s="10">
        <f t="shared" si="41"/>
        <v>0.54</v>
      </c>
      <c r="P545" s="17" t="str">
        <f t="shared" si="42"/>
        <v>High Humid</v>
      </c>
      <c r="Q545" s="2">
        <v>0.16420000000000001</v>
      </c>
      <c r="R545" s="7">
        <f t="shared" si="43"/>
        <v>18.062000000000001</v>
      </c>
      <c r="S545" s="2">
        <v>5</v>
      </c>
      <c r="T545" s="2">
        <v>101</v>
      </c>
      <c r="U545" s="2">
        <f>SUM(Append1[[#This Row],[Casual]],Append1[[#This Row],[Registered]])</f>
        <v>106</v>
      </c>
    </row>
    <row r="546" spans="1:21" x14ac:dyDescent="0.25">
      <c r="A546" s="2">
        <v>545</v>
      </c>
      <c r="B546" s="3">
        <v>40567</v>
      </c>
      <c r="C5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6" s="2" t="str">
        <f>TEXT(Append1[[#This Row],[Entry Date]],"YYYY")</f>
        <v>2011</v>
      </c>
      <c r="E546" s="2" t="str">
        <f>TEXT(Append1[[#This Row],[Entry Date]],"MMM")</f>
        <v>Jan</v>
      </c>
      <c r="F546" s="4">
        <v>22.6666666666667</v>
      </c>
      <c r="G546" s="2" t="b">
        <v>0</v>
      </c>
      <c r="H546" t="str" cm="1">
        <f t="array" ref="H546">IF(G546=TRUE,"Weekend", IF(G546=FALSE,"Weekday", NA))</f>
        <v>Weekday</v>
      </c>
      <c r="I546" s="2" t="str">
        <f>TEXT(Append1[[#This Row],[Entry Date]],"DDDDD")</f>
        <v>Monday</v>
      </c>
      <c r="J546" s="2" t="str">
        <f t="shared" si="44"/>
        <v>Extreme Cold</v>
      </c>
      <c r="K546" s="2">
        <v>0.14000000000000001</v>
      </c>
      <c r="L546" s="2">
        <f t="shared" si="40"/>
        <v>5.74</v>
      </c>
      <c r="M546" s="2">
        <v>0.13639999999999999</v>
      </c>
      <c r="N546" s="2">
        <v>0.59</v>
      </c>
      <c r="O546" s="10">
        <f t="shared" si="41"/>
        <v>0.59</v>
      </c>
      <c r="P546" s="17" t="str">
        <f t="shared" si="42"/>
        <v>High Humid</v>
      </c>
      <c r="Q546" s="2">
        <v>0.19400000000000001</v>
      </c>
      <c r="R546" s="7">
        <f t="shared" si="43"/>
        <v>21.34</v>
      </c>
      <c r="S546" s="2">
        <v>1</v>
      </c>
      <c r="T546" s="2">
        <v>80</v>
      </c>
      <c r="U546" s="2">
        <f>SUM(Append1[[#This Row],[Casual]],Append1[[#This Row],[Registered]])</f>
        <v>81</v>
      </c>
    </row>
    <row r="547" spans="1:21" x14ac:dyDescent="0.25">
      <c r="A547" s="2">
        <v>546</v>
      </c>
      <c r="B547" s="3">
        <v>40567</v>
      </c>
      <c r="C5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7" s="2" t="str">
        <f>TEXT(Append1[[#This Row],[Entry Date]],"YYYY")</f>
        <v>2011</v>
      </c>
      <c r="E547" s="2" t="str">
        <f>TEXT(Append1[[#This Row],[Entry Date]],"MMM")</f>
        <v>Jan</v>
      </c>
      <c r="F547" s="4">
        <v>22.7083333333333</v>
      </c>
      <c r="G547" s="2" t="b">
        <v>0</v>
      </c>
      <c r="H547" t="str" cm="1">
        <f t="array" ref="H547">IF(G547=TRUE,"Weekend", IF(G547=FALSE,"Weekday", NA))</f>
        <v>Weekday</v>
      </c>
      <c r="I547" s="2" t="str">
        <f>TEXT(Append1[[#This Row],[Entry Date]],"DDDDD")</f>
        <v>Monday</v>
      </c>
      <c r="J547" s="2" t="str">
        <f t="shared" si="44"/>
        <v>Extreme Cold</v>
      </c>
      <c r="K547" s="2">
        <v>0.14000000000000001</v>
      </c>
      <c r="L547" s="2">
        <f t="shared" si="40"/>
        <v>5.74</v>
      </c>
      <c r="M547" s="2">
        <v>0.1515</v>
      </c>
      <c r="N547" s="2">
        <v>0.63</v>
      </c>
      <c r="O547" s="10">
        <f t="shared" si="41"/>
        <v>0.63</v>
      </c>
      <c r="P547" s="17" t="str">
        <f t="shared" si="42"/>
        <v>Very Hghly humidity</v>
      </c>
      <c r="Q547" s="2">
        <v>0.16420000000000001</v>
      </c>
      <c r="R547" s="7">
        <f t="shared" si="43"/>
        <v>18.062000000000001</v>
      </c>
      <c r="S547" s="2">
        <v>6</v>
      </c>
      <c r="T547" s="2">
        <v>53</v>
      </c>
      <c r="U547" s="2">
        <f>SUM(Append1[[#This Row],[Casual]],Append1[[#This Row],[Registered]])</f>
        <v>59</v>
      </c>
    </row>
    <row r="548" spans="1:21" x14ac:dyDescent="0.25">
      <c r="A548" s="2">
        <v>547</v>
      </c>
      <c r="B548" s="3">
        <v>40567</v>
      </c>
      <c r="C5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8" s="2" t="str">
        <f>TEXT(Append1[[#This Row],[Entry Date]],"YYYY")</f>
        <v>2011</v>
      </c>
      <c r="E548" s="2" t="str">
        <f>TEXT(Append1[[#This Row],[Entry Date]],"MMM")</f>
        <v>Jan</v>
      </c>
      <c r="F548" s="4">
        <v>22.75</v>
      </c>
      <c r="G548" s="2" t="b">
        <v>0</v>
      </c>
      <c r="H548" t="str" cm="1">
        <f t="array" ref="H548">IF(G548=TRUE,"Weekend", IF(G548=FALSE,"Weekday", NA))</f>
        <v>Weekday</v>
      </c>
      <c r="I548" s="2" t="str">
        <f>TEXT(Append1[[#This Row],[Entry Date]],"DDDDD")</f>
        <v>Monday</v>
      </c>
      <c r="J548" s="2" t="str">
        <f t="shared" si="44"/>
        <v>Extreme Cold</v>
      </c>
      <c r="K548" s="2">
        <v>0.14000000000000001</v>
      </c>
      <c r="L548" s="2">
        <f t="shared" si="40"/>
        <v>5.74</v>
      </c>
      <c r="M548" s="2">
        <v>0.13639999999999999</v>
      </c>
      <c r="N548" s="2">
        <v>0.63</v>
      </c>
      <c r="O548" s="10">
        <f t="shared" si="41"/>
        <v>0.63</v>
      </c>
      <c r="P548" s="17" t="str">
        <f t="shared" si="42"/>
        <v>Very Hghly humidity</v>
      </c>
      <c r="Q548" s="2">
        <v>0.22389999999999999</v>
      </c>
      <c r="R548" s="7">
        <f t="shared" si="43"/>
        <v>24.628999999999998</v>
      </c>
      <c r="S548" s="2">
        <v>3</v>
      </c>
      <c r="T548" s="2">
        <v>32</v>
      </c>
      <c r="U548" s="2">
        <f>SUM(Append1[[#This Row],[Casual]],Append1[[#This Row],[Registered]])</f>
        <v>35</v>
      </c>
    </row>
    <row r="549" spans="1:21" x14ac:dyDescent="0.25">
      <c r="A549" s="2">
        <v>548</v>
      </c>
      <c r="B549" s="3">
        <v>40567</v>
      </c>
      <c r="C5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49" s="2" t="str">
        <f>TEXT(Append1[[#This Row],[Entry Date]],"YYYY")</f>
        <v>2011</v>
      </c>
      <c r="E549" s="2" t="str">
        <f>TEXT(Append1[[#This Row],[Entry Date]],"MMM")</f>
        <v>Jan</v>
      </c>
      <c r="F549" s="4">
        <v>22.7916666666667</v>
      </c>
      <c r="G549" s="2" t="b">
        <v>0</v>
      </c>
      <c r="H549" t="str" cm="1">
        <f t="array" ref="H549">IF(G549=TRUE,"Weekend", IF(G549=FALSE,"Weekday", NA))</f>
        <v>Weekday</v>
      </c>
      <c r="I549" s="2" t="str">
        <f>TEXT(Append1[[#This Row],[Entry Date]],"DDDDD")</f>
        <v>Monday</v>
      </c>
      <c r="J549" s="2" t="str">
        <f t="shared" si="44"/>
        <v>Extreme Cold</v>
      </c>
      <c r="K549" s="2">
        <v>0.16</v>
      </c>
      <c r="L549" s="2">
        <f t="shared" si="40"/>
        <v>6.5600000000000005</v>
      </c>
      <c r="M549" s="2">
        <v>0.1515</v>
      </c>
      <c r="N549" s="2">
        <v>0.64</v>
      </c>
      <c r="O549" s="10">
        <f t="shared" si="41"/>
        <v>0.64</v>
      </c>
      <c r="P549" s="17" t="str">
        <f t="shared" si="42"/>
        <v>Very Hghly humidity</v>
      </c>
      <c r="Q549" s="2">
        <v>0.25369999999999998</v>
      </c>
      <c r="R549" s="7">
        <f t="shared" si="43"/>
        <v>27.906999999999996</v>
      </c>
      <c r="S549" s="2">
        <v>3</v>
      </c>
      <c r="T549" s="2">
        <v>21</v>
      </c>
      <c r="U549" s="2">
        <f>SUM(Append1[[#This Row],[Casual]],Append1[[#This Row],[Registered]])</f>
        <v>24</v>
      </c>
    </row>
    <row r="550" spans="1:21" x14ac:dyDescent="0.25">
      <c r="A550" s="2">
        <v>549</v>
      </c>
      <c r="B550" s="3">
        <v>40568</v>
      </c>
      <c r="C5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0" s="2" t="str">
        <f>TEXT(Append1[[#This Row],[Entry Date]],"YYYY")</f>
        <v>2011</v>
      </c>
      <c r="E550" s="2" t="str">
        <f>TEXT(Append1[[#This Row],[Entry Date]],"MMM")</f>
        <v>Jan</v>
      </c>
      <c r="F550" s="4">
        <v>22.8333333333333</v>
      </c>
      <c r="G550" s="2" t="b">
        <v>0</v>
      </c>
      <c r="H550" t="str" cm="1">
        <f t="array" ref="H550">IF(G550=TRUE,"Weekend", IF(G550=FALSE,"Weekday", NA))</f>
        <v>Weekday</v>
      </c>
      <c r="I550" s="2" t="str">
        <f>TEXT(Append1[[#This Row],[Entry Date]],"DDDDD")</f>
        <v>Tuesday</v>
      </c>
      <c r="J550" s="2" t="str">
        <f t="shared" si="44"/>
        <v>Extreme Cold</v>
      </c>
      <c r="K550" s="2">
        <v>0.16</v>
      </c>
      <c r="L550" s="2">
        <f t="shared" si="40"/>
        <v>6.5600000000000005</v>
      </c>
      <c r="M550" s="2">
        <v>0.13639999999999999</v>
      </c>
      <c r="N550" s="2">
        <v>0.69</v>
      </c>
      <c r="O550" s="10">
        <f t="shared" si="41"/>
        <v>0.69</v>
      </c>
      <c r="P550" s="17" t="str">
        <f t="shared" si="42"/>
        <v>Very Hghly humidity</v>
      </c>
      <c r="Q550" s="2">
        <v>0.28360000000000002</v>
      </c>
      <c r="R550" s="7">
        <f t="shared" si="43"/>
        <v>31.196000000000002</v>
      </c>
      <c r="S550" s="2">
        <v>3</v>
      </c>
      <c r="T550" s="2">
        <v>6</v>
      </c>
      <c r="U550" s="2">
        <f>SUM(Append1[[#This Row],[Casual]],Append1[[#This Row],[Registered]])</f>
        <v>9</v>
      </c>
    </row>
    <row r="551" spans="1:21" x14ac:dyDescent="0.25">
      <c r="A551" s="2">
        <v>550</v>
      </c>
      <c r="B551" s="3">
        <v>40568</v>
      </c>
      <c r="C5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1" s="2" t="str">
        <f>TEXT(Append1[[#This Row],[Entry Date]],"YYYY")</f>
        <v>2011</v>
      </c>
      <c r="E551" s="2" t="str">
        <f>TEXT(Append1[[#This Row],[Entry Date]],"MMM")</f>
        <v>Jan</v>
      </c>
      <c r="F551" s="4">
        <v>22.875</v>
      </c>
      <c r="G551" s="2" t="b">
        <v>0</v>
      </c>
      <c r="H551" t="str" cm="1">
        <f t="array" ref="H551">IF(G551=TRUE,"Weekend", IF(G551=FALSE,"Weekday", NA))</f>
        <v>Weekday</v>
      </c>
      <c r="I551" s="2" t="str">
        <f>TEXT(Append1[[#This Row],[Entry Date]],"DDDDD")</f>
        <v>Tuesday</v>
      </c>
      <c r="J551" s="2" t="str">
        <f t="shared" si="44"/>
        <v>Extreme Cold</v>
      </c>
      <c r="K551" s="2">
        <v>0.16</v>
      </c>
      <c r="L551" s="2">
        <f t="shared" si="40"/>
        <v>6.5600000000000005</v>
      </c>
      <c r="M551" s="2">
        <v>0.16669999999999999</v>
      </c>
      <c r="N551" s="2">
        <v>0.69</v>
      </c>
      <c r="O551" s="10">
        <f t="shared" si="41"/>
        <v>0.69</v>
      </c>
      <c r="P551" s="17" t="str">
        <f t="shared" si="42"/>
        <v>Very Hghly humidity</v>
      </c>
      <c r="Q551" s="2">
        <v>0.16420000000000001</v>
      </c>
      <c r="R551" s="7">
        <f t="shared" si="43"/>
        <v>18.062000000000001</v>
      </c>
      <c r="S551" s="2">
        <v>0</v>
      </c>
      <c r="T551" s="2">
        <v>5</v>
      </c>
      <c r="U551" s="2">
        <f>SUM(Append1[[#This Row],[Casual]],Append1[[#This Row],[Registered]])</f>
        <v>5</v>
      </c>
    </row>
    <row r="552" spans="1:21" x14ac:dyDescent="0.25">
      <c r="A552" s="2">
        <v>551</v>
      </c>
      <c r="B552" s="3">
        <v>40568</v>
      </c>
      <c r="C5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2" s="2" t="str">
        <f>TEXT(Append1[[#This Row],[Entry Date]],"YYYY")</f>
        <v>2011</v>
      </c>
      <c r="E552" s="2" t="str">
        <f>TEXT(Append1[[#This Row],[Entry Date]],"MMM")</f>
        <v>Jan</v>
      </c>
      <c r="F552" s="4">
        <v>22.9166666666667</v>
      </c>
      <c r="G552" s="2" t="b">
        <v>0</v>
      </c>
      <c r="H552" t="str" cm="1">
        <f t="array" ref="H552">IF(G552=TRUE,"Weekend", IF(G552=FALSE,"Weekday", NA))</f>
        <v>Weekday</v>
      </c>
      <c r="I552" s="2" t="str">
        <f>TEXT(Append1[[#This Row],[Entry Date]],"DDDDD")</f>
        <v>Tuesday</v>
      </c>
      <c r="J552" s="2" t="str">
        <f t="shared" si="44"/>
        <v>Extreme Cold</v>
      </c>
      <c r="K552" s="2">
        <v>0.16</v>
      </c>
      <c r="L552" s="2">
        <f t="shared" si="40"/>
        <v>6.5600000000000005</v>
      </c>
      <c r="M552" s="2">
        <v>0.1515</v>
      </c>
      <c r="N552" s="2">
        <v>0.69</v>
      </c>
      <c r="O552" s="10">
        <f t="shared" si="41"/>
        <v>0.69</v>
      </c>
      <c r="P552" s="17" t="str">
        <f t="shared" si="42"/>
        <v>Very Hghly humidity</v>
      </c>
      <c r="Q552" s="2">
        <v>0.22389999999999999</v>
      </c>
      <c r="R552" s="7">
        <f t="shared" si="43"/>
        <v>24.628999999999998</v>
      </c>
      <c r="S552" s="2">
        <v>0</v>
      </c>
      <c r="T552" s="2">
        <v>2</v>
      </c>
      <c r="U552" s="2">
        <f>SUM(Append1[[#This Row],[Casual]],Append1[[#This Row],[Registered]])</f>
        <v>2</v>
      </c>
    </row>
    <row r="553" spans="1:21" x14ac:dyDescent="0.25">
      <c r="A553" s="2">
        <v>552</v>
      </c>
      <c r="B553" s="3">
        <v>40568</v>
      </c>
      <c r="C5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3" s="2" t="str">
        <f>TEXT(Append1[[#This Row],[Entry Date]],"YYYY")</f>
        <v>2011</v>
      </c>
      <c r="E553" s="2" t="str">
        <f>TEXT(Append1[[#This Row],[Entry Date]],"MMM")</f>
        <v>Jan</v>
      </c>
      <c r="F553" s="4">
        <v>22.9583333333333</v>
      </c>
      <c r="G553" s="2" t="b">
        <v>0</v>
      </c>
      <c r="H553" t="str" cm="1">
        <f t="array" ref="H553">IF(G553=TRUE,"Weekend", IF(G553=FALSE,"Weekday", NA))</f>
        <v>Weekday</v>
      </c>
      <c r="I553" s="2" t="str">
        <f>TEXT(Append1[[#This Row],[Entry Date]],"DDDDD")</f>
        <v>Tuesday</v>
      </c>
      <c r="J553" s="2" t="str">
        <f t="shared" si="44"/>
        <v>Extreme Cold</v>
      </c>
      <c r="K553" s="2">
        <v>0.14000000000000001</v>
      </c>
      <c r="L553" s="2">
        <f t="shared" si="40"/>
        <v>5.74</v>
      </c>
      <c r="M553" s="2">
        <v>0.16669999999999999</v>
      </c>
      <c r="N553" s="2">
        <v>0.74</v>
      </c>
      <c r="O553" s="10">
        <f t="shared" si="41"/>
        <v>0.74</v>
      </c>
      <c r="P553" s="17" t="str">
        <f t="shared" si="42"/>
        <v>Very Hghly humidity</v>
      </c>
      <c r="Q553" s="2">
        <v>0.1045</v>
      </c>
      <c r="R553" s="7">
        <f t="shared" si="43"/>
        <v>11.494999999999999</v>
      </c>
      <c r="S553" s="2">
        <v>0</v>
      </c>
      <c r="T553" s="2">
        <v>1</v>
      </c>
      <c r="U553" s="2">
        <f>SUM(Append1[[#This Row],[Casual]],Append1[[#This Row],[Registered]])</f>
        <v>1</v>
      </c>
    </row>
    <row r="554" spans="1:21" x14ac:dyDescent="0.25">
      <c r="A554" s="2">
        <v>553</v>
      </c>
      <c r="B554" s="3">
        <v>40568</v>
      </c>
      <c r="C5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4" s="2" t="str">
        <f>TEXT(Append1[[#This Row],[Entry Date]],"YYYY")</f>
        <v>2011</v>
      </c>
      <c r="E554" s="2" t="str">
        <f>TEXT(Append1[[#This Row],[Entry Date]],"MMM")</f>
        <v>Jan</v>
      </c>
      <c r="F554" s="4">
        <v>23</v>
      </c>
      <c r="G554" s="2" t="b">
        <v>0</v>
      </c>
      <c r="H554" t="str" cm="1">
        <f t="array" ref="H554">IF(G554=TRUE,"Weekend", IF(G554=FALSE,"Weekday", NA))</f>
        <v>Weekday</v>
      </c>
      <c r="I554" s="2" t="str">
        <f>TEXT(Append1[[#This Row],[Entry Date]],"DDDDD")</f>
        <v>Tuesday</v>
      </c>
      <c r="J554" s="2" t="str">
        <f t="shared" si="44"/>
        <v>Extreme Cold</v>
      </c>
      <c r="K554" s="2">
        <v>0.14000000000000001</v>
      </c>
      <c r="L554" s="2">
        <f t="shared" si="40"/>
        <v>5.74</v>
      </c>
      <c r="M554" s="2">
        <v>0.13639999999999999</v>
      </c>
      <c r="N554" s="2">
        <v>0.74</v>
      </c>
      <c r="O554" s="10">
        <f t="shared" si="41"/>
        <v>0.74</v>
      </c>
      <c r="P554" s="17" t="str">
        <f t="shared" si="42"/>
        <v>Very Hghly humidity</v>
      </c>
      <c r="Q554" s="2">
        <v>0.22389999999999999</v>
      </c>
      <c r="R554" s="7">
        <f t="shared" si="43"/>
        <v>24.628999999999998</v>
      </c>
      <c r="S554" s="2">
        <v>0</v>
      </c>
      <c r="T554" s="2">
        <v>9</v>
      </c>
      <c r="U554" s="2">
        <f>SUM(Append1[[#This Row],[Casual]],Append1[[#This Row],[Registered]])</f>
        <v>9</v>
      </c>
    </row>
    <row r="555" spans="1:21" x14ac:dyDescent="0.25">
      <c r="A555" s="2">
        <v>554</v>
      </c>
      <c r="B555" s="3">
        <v>40568</v>
      </c>
      <c r="C5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5" s="2" t="str">
        <f>TEXT(Append1[[#This Row],[Entry Date]],"YYYY")</f>
        <v>2011</v>
      </c>
      <c r="E555" s="2" t="str">
        <f>TEXT(Append1[[#This Row],[Entry Date]],"MMM")</f>
        <v>Jan</v>
      </c>
      <c r="F555" s="4">
        <v>23.0416666666667</v>
      </c>
      <c r="G555" s="2" t="b">
        <v>0</v>
      </c>
      <c r="H555" t="str" cm="1">
        <f t="array" ref="H555">IF(G555=TRUE,"Weekend", IF(G555=FALSE,"Weekday", NA))</f>
        <v>Weekday</v>
      </c>
      <c r="I555" s="2" t="str">
        <f>TEXT(Append1[[#This Row],[Entry Date]],"DDDDD")</f>
        <v>Tuesday</v>
      </c>
      <c r="J555" s="2" t="str">
        <f t="shared" si="44"/>
        <v>Extreme Cold</v>
      </c>
      <c r="K555" s="2">
        <v>0.16</v>
      </c>
      <c r="L555" s="2">
        <f t="shared" si="40"/>
        <v>6.5600000000000005</v>
      </c>
      <c r="M555" s="2">
        <v>0.18179999999999999</v>
      </c>
      <c r="N555" s="2">
        <v>0.74</v>
      </c>
      <c r="O555" s="10">
        <f t="shared" si="41"/>
        <v>0.74</v>
      </c>
      <c r="P555" s="17" t="str">
        <f t="shared" si="42"/>
        <v>Very Hghly humidity</v>
      </c>
      <c r="Q555" s="2">
        <v>0.1045</v>
      </c>
      <c r="R555" s="7">
        <f t="shared" si="43"/>
        <v>11.494999999999999</v>
      </c>
      <c r="S555" s="2">
        <v>1</v>
      </c>
      <c r="T555" s="2">
        <v>35</v>
      </c>
      <c r="U555" s="2">
        <f>SUM(Append1[[#This Row],[Casual]],Append1[[#This Row],[Registered]])</f>
        <v>36</v>
      </c>
    </row>
    <row r="556" spans="1:21" x14ac:dyDescent="0.25">
      <c r="A556" s="2">
        <v>555</v>
      </c>
      <c r="B556" s="3">
        <v>40568</v>
      </c>
      <c r="C5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6" s="2" t="str">
        <f>TEXT(Append1[[#This Row],[Entry Date]],"YYYY")</f>
        <v>2011</v>
      </c>
      <c r="E556" s="2" t="str">
        <f>TEXT(Append1[[#This Row],[Entry Date]],"MMM")</f>
        <v>Jan</v>
      </c>
      <c r="F556" s="4">
        <v>23.0833333333333</v>
      </c>
      <c r="G556" s="2" t="b">
        <v>0</v>
      </c>
      <c r="H556" t="str" cm="1">
        <f t="array" ref="H556">IF(G556=TRUE,"Weekend", IF(G556=FALSE,"Weekday", NA))</f>
        <v>Weekday</v>
      </c>
      <c r="I556" s="2" t="str">
        <f>TEXT(Append1[[#This Row],[Entry Date]],"DDDDD")</f>
        <v>Tuesday</v>
      </c>
      <c r="J556" s="2" t="str">
        <f t="shared" si="44"/>
        <v>Extreme Cold</v>
      </c>
      <c r="K556" s="2">
        <v>0.16</v>
      </c>
      <c r="L556" s="2">
        <f t="shared" si="40"/>
        <v>6.5600000000000005</v>
      </c>
      <c r="M556" s="2">
        <v>0.1515</v>
      </c>
      <c r="N556" s="2">
        <v>0.74</v>
      </c>
      <c r="O556" s="10">
        <f t="shared" si="41"/>
        <v>0.74</v>
      </c>
      <c r="P556" s="17" t="str">
        <f t="shared" si="42"/>
        <v>Very Hghly humidity</v>
      </c>
      <c r="Q556" s="2">
        <v>0.22389999999999999</v>
      </c>
      <c r="R556" s="7">
        <f t="shared" si="43"/>
        <v>24.628999999999998</v>
      </c>
      <c r="S556" s="2">
        <v>5</v>
      </c>
      <c r="T556" s="2">
        <v>103</v>
      </c>
      <c r="U556" s="2">
        <f>SUM(Append1[[#This Row],[Casual]],Append1[[#This Row],[Registered]])</f>
        <v>108</v>
      </c>
    </row>
    <row r="557" spans="1:21" x14ac:dyDescent="0.25">
      <c r="A557" s="2">
        <v>556</v>
      </c>
      <c r="B557" s="3">
        <v>40568</v>
      </c>
      <c r="C5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7" s="2" t="str">
        <f>TEXT(Append1[[#This Row],[Entry Date]],"YYYY")</f>
        <v>2011</v>
      </c>
      <c r="E557" s="2" t="str">
        <f>TEXT(Append1[[#This Row],[Entry Date]],"MMM")</f>
        <v>Jan</v>
      </c>
      <c r="F557" s="4">
        <v>23.125</v>
      </c>
      <c r="G557" s="2" t="b">
        <v>0</v>
      </c>
      <c r="H557" t="str" cm="1">
        <f t="array" ref="H557">IF(G557=TRUE,"Weekend", IF(G557=FALSE,"Weekday", NA))</f>
        <v>Weekday</v>
      </c>
      <c r="I557" s="2" t="str">
        <f>TEXT(Append1[[#This Row],[Entry Date]],"DDDDD")</f>
        <v>Tuesday</v>
      </c>
      <c r="J557" s="2" t="str">
        <f t="shared" si="44"/>
        <v>Extreme Cold</v>
      </c>
      <c r="K557" s="2">
        <v>0.16</v>
      </c>
      <c r="L557" s="2">
        <f t="shared" si="40"/>
        <v>6.5600000000000005</v>
      </c>
      <c r="M557" s="2">
        <v>0.18179999999999999</v>
      </c>
      <c r="N557" s="2">
        <v>0.74</v>
      </c>
      <c r="O557" s="10">
        <f t="shared" si="41"/>
        <v>0.74</v>
      </c>
      <c r="P557" s="17" t="str">
        <f t="shared" si="42"/>
        <v>Very Hghly humidity</v>
      </c>
      <c r="Q557" s="2">
        <v>0.1343</v>
      </c>
      <c r="R557" s="7">
        <f t="shared" si="43"/>
        <v>14.773</v>
      </c>
      <c r="S557" s="2">
        <v>5</v>
      </c>
      <c r="T557" s="2">
        <v>233</v>
      </c>
      <c r="U557" s="2">
        <f>SUM(Append1[[#This Row],[Casual]],Append1[[#This Row],[Registered]])</f>
        <v>238</v>
      </c>
    </row>
    <row r="558" spans="1:21" x14ac:dyDescent="0.25">
      <c r="A558" s="2">
        <v>557</v>
      </c>
      <c r="B558" s="3">
        <v>40568</v>
      </c>
      <c r="C5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8" s="2" t="str">
        <f>TEXT(Append1[[#This Row],[Entry Date]],"YYYY")</f>
        <v>2011</v>
      </c>
      <c r="E558" s="2" t="str">
        <f>TEXT(Append1[[#This Row],[Entry Date]],"MMM")</f>
        <v>Jan</v>
      </c>
      <c r="F558" s="4">
        <v>23.1666666666667</v>
      </c>
      <c r="G558" s="2" t="b">
        <v>0</v>
      </c>
      <c r="H558" t="str" cm="1">
        <f t="array" ref="H558">IF(G558=TRUE,"Weekend", IF(G558=FALSE,"Weekday", NA))</f>
        <v>Weekday</v>
      </c>
      <c r="I558" s="2" t="str">
        <f>TEXT(Append1[[#This Row],[Entry Date]],"DDDDD")</f>
        <v>Tuesday</v>
      </c>
      <c r="J558" s="2" t="str">
        <f t="shared" si="44"/>
        <v>Extreme Cold</v>
      </c>
      <c r="K558" s="2">
        <v>0.2</v>
      </c>
      <c r="L558" s="2">
        <f t="shared" si="40"/>
        <v>8.2000000000000011</v>
      </c>
      <c r="M558" s="2">
        <v>0.2273</v>
      </c>
      <c r="N558" s="2">
        <v>0.64</v>
      </c>
      <c r="O558" s="10">
        <f t="shared" si="41"/>
        <v>0.64</v>
      </c>
      <c r="P558" s="17" t="str">
        <f t="shared" si="42"/>
        <v>Very Hghly humidity</v>
      </c>
      <c r="Q558" s="2">
        <v>8.9599999999999999E-2</v>
      </c>
      <c r="R558" s="7">
        <f t="shared" si="43"/>
        <v>9.8559999999999999</v>
      </c>
      <c r="S558" s="2">
        <v>10</v>
      </c>
      <c r="T558" s="2">
        <v>134</v>
      </c>
      <c r="U558" s="2">
        <f>SUM(Append1[[#This Row],[Casual]],Append1[[#This Row],[Registered]])</f>
        <v>144</v>
      </c>
    </row>
    <row r="559" spans="1:21" x14ac:dyDescent="0.25">
      <c r="A559" s="2">
        <v>558</v>
      </c>
      <c r="B559" s="3">
        <v>40568</v>
      </c>
      <c r="C5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59" s="2" t="str">
        <f>TEXT(Append1[[#This Row],[Entry Date]],"YYYY")</f>
        <v>2011</v>
      </c>
      <c r="E559" s="2" t="str">
        <f>TEXT(Append1[[#This Row],[Entry Date]],"MMM")</f>
        <v>Jan</v>
      </c>
      <c r="F559" s="4">
        <v>23.2083333333333</v>
      </c>
      <c r="G559" s="2" t="b">
        <v>0</v>
      </c>
      <c r="H559" t="str" cm="1">
        <f t="array" ref="H559">IF(G559=TRUE,"Weekend", IF(G559=FALSE,"Weekday", NA))</f>
        <v>Weekday</v>
      </c>
      <c r="I559" s="2" t="str">
        <f>TEXT(Append1[[#This Row],[Entry Date]],"DDDDD")</f>
        <v>Tuesday</v>
      </c>
      <c r="J559" s="2" t="str">
        <f t="shared" si="44"/>
        <v>Extreme Cold</v>
      </c>
      <c r="K559" s="2">
        <v>0.22</v>
      </c>
      <c r="L559" s="2">
        <f t="shared" si="40"/>
        <v>9.02</v>
      </c>
      <c r="M559" s="2">
        <v>0.2424</v>
      </c>
      <c r="N559" s="2">
        <v>0.6</v>
      </c>
      <c r="O559" s="10">
        <f t="shared" si="41"/>
        <v>0.6</v>
      </c>
      <c r="P559" s="17" t="str">
        <f t="shared" si="42"/>
        <v>High Humid</v>
      </c>
      <c r="Q559" s="2">
        <v>0.1045</v>
      </c>
      <c r="R559" s="7">
        <f t="shared" si="43"/>
        <v>11.494999999999999</v>
      </c>
      <c r="S559" s="2">
        <v>6</v>
      </c>
      <c r="T559" s="2">
        <v>49</v>
      </c>
      <c r="U559" s="2">
        <f>SUM(Append1[[#This Row],[Casual]],Append1[[#This Row],[Registered]])</f>
        <v>55</v>
      </c>
    </row>
    <row r="560" spans="1:21" x14ac:dyDescent="0.25">
      <c r="A560" s="2">
        <v>559</v>
      </c>
      <c r="B560" s="3">
        <v>40568</v>
      </c>
      <c r="C5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0" s="2" t="str">
        <f>TEXT(Append1[[#This Row],[Entry Date]],"YYYY")</f>
        <v>2011</v>
      </c>
      <c r="E560" s="2" t="str">
        <f>TEXT(Append1[[#This Row],[Entry Date]],"MMM")</f>
        <v>Jan</v>
      </c>
      <c r="F560" s="4">
        <v>23.25</v>
      </c>
      <c r="G560" s="2" t="b">
        <v>0</v>
      </c>
      <c r="H560" t="str" cm="1">
        <f t="array" ref="H560">IF(G560=TRUE,"Weekend", IF(G560=FALSE,"Weekday", NA))</f>
        <v>Weekday</v>
      </c>
      <c r="I560" s="2" t="str">
        <f>TEXT(Append1[[#This Row],[Entry Date]],"DDDDD")</f>
        <v>Tuesday</v>
      </c>
      <c r="J560" s="2" t="str">
        <f t="shared" si="44"/>
        <v>Extreme Cold</v>
      </c>
      <c r="K560" s="2">
        <v>0.24</v>
      </c>
      <c r="L560" s="2">
        <f t="shared" si="40"/>
        <v>9.84</v>
      </c>
      <c r="M560" s="2">
        <v>0.2424</v>
      </c>
      <c r="N560" s="2">
        <v>0.6</v>
      </c>
      <c r="O560" s="10">
        <f t="shared" si="41"/>
        <v>0.6</v>
      </c>
      <c r="P560" s="17" t="str">
        <f t="shared" si="42"/>
        <v>High Humid</v>
      </c>
      <c r="Q560" s="2">
        <v>0.1343</v>
      </c>
      <c r="R560" s="7">
        <f t="shared" si="43"/>
        <v>14.773</v>
      </c>
      <c r="S560" s="2">
        <v>6</v>
      </c>
      <c r="T560" s="2">
        <v>55</v>
      </c>
      <c r="U560" s="2">
        <f>SUM(Append1[[#This Row],[Casual]],Append1[[#This Row],[Registered]])</f>
        <v>61</v>
      </c>
    </row>
    <row r="561" spans="1:21" x14ac:dyDescent="0.25">
      <c r="A561" s="2">
        <v>560</v>
      </c>
      <c r="B561" s="3">
        <v>40568</v>
      </c>
      <c r="C5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1" s="2" t="str">
        <f>TEXT(Append1[[#This Row],[Entry Date]],"YYYY")</f>
        <v>2011</v>
      </c>
      <c r="E561" s="2" t="str">
        <f>TEXT(Append1[[#This Row],[Entry Date]],"MMM")</f>
        <v>Jan</v>
      </c>
      <c r="F561" s="4">
        <v>23.2916666666667</v>
      </c>
      <c r="G561" s="2" t="b">
        <v>0</v>
      </c>
      <c r="H561" t="str" cm="1">
        <f t="array" ref="H561">IF(G561=TRUE,"Weekend", IF(G561=FALSE,"Weekday", NA))</f>
        <v>Weekday</v>
      </c>
      <c r="I561" s="2" t="str">
        <f>TEXT(Append1[[#This Row],[Entry Date]],"DDDDD")</f>
        <v>Tuesday</v>
      </c>
      <c r="J561" s="2" t="str">
        <f t="shared" si="44"/>
        <v>Cold</v>
      </c>
      <c r="K561" s="2">
        <v>0.26</v>
      </c>
      <c r="L561" s="2">
        <f t="shared" si="40"/>
        <v>10.66</v>
      </c>
      <c r="M561" s="2">
        <v>0.28789999999999999</v>
      </c>
      <c r="N561" s="2">
        <v>0.56000000000000005</v>
      </c>
      <c r="O561" s="10">
        <f t="shared" si="41"/>
        <v>0.56000000000000005</v>
      </c>
      <c r="P561" s="17" t="str">
        <f t="shared" si="42"/>
        <v>High Humid</v>
      </c>
      <c r="Q561" s="2">
        <v>8.9599999999999999E-2</v>
      </c>
      <c r="R561" s="7">
        <f t="shared" si="43"/>
        <v>9.8559999999999999</v>
      </c>
      <c r="S561" s="2">
        <v>21</v>
      </c>
      <c r="T561" s="2">
        <v>85</v>
      </c>
      <c r="U561" s="2">
        <f>SUM(Append1[[#This Row],[Casual]],Append1[[#This Row],[Registered]])</f>
        <v>106</v>
      </c>
    </row>
    <row r="562" spans="1:21" x14ac:dyDescent="0.25">
      <c r="A562" s="2">
        <v>561</v>
      </c>
      <c r="B562" s="3">
        <v>40568</v>
      </c>
      <c r="C5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2" s="2" t="str">
        <f>TEXT(Append1[[#This Row],[Entry Date]],"YYYY")</f>
        <v>2011</v>
      </c>
      <c r="E562" s="2" t="str">
        <f>TEXT(Append1[[#This Row],[Entry Date]],"MMM")</f>
        <v>Jan</v>
      </c>
      <c r="F562" s="4">
        <v>23.3333333333333</v>
      </c>
      <c r="G562" s="2" t="b">
        <v>0</v>
      </c>
      <c r="H562" t="str" cm="1">
        <f t="array" ref="H562">IF(G562=TRUE,"Weekend", IF(G562=FALSE,"Weekday", NA))</f>
        <v>Weekday</v>
      </c>
      <c r="I562" s="2" t="str">
        <f>TEXT(Append1[[#This Row],[Entry Date]],"DDDDD")</f>
        <v>Tuesday</v>
      </c>
      <c r="J562" s="2" t="str">
        <f t="shared" si="44"/>
        <v>Cold</v>
      </c>
      <c r="K562" s="2">
        <v>0.26</v>
      </c>
      <c r="L562" s="2">
        <f t="shared" si="40"/>
        <v>10.66</v>
      </c>
      <c r="M562" s="2">
        <v>0.2727</v>
      </c>
      <c r="N562" s="2">
        <v>0.56000000000000005</v>
      </c>
      <c r="O562" s="10">
        <f t="shared" si="41"/>
        <v>0.56000000000000005</v>
      </c>
      <c r="P562" s="17" t="str">
        <f t="shared" si="42"/>
        <v>High Humid</v>
      </c>
      <c r="Q562" s="2">
        <v>0.1343</v>
      </c>
      <c r="R562" s="7">
        <f t="shared" si="43"/>
        <v>14.773</v>
      </c>
      <c r="S562" s="2">
        <v>21</v>
      </c>
      <c r="T562" s="2">
        <v>72</v>
      </c>
      <c r="U562" s="2">
        <f>SUM(Append1[[#This Row],[Casual]],Append1[[#This Row],[Registered]])</f>
        <v>93</v>
      </c>
    </row>
    <row r="563" spans="1:21" x14ac:dyDescent="0.25">
      <c r="A563" s="2">
        <v>562</v>
      </c>
      <c r="B563" s="3">
        <v>40568</v>
      </c>
      <c r="C5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3" s="2" t="str">
        <f>TEXT(Append1[[#This Row],[Entry Date]],"YYYY")</f>
        <v>2011</v>
      </c>
      <c r="E563" s="2" t="str">
        <f>TEXT(Append1[[#This Row],[Entry Date]],"MMM")</f>
        <v>Jan</v>
      </c>
      <c r="F563" s="4">
        <v>23.375</v>
      </c>
      <c r="G563" s="2" t="b">
        <v>0</v>
      </c>
      <c r="H563" t="str" cm="1">
        <f t="array" ref="H563">IF(G563=TRUE,"Weekend", IF(G563=FALSE,"Weekday", NA))</f>
        <v>Weekday</v>
      </c>
      <c r="I563" s="2" t="str">
        <f>TEXT(Append1[[#This Row],[Entry Date]],"DDDDD")</f>
        <v>Tuesday</v>
      </c>
      <c r="J563" s="2" t="str">
        <f t="shared" si="44"/>
        <v>Cold</v>
      </c>
      <c r="K563" s="2">
        <v>0.3</v>
      </c>
      <c r="L563" s="2">
        <f t="shared" si="40"/>
        <v>12.299999999999999</v>
      </c>
      <c r="M563" s="2">
        <v>0.33329999999999999</v>
      </c>
      <c r="N563" s="2">
        <v>0.45</v>
      </c>
      <c r="O563" s="10">
        <f t="shared" si="41"/>
        <v>0.45</v>
      </c>
      <c r="P563" s="17" t="str">
        <f t="shared" si="42"/>
        <v>High Humid</v>
      </c>
      <c r="Q563" s="2">
        <v>0</v>
      </c>
      <c r="R563" s="7">
        <f t="shared" si="43"/>
        <v>0</v>
      </c>
      <c r="S563" s="2">
        <v>11</v>
      </c>
      <c r="T563" s="2">
        <v>57</v>
      </c>
      <c r="U563" s="2">
        <f>SUM(Append1[[#This Row],[Casual]],Append1[[#This Row],[Registered]])</f>
        <v>68</v>
      </c>
    </row>
    <row r="564" spans="1:21" x14ac:dyDescent="0.25">
      <c r="A564" s="2">
        <v>563</v>
      </c>
      <c r="B564" s="3">
        <v>40568</v>
      </c>
      <c r="C5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4" s="2" t="str">
        <f>TEXT(Append1[[#This Row],[Entry Date]],"YYYY")</f>
        <v>2011</v>
      </c>
      <c r="E564" s="2" t="str">
        <f>TEXT(Append1[[#This Row],[Entry Date]],"MMM")</f>
        <v>Jan</v>
      </c>
      <c r="F564" s="4">
        <v>23.4166666666667</v>
      </c>
      <c r="G564" s="2" t="b">
        <v>0</v>
      </c>
      <c r="H564" t="str" cm="1">
        <f t="array" ref="H564">IF(G564=TRUE,"Weekend", IF(G564=FALSE,"Weekday", NA))</f>
        <v>Weekday</v>
      </c>
      <c r="I564" s="2" t="str">
        <f>TEXT(Append1[[#This Row],[Entry Date]],"DDDDD")</f>
        <v>Tuesday</v>
      </c>
      <c r="J564" s="2" t="str">
        <f t="shared" si="44"/>
        <v>Cold</v>
      </c>
      <c r="K564" s="2">
        <v>0.32</v>
      </c>
      <c r="L564" s="2">
        <f t="shared" si="40"/>
        <v>13.120000000000001</v>
      </c>
      <c r="M564" s="2">
        <v>0.34849999999999998</v>
      </c>
      <c r="N564" s="2">
        <v>0.42</v>
      </c>
      <c r="O564" s="10">
        <f t="shared" si="41"/>
        <v>0.42</v>
      </c>
      <c r="P564" s="17" t="str">
        <f t="shared" si="42"/>
        <v>High Humid</v>
      </c>
      <c r="Q564" s="2">
        <v>0</v>
      </c>
      <c r="R564" s="7">
        <f t="shared" si="43"/>
        <v>0</v>
      </c>
      <c r="S564" s="2">
        <v>21</v>
      </c>
      <c r="T564" s="2">
        <v>63</v>
      </c>
      <c r="U564" s="2">
        <f>SUM(Append1[[#This Row],[Casual]],Append1[[#This Row],[Registered]])</f>
        <v>84</v>
      </c>
    </row>
    <row r="565" spans="1:21" x14ac:dyDescent="0.25">
      <c r="A565" s="2">
        <v>564</v>
      </c>
      <c r="B565" s="3">
        <v>40568</v>
      </c>
      <c r="C5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5" s="2" t="str">
        <f>TEXT(Append1[[#This Row],[Entry Date]],"YYYY")</f>
        <v>2011</v>
      </c>
      <c r="E565" s="2" t="str">
        <f>TEXT(Append1[[#This Row],[Entry Date]],"MMM")</f>
        <v>Jan</v>
      </c>
      <c r="F565" s="4">
        <v>23.4583333333333</v>
      </c>
      <c r="G565" s="2" t="b">
        <v>0</v>
      </c>
      <c r="H565" t="str" cm="1">
        <f t="array" ref="H565">IF(G565=TRUE,"Weekend", IF(G565=FALSE,"Weekday", NA))</f>
        <v>Weekday</v>
      </c>
      <c r="I565" s="2" t="str">
        <f>TEXT(Append1[[#This Row],[Entry Date]],"DDDDD")</f>
        <v>Tuesday</v>
      </c>
      <c r="J565" s="2" t="str">
        <f t="shared" si="44"/>
        <v>Cold</v>
      </c>
      <c r="K565" s="2">
        <v>0.32</v>
      </c>
      <c r="L565" s="2">
        <f t="shared" si="40"/>
        <v>13.120000000000001</v>
      </c>
      <c r="M565" s="2">
        <v>0.34849999999999998</v>
      </c>
      <c r="N565" s="2">
        <v>0.42</v>
      </c>
      <c r="O565" s="10">
        <f t="shared" si="41"/>
        <v>0.42</v>
      </c>
      <c r="P565" s="17" t="str">
        <f t="shared" si="42"/>
        <v>High Humid</v>
      </c>
      <c r="Q565" s="2">
        <v>0</v>
      </c>
      <c r="R565" s="7">
        <f t="shared" si="43"/>
        <v>0</v>
      </c>
      <c r="S565" s="2">
        <v>14</v>
      </c>
      <c r="T565" s="2">
        <v>102</v>
      </c>
      <c r="U565" s="2">
        <f>SUM(Append1[[#This Row],[Casual]],Append1[[#This Row],[Registered]])</f>
        <v>116</v>
      </c>
    </row>
    <row r="566" spans="1:21" x14ac:dyDescent="0.25">
      <c r="A566" s="2">
        <v>565</v>
      </c>
      <c r="B566" s="3">
        <v>40568</v>
      </c>
      <c r="C5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6" s="2" t="str">
        <f>TEXT(Append1[[#This Row],[Entry Date]],"YYYY")</f>
        <v>2011</v>
      </c>
      <c r="E566" s="2" t="str">
        <f>TEXT(Append1[[#This Row],[Entry Date]],"MMM")</f>
        <v>Jan</v>
      </c>
      <c r="F566" s="4">
        <v>23.5</v>
      </c>
      <c r="G566" s="2" t="b">
        <v>0</v>
      </c>
      <c r="H566" t="str" cm="1">
        <f t="array" ref="H566">IF(G566=TRUE,"Weekend", IF(G566=FALSE,"Weekday", NA))</f>
        <v>Weekday</v>
      </c>
      <c r="I566" s="2" t="str">
        <f>TEXT(Append1[[#This Row],[Entry Date]],"DDDDD")</f>
        <v>Tuesday</v>
      </c>
      <c r="J566" s="2" t="str">
        <f t="shared" si="44"/>
        <v>Cold</v>
      </c>
      <c r="K566" s="2">
        <v>0.3</v>
      </c>
      <c r="L566" s="2">
        <f t="shared" si="40"/>
        <v>12.299999999999999</v>
      </c>
      <c r="M566" s="2">
        <v>0.33329999999999999</v>
      </c>
      <c r="N566" s="2">
        <v>0.45</v>
      </c>
      <c r="O566" s="10">
        <f t="shared" si="41"/>
        <v>0.45</v>
      </c>
      <c r="P566" s="17" t="str">
        <f t="shared" si="42"/>
        <v>High Humid</v>
      </c>
      <c r="Q566" s="2">
        <v>0</v>
      </c>
      <c r="R566" s="7">
        <f t="shared" si="43"/>
        <v>0</v>
      </c>
      <c r="S566" s="2">
        <v>14</v>
      </c>
      <c r="T566" s="2">
        <v>208</v>
      </c>
      <c r="U566" s="2">
        <f>SUM(Append1[[#This Row],[Casual]],Append1[[#This Row],[Registered]])</f>
        <v>222</v>
      </c>
    </row>
    <row r="567" spans="1:21" x14ac:dyDescent="0.25">
      <c r="A567" s="2">
        <v>566</v>
      </c>
      <c r="B567" s="3">
        <v>40568</v>
      </c>
      <c r="C5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7" s="2" t="str">
        <f>TEXT(Append1[[#This Row],[Entry Date]],"YYYY")</f>
        <v>2011</v>
      </c>
      <c r="E567" s="2" t="str">
        <f>TEXT(Append1[[#This Row],[Entry Date]],"MMM")</f>
        <v>Jan</v>
      </c>
      <c r="F567" s="4">
        <v>23.5416666666667</v>
      </c>
      <c r="G567" s="2" t="b">
        <v>0</v>
      </c>
      <c r="H567" t="str" cm="1">
        <f t="array" ref="H567">IF(G567=TRUE,"Weekend", IF(G567=FALSE,"Weekday", NA))</f>
        <v>Weekday</v>
      </c>
      <c r="I567" s="2" t="str">
        <f>TEXT(Append1[[#This Row],[Entry Date]],"DDDDD")</f>
        <v>Tuesday</v>
      </c>
      <c r="J567" s="2" t="str">
        <f t="shared" si="44"/>
        <v>Cold</v>
      </c>
      <c r="K567" s="2">
        <v>0.3</v>
      </c>
      <c r="L567" s="2">
        <f t="shared" si="40"/>
        <v>12.299999999999999</v>
      </c>
      <c r="M567" s="2">
        <v>0.31819999999999998</v>
      </c>
      <c r="N567" s="2">
        <v>0.49</v>
      </c>
      <c r="O567" s="10">
        <f t="shared" si="41"/>
        <v>0.49</v>
      </c>
      <c r="P567" s="17" t="str">
        <f t="shared" si="42"/>
        <v>High Humid</v>
      </c>
      <c r="Q567" s="2">
        <v>8.9599999999999999E-2</v>
      </c>
      <c r="R567" s="7">
        <f t="shared" si="43"/>
        <v>9.8559999999999999</v>
      </c>
      <c r="S567" s="2">
        <v>7</v>
      </c>
      <c r="T567" s="2">
        <v>218</v>
      </c>
      <c r="U567" s="2">
        <f>SUM(Append1[[#This Row],[Casual]],Append1[[#This Row],[Registered]])</f>
        <v>225</v>
      </c>
    </row>
    <row r="568" spans="1:21" x14ac:dyDescent="0.25">
      <c r="A568" s="2">
        <v>567</v>
      </c>
      <c r="B568" s="3">
        <v>40568</v>
      </c>
      <c r="C5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8" s="2" t="str">
        <f>TEXT(Append1[[#This Row],[Entry Date]],"YYYY")</f>
        <v>2011</v>
      </c>
      <c r="E568" s="2" t="str">
        <f>TEXT(Append1[[#This Row],[Entry Date]],"MMM")</f>
        <v>Jan</v>
      </c>
      <c r="F568" s="4">
        <v>23.5833333333333</v>
      </c>
      <c r="G568" s="2" t="b">
        <v>0</v>
      </c>
      <c r="H568" t="str" cm="1">
        <f t="array" ref="H568">IF(G568=TRUE,"Weekend", IF(G568=FALSE,"Weekday", NA))</f>
        <v>Weekday</v>
      </c>
      <c r="I568" s="2" t="str">
        <f>TEXT(Append1[[#This Row],[Entry Date]],"DDDDD")</f>
        <v>Tuesday</v>
      </c>
      <c r="J568" s="2" t="str">
        <f t="shared" si="44"/>
        <v>Cold</v>
      </c>
      <c r="K568" s="2">
        <v>0.26</v>
      </c>
      <c r="L568" s="2">
        <f t="shared" si="40"/>
        <v>10.66</v>
      </c>
      <c r="M568" s="2">
        <v>0.2576</v>
      </c>
      <c r="N568" s="2">
        <v>0.65</v>
      </c>
      <c r="O568" s="10">
        <f t="shared" si="41"/>
        <v>0.65</v>
      </c>
      <c r="P568" s="17" t="str">
        <f t="shared" si="42"/>
        <v>Very Hghly humidity</v>
      </c>
      <c r="Q568" s="2">
        <v>0.16420000000000001</v>
      </c>
      <c r="R568" s="7">
        <f t="shared" si="43"/>
        <v>18.062000000000001</v>
      </c>
      <c r="S568" s="2">
        <v>13</v>
      </c>
      <c r="T568" s="2">
        <v>133</v>
      </c>
      <c r="U568" s="2">
        <f>SUM(Append1[[#This Row],[Casual]],Append1[[#This Row],[Registered]])</f>
        <v>146</v>
      </c>
    </row>
    <row r="569" spans="1:21" x14ac:dyDescent="0.25">
      <c r="A569" s="2">
        <v>568</v>
      </c>
      <c r="B569" s="3">
        <v>40568</v>
      </c>
      <c r="C5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69" s="2" t="str">
        <f>TEXT(Append1[[#This Row],[Entry Date]],"YYYY")</f>
        <v>2011</v>
      </c>
      <c r="E569" s="2" t="str">
        <f>TEXT(Append1[[#This Row],[Entry Date]],"MMM")</f>
        <v>Jan</v>
      </c>
      <c r="F569" s="4">
        <v>23.625</v>
      </c>
      <c r="G569" s="2" t="b">
        <v>0</v>
      </c>
      <c r="H569" t="str" cm="1">
        <f t="array" ref="H569">IF(G569=TRUE,"Weekend", IF(G569=FALSE,"Weekday", NA))</f>
        <v>Weekday</v>
      </c>
      <c r="I569" s="2" t="str">
        <f>TEXT(Append1[[#This Row],[Entry Date]],"DDDDD")</f>
        <v>Tuesday</v>
      </c>
      <c r="J569" s="2" t="str">
        <f t="shared" si="44"/>
        <v>Extreme Cold</v>
      </c>
      <c r="K569" s="2">
        <v>0.24</v>
      </c>
      <c r="L569" s="2">
        <f t="shared" si="40"/>
        <v>9.84</v>
      </c>
      <c r="M569" s="2">
        <v>0.2273</v>
      </c>
      <c r="N569" s="2">
        <v>0.65</v>
      </c>
      <c r="O569" s="10">
        <f t="shared" si="41"/>
        <v>0.65</v>
      </c>
      <c r="P569" s="17" t="str">
        <f t="shared" si="42"/>
        <v>Very Hghly humidity</v>
      </c>
      <c r="Q569" s="2">
        <v>0.19400000000000001</v>
      </c>
      <c r="R569" s="7">
        <f t="shared" si="43"/>
        <v>21.34</v>
      </c>
      <c r="S569" s="2">
        <v>16</v>
      </c>
      <c r="T569" s="2">
        <v>103</v>
      </c>
      <c r="U569" s="2">
        <f>SUM(Append1[[#This Row],[Casual]],Append1[[#This Row],[Registered]])</f>
        <v>119</v>
      </c>
    </row>
    <row r="570" spans="1:21" x14ac:dyDescent="0.25">
      <c r="A570" s="2">
        <v>569</v>
      </c>
      <c r="B570" s="3">
        <v>40568</v>
      </c>
      <c r="C5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0" s="2" t="str">
        <f>TEXT(Append1[[#This Row],[Entry Date]],"YYYY")</f>
        <v>2011</v>
      </c>
      <c r="E570" s="2" t="str">
        <f>TEXT(Append1[[#This Row],[Entry Date]],"MMM")</f>
        <v>Jan</v>
      </c>
      <c r="F570" s="4">
        <v>23.6666666666667</v>
      </c>
      <c r="G570" s="2" t="b">
        <v>0</v>
      </c>
      <c r="H570" t="str" cm="1">
        <f t="array" ref="H570">IF(G570=TRUE,"Weekend", IF(G570=FALSE,"Weekday", NA))</f>
        <v>Weekday</v>
      </c>
      <c r="I570" s="2" t="str">
        <f>TEXT(Append1[[#This Row],[Entry Date]],"DDDDD")</f>
        <v>Tuesday</v>
      </c>
      <c r="J570" s="2" t="str">
        <f t="shared" si="44"/>
        <v>Extreme Cold</v>
      </c>
      <c r="K570" s="2">
        <v>0.24</v>
      </c>
      <c r="L570" s="2">
        <f t="shared" si="40"/>
        <v>9.84</v>
      </c>
      <c r="M570" s="2">
        <v>0.2273</v>
      </c>
      <c r="N570" s="2">
        <v>0.65</v>
      </c>
      <c r="O570" s="10">
        <f t="shared" si="41"/>
        <v>0.65</v>
      </c>
      <c r="P570" s="17" t="str">
        <f t="shared" si="42"/>
        <v>Very Hghly humidity</v>
      </c>
      <c r="Q570" s="2">
        <v>0.19400000000000001</v>
      </c>
      <c r="R570" s="7">
        <f t="shared" si="43"/>
        <v>21.34</v>
      </c>
      <c r="S570" s="2">
        <v>5</v>
      </c>
      <c r="T570" s="2">
        <v>40</v>
      </c>
      <c r="U570" s="2">
        <f>SUM(Append1[[#This Row],[Casual]],Append1[[#This Row],[Registered]])</f>
        <v>45</v>
      </c>
    </row>
    <row r="571" spans="1:21" x14ac:dyDescent="0.25">
      <c r="A571" s="2">
        <v>570</v>
      </c>
      <c r="B571" s="3">
        <v>40568</v>
      </c>
      <c r="C5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1" s="2" t="str">
        <f>TEXT(Append1[[#This Row],[Entry Date]],"YYYY")</f>
        <v>2011</v>
      </c>
      <c r="E571" s="2" t="str">
        <f>TEXT(Append1[[#This Row],[Entry Date]],"MMM")</f>
        <v>Jan</v>
      </c>
      <c r="F571" s="4">
        <v>23.7083333333333</v>
      </c>
      <c r="G571" s="2" t="b">
        <v>0</v>
      </c>
      <c r="H571" t="str" cm="1">
        <f t="array" ref="H571">IF(G571=TRUE,"Weekend", IF(G571=FALSE,"Weekday", NA))</f>
        <v>Weekday</v>
      </c>
      <c r="I571" s="2" t="str">
        <f>TEXT(Append1[[#This Row],[Entry Date]],"DDDDD")</f>
        <v>Tuesday</v>
      </c>
      <c r="J571" s="2" t="str">
        <f t="shared" si="44"/>
        <v>Extreme Cold</v>
      </c>
      <c r="K571" s="2">
        <v>0.22</v>
      </c>
      <c r="L571" s="2">
        <f t="shared" si="40"/>
        <v>9.02</v>
      </c>
      <c r="M571" s="2">
        <v>0.2273</v>
      </c>
      <c r="N571" s="2">
        <v>0.64</v>
      </c>
      <c r="O571" s="10">
        <f t="shared" si="41"/>
        <v>0.64</v>
      </c>
      <c r="P571" s="17" t="str">
        <f t="shared" si="42"/>
        <v>Very Hghly humidity</v>
      </c>
      <c r="Q571" s="2">
        <v>0.16420000000000001</v>
      </c>
      <c r="R571" s="7">
        <f t="shared" si="43"/>
        <v>18.062000000000001</v>
      </c>
      <c r="S571" s="2">
        <v>4</v>
      </c>
      <c r="T571" s="2">
        <v>49</v>
      </c>
      <c r="U571" s="2">
        <f>SUM(Append1[[#This Row],[Casual]],Append1[[#This Row],[Registered]])</f>
        <v>53</v>
      </c>
    </row>
    <row r="572" spans="1:21" x14ac:dyDescent="0.25">
      <c r="A572" s="2">
        <v>571</v>
      </c>
      <c r="B572" s="3">
        <v>40568</v>
      </c>
      <c r="C5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2" s="2" t="str">
        <f>TEXT(Append1[[#This Row],[Entry Date]],"YYYY")</f>
        <v>2011</v>
      </c>
      <c r="E572" s="2" t="str">
        <f>TEXT(Append1[[#This Row],[Entry Date]],"MMM")</f>
        <v>Jan</v>
      </c>
      <c r="F572" s="4">
        <v>23.75</v>
      </c>
      <c r="G572" s="2" t="b">
        <v>0</v>
      </c>
      <c r="H572" t="str" cm="1">
        <f t="array" ref="H572">IF(G572=TRUE,"Weekend", IF(G572=FALSE,"Weekday", NA))</f>
        <v>Weekday</v>
      </c>
      <c r="I572" s="2" t="str">
        <f>TEXT(Append1[[#This Row],[Entry Date]],"DDDDD")</f>
        <v>Tuesday</v>
      </c>
      <c r="J572" s="2" t="str">
        <f t="shared" si="44"/>
        <v>Extreme Cold</v>
      </c>
      <c r="K572" s="2">
        <v>0.22</v>
      </c>
      <c r="L572" s="2">
        <f t="shared" si="40"/>
        <v>9.02</v>
      </c>
      <c r="M572" s="2">
        <v>0.2273</v>
      </c>
      <c r="N572" s="2">
        <v>0.64</v>
      </c>
      <c r="O572" s="10">
        <f t="shared" si="41"/>
        <v>0.64</v>
      </c>
      <c r="P572" s="17" t="str">
        <f t="shared" si="42"/>
        <v>Very Hghly humidity</v>
      </c>
      <c r="Q572" s="2">
        <v>0.16420000000000001</v>
      </c>
      <c r="R572" s="7">
        <f t="shared" si="43"/>
        <v>18.062000000000001</v>
      </c>
      <c r="S572" s="2">
        <v>3</v>
      </c>
      <c r="T572" s="2">
        <v>37</v>
      </c>
      <c r="U572" s="2">
        <f>SUM(Append1[[#This Row],[Casual]],Append1[[#This Row],[Registered]])</f>
        <v>40</v>
      </c>
    </row>
    <row r="573" spans="1:21" x14ac:dyDescent="0.25">
      <c r="A573" s="2">
        <v>572</v>
      </c>
      <c r="B573" s="3">
        <v>40569</v>
      </c>
      <c r="C5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3" s="2" t="str">
        <f>TEXT(Append1[[#This Row],[Entry Date]],"YYYY")</f>
        <v>2011</v>
      </c>
      <c r="E573" s="2" t="str">
        <f>TEXT(Append1[[#This Row],[Entry Date]],"MMM")</f>
        <v>Jan</v>
      </c>
      <c r="F573" s="4">
        <v>23.7916666666667</v>
      </c>
      <c r="G573" s="2" t="b">
        <v>0</v>
      </c>
      <c r="H573" t="str" cm="1">
        <f t="array" ref="H573">IF(G573=TRUE,"Weekend", IF(G573=FALSE,"Weekday", NA))</f>
        <v>Weekday</v>
      </c>
      <c r="I573" s="2" t="str">
        <f>TEXT(Append1[[#This Row],[Entry Date]],"DDDDD")</f>
        <v>Wednesday</v>
      </c>
      <c r="J573" s="2" t="str">
        <f t="shared" si="44"/>
        <v>Extreme Cold</v>
      </c>
      <c r="K573" s="2">
        <v>0.22</v>
      </c>
      <c r="L573" s="2">
        <f t="shared" si="40"/>
        <v>9.02</v>
      </c>
      <c r="M573" s="2">
        <v>0.2273</v>
      </c>
      <c r="N573" s="2">
        <v>0.69</v>
      </c>
      <c r="O573" s="10">
        <f t="shared" si="41"/>
        <v>0.69</v>
      </c>
      <c r="P573" s="17" t="str">
        <f t="shared" si="42"/>
        <v>Very Hghly humidity</v>
      </c>
      <c r="Q573" s="2">
        <v>0.1343</v>
      </c>
      <c r="R573" s="7">
        <f t="shared" si="43"/>
        <v>14.773</v>
      </c>
      <c r="S573" s="2">
        <v>3</v>
      </c>
      <c r="T573" s="2">
        <v>14</v>
      </c>
      <c r="U573" s="2">
        <f>SUM(Append1[[#This Row],[Casual]],Append1[[#This Row],[Registered]])</f>
        <v>17</v>
      </c>
    </row>
    <row r="574" spans="1:21" x14ac:dyDescent="0.25">
      <c r="A574" s="2">
        <v>573</v>
      </c>
      <c r="B574" s="3">
        <v>40569</v>
      </c>
      <c r="C5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4" s="2" t="str">
        <f>TEXT(Append1[[#This Row],[Entry Date]],"YYYY")</f>
        <v>2011</v>
      </c>
      <c r="E574" s="2" t="str">
        <f>TEXT(Append1[[#This Row],[Entry Date]],"MMM")</f>
        <v>Jan</v>
      </c>
      <c r="F574" s="4">
        <v>23.8333333333333</v>
      </c>
      <c r="G574" s="2" t="b">
        <v>0</v>
      </c>
      <c r="H574" t="str" cm="1">
        <f t="array" ref="H574">IF(G574=TRUE,"Weekend", IF(G574=FALSE,"Weekday", NA))</f>
        <v>Weekday</v>
      </c>
      <c r="I574" s="2" t="str">
        <f>TEXT(Append1[[#This Row],[Entry Date]],"DDDDD")</f>
        <v>Wednesday</v>
      </c>
      <c r="J574" s="2" t="str">
        <f t="shared" si="44"/>
        <v>Extreme Cold</v>
      </c>
      <c r="K574" s="2">
        <v>0.24</v>
      </c>
      <c r="L574" s="2">
        <f t="shared" si="40"/>
        <v>9.84</v>
      </c>
      <c r="M574" s="2">
        <v>0.2424</v>
      </c>
      <c r="N574" s="2">
        <v>0.65</v>
      </c>
      <c r="O574" s="10">
        <f t="shared" si="41"/>
        <v>0.65</v>
      </c>
      <c r="P574" s="17" t="str">
        <f t="shared" si="42"/>
        <v>Very Hghly humidity</v>
      </c>
      <c r="Q574" s="2">
        <v>0.1343</v>
      </c>
      <c r="R574" s="7">
        <f t="shared" si="43"/>
        <v>14.773</v>
      </c>
      <c r="S574" s="2">
        <v>0</v>
      </c>
      <c r="T574" s="2">
        <v>5</v>
      </c>
      <c r="U574" s="2">
        <f>SUM(Append1[[#This Row],[Casual]],Append1[[#This Row],[Registered]])</f>
        <v>5</v>
      </c>
    </row>
    <row r="575" spans="1:21" x14ac:dyDescent="0.25">
      <c r="A575" s="2">
        <v>574</v>
      </c>
      <c r="B575" s="3">
        <v>40569</v>
      </c>
      <c r="C5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5" s="2" t="str">
        <f>TEXT(Append1[[#This Row],[Entry Date]],"YYYY")</f>
        <v>2011</v>
      </c>
      <c r="E575" s="2" t="str">
        <f>TEXT(Append1[[#This Row],[Entry Date]],"MMM")</f>
        <v>Jan</v>
      </c>
      <c r="F575" s="4">
        <v>23.875</v>
      </c>
      <c r="G575" s="2" t="b">
        <v>0</v>
      </c>
      <c r="H575" t="str" cm="1">
        <f t="array" ref="H575">IF(G575=TRUE,"Weekend", IF(G575=FALSE,"Weekday", NA))</f>
        <v>Weekday</v>
      </c>
      <c r="I575" s="2" t="str">
        <f>TEXT(Append1[[#This Row],[Entry Date]],"DDDDD")</f>
        <v>Wednesday</v>
      </c>
      <c r="J575" s="2" t="str">
        <f t="shared" si="44"/>
        <v>Extreme Cold</v>
      </c>
      <c r="K575" s="2">
        <v>0.22</v>
      </c>
      <c r="L575" s="2">
        <f t="shared" si="40"/>
        <v>9.02</v>
      </c>
      <c r="M575" s="2">
        <v>0.2273</v>
      </c>
      <c r="N575" s="2">
        <v>0.69</v>
      </c>
      <c r="O575" s="10">
        <f t="shared" si="41"/>
        <v>0.69</v>
      </c>
      <c r="P575" s="17" t="str">
        <f t="shared" si="42"/>
        <v>Very Hghly humidity</v>
      </c>
      <c r="Q575" s="2">
        <v>0.19400000000000001</v>
      </c>
      <c r="R575" s="7">
        <f t="shared" si="43"/>
        <v>21.34</v>
      </c>
      <c r="S575" s="2">
        <v>3</v>
      </c>
      <c r="T575" s="2">
        <v>7</v>
      </c>
      <c r="U575" s="2">
        <f>SUM(Append1[[#This Row],[Casual]],Append1[[#This Row],[Registered]])</f>
        <v>10</v>
      </c>
    </row>
    <row r="576" spans="1:21" x14ac:dyDescent="0.25">
      <c r="A576" s="2">
        <v>575</v>
      </c>
      <c r="B576" s="3">
        <v>40569</v>
      </c>
      <c r="C5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6" s="2" t="str">
        <f>TEXT(Append1[[#This Row],[Entry Date]],"YYYY")</f>
        <v>2011</v>
      </c>
      <c r="E576" s="2" t="str">
        <f>TEXT(Append1[[#This Row],[Entry Date]],"MMM")</f>
        <v>Jan</v>
      </c>
      <c r="F576" s="4">
        <v>23.9166666666667</v>
      </c>
      <c r="G576" s="2" t="b">
        <v>0</v>
      </c>
      <c r="H576" t="str" cm="1">
        <f t="array" ref="H576">IF(G576=TRUE,"Weekend", IF(G576=FALSE,"Weekday", NA))</f>
        <v>Weekday</v>
      </c>
      <c r="I576" s="2" t="str">
        <f>TEXT(Append1[[#This Row],[Entry Date]],"DDDDD")</f>
        <v>Wednesday</v>
      </c>
      <c r="J576" s="2" t="str">
        <f t="shared" si="44"/>
        <v>Extreme Cold</v>
      </c>
      <c r="K576" s="2">
        <v>0.2</v>
      </c>
      <c r="L576" s="2">
        <f t="shared" si="40"/>
        <v>8.2000000000000011</v>
      </c>
      <c r="M576" s="2">
        <v>0.18179999999999999</v>
      </c>
      <c r="N576" s="2">
        <v>0.86</v>
      </c>
      <c r="O576" s="10">
        <f t="shared" si="41"/>
        <v>0.86</v>
      </c>
      <c r="P576" s="17" t="str">
        <f t="shared" si="42"/>
        <v>Very Hghly humidity</v>
      </c>
      <c r="Q576" s="2">
        <v>0.28360000000000002</v>
      </c>
      <c r="R576" s="7">
        <f t="shared" si="43"/>
        <v>31.196000000000002</v>
      </c>
      <c r="S576" s="2">
        <v>0</v>
      </c>
      <c r="T576" s="2">
        <v>1</v>
      </c>
      <c r="U576" s="2">
        <f>SUM(Append1[[#This Row],[Casual]],Append1[[#This Row],[Registered]])</f>
        <v>1</v>
      </c>
    </row>
    <row r="577" spans="1:21" x14ac:dyDescent="0.25">
      <c r="A577" s="2">
        <v>576</v>
      </c>
      <c r="B577" s="3">
        <v>40569</v>
      </c>
      <c r="C5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7" s="2" t="str">
        <f>TEXT(Append1[[#This Row],[Entry Date]],"YYYY")</f>
        <v>2011</v>
      </c>
      <c r="E577" s="2" t="str">
        <f>TEXT(Append1[[#This Row],[Entry Date]],"MMM")</f>
        <v>Jan</v>
      </c>
      <c r="F577" s="4">
        <v>23.9583333333333</v>
      </c>
      <c r="G577" s="2" t="b">
        <v>0</v>
      </c>
      <c r="H577" t="str" cm="1">
        <f t="array" ref="H577">IF(G577=TRUE,"Weekend", IF(G577=FALSE,"Weekday", NA))</f>
        <v>Weekday</v>
      </c>
      <c r="I577" s="2" t="str">
        <f>TEXT(Append1[[#This Row],[Entry Date]],"DDDDD")</f>
        <v>Wednesday</v>
      </c>
      <c r="J577" s="2" t="str">
        <f t="shared" si="44"/>
        <v>Extreme Cold</v>
      </c>
      <c r="K577" s="2">
        <v>0.2</v>
      </c>
      <c r="L577" s="2">
        <f t="shared" si="40"/>
        <v>8.2000000000000011</v>
      </c>
      <c r="M577" s="2">
        <v>0.18179999999999999</v>
      </c>
      <c r="N577" s="2">
        <v>0.86</v>
      </c>
      <c r="O577" s="10">
        <f t="shared" si="41"/>
        <v>0.86</v>
      </c>
      <c r="P577" s="17" t="str">
        <f t="shared" si="42"/>
        <v>Very Hghly humidity</v>
      </c>
      <c r="Q577" s="2">
        <v>0.28360000000000002</v>
      </c>
      <c r="R577" s="7">
        <f t="shared" si="43"/>
        <v>31.196000000000002</v>
      </c>
      <c r="S577" s="2">
        <v>0</v>
      </c>
      <c r="T577" s="2">
        <v>8</v>
      </c>
      <c r="U577" s="2">
        <f>SUM(Append1[[#This Row],[Casual]],Append1[[#This Row],[Registered]])</f>
        <v>8</v>
      </c>
    </row>
    <row r="578" spans="1:21" x14ac:dyDescent="0.25">
      <c r="A578" s="2">
        <v>577</v>
      </c>
      <c r="B578" s="3">
        <v>40569</v>
      </c>
      <c r="C5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8" s="2" t="str">
        <f>TEXT(Append1[[#This Row],[Entry Date]],"YYYY")</f>
        <v>2011</v>
      </c>
      <c r="E578" s="2" t="str">
        <f>TEXT(Append1[[#This Row],[Entry Date]],"MMM")</f>
        <v>Jan</v>
      </c>
      <c r="F578" s="4">
        <v>24</v>
      </c>
      <c r="G578" s="2" t="b">
        <v>0</v>
      </c>
      <c r="H578" t="str" cm="1">
        <f t="array" ref="H578">IF(G578=TRUE,"Weekend", IF(G578=FALSE,"Weekday", NA))</f>
        <v>Weekday</v>
      </c>
      <c r="I578" s="2" t="str">
        <f>TEXT(Append1[[#This Row],[Entry Date]],"DDDDD")</f>
        <v>Wednesday</v>
      </c>
      <c r="J578" s="2" t="str">
        <f t="shared" si="44"/>
        <v>Extreme Cold</v>
      </c>
      <c r="K578" s="2">
        <v>0.22</v>
      </c>
      <c r="L578" s="2">
        <f t="shared" ref="L578:L641" si="45">K578 * 41</f>
        <v>9.02</v>
      </c>
      <c r="M578" s="2">
        <v>0.21210000000000001</v>
      </c>
      <c r="N578" s="2">
        <v>0.87</v>
      </c>
      <c r="O578" s="10">
        <f t="shared" ref="O578:O641" si="46">N578 * 100/100</f>
        <v>0.87</v>
      </c>
      <c r="P578" s="17" t="str">
        <f t="shared" ref="P578:P641" si="47">IF(N578*100&lt;10,"Less Humid",IF(N578*100&lt;=30,"Normal Humid",IF(N578*100&lt;=60,"High Humid",IF(N578*100&lt;=100,"Very Hghly humidity"))))</f>
        <v>Very Hghly humidity</v>
      </c>
      <c r="Q578" s="2">
        <v>0.29849999999999999</v>
      </c>
      <c r="R578" s="7">
        <f t="shared" ref="R578:R641" si="48">Q578 * 110</f>
        <v>32.835000000000001</v>
      </c>
      <c r="S578" s="2">
        <v>1</v>
      </c>
      <c r="T578" s="2">
        <v>29</v>
      </c>
      <c r="U578" s="2">
        <f>SUM(Append1[[#This Row],[Casual]],Append1[[#This Row],[Registered]])</f>
        <v>30</v>
      </c>
    </row>
    <row r="579" spans="1:21" x14ac:dyDescent="0.25">
      <c r="A579" s="2">
        <v>578</v>
      </c>
      <c r="B579" s="3">
        <v>40569</v>
      </c>
      <c r="C5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79" s="2" t="str">
        <f>TEXT(Append1[[#This Row],[Entry Date]],"YYYY")</f>
        <v>2011</v>
      </c>
      <c r="E579" s="2" t="str">
        <f>TEXT(Append1[[#This Row],[Entry Date]],"MMM")</f>
        <v>Jan</v>
      </c>
      <c r="F579" s="4">
        <v>24.0416666666667</v>
      </c>
      <c r="G579" s="2" t="b">
        <v>0</v>
      </c>
      <c r="H579" t="str" cm="1">
        <f t="array" ref="H579">IF(G579=TRUE,"Weekend", IF(G579=FALSE,"Weekday", NA))</f>
        <v>Weekday</v>
      </c>
      <c r="I579" s="2" t="str">
        <f>TEXT(Append1[[#This Row],[Entry Date]],"DDDDD")</f>
        <v>Wednesday</v>
      </c>
      <c r="J579" s="2" t="str">
        <f t="shared" ref="J579:J642" si="49">IF(L579&lt;10,"Extreme Cold",IF(L579&lt;=20,"Cold",IF(L579&lt;=25,"Normal",IF(L579&lt;=35,"Hot",IF(L579&lt;=45,"Extreme Hot")))))</f>
        <v>Extreme Cold</v>
      </c>
      <c r="K579" s="2">
        <v>0.22</v>
      </c>
      <c r="L579" s="2">
        <f t="shared" si="45"/>
        <v>9.02</v>
      </c>
      <c r="M579" s="2">
        <v>0.21210000000000001</v>
      </c>
      <c r="N579" s="2">
        <v>0.87</v>
      </c>
      <c r="O579" s="10">
        <f t="shared" si="46"/>
        <v>0.87</v>
      </c>
      <c r="P579" s="17" t="str">
        <f t="shared" si="47"/>
        <v>Very Hghly humidity</v>
      </c>
      <c r="Q579" s="2">
        <v>0.29849999999999999</v>
      </c>
      <c r="R579" s="7">
        <f t="shared" si="48"/>
        <v>32.835000000000001</v>
      </c>
      <c r="S579" s="2">
        <v>3</v>
      </c>
      <c r="T579" s="2">
        <v>69</v>
      </c>
      <c r="U579" s="2">
        <f>SUM(Append1[[#This Row],[Casual]],Append1[[#This Row],[Registered]])</f>
        <v>72</v>
      </c>
    </row>
    <row r="580" spans="1:21" x14ac:dyDescent="0.25">
      <c r="A580" s="2">
        <v>579</v>
      </c>
      <c r="B580" s="3">
        <v>40569</v>
      </c>
      <c r="C5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0" s="2" t="str">
        <f>TEXT(Append1[[#This Row],[Entry Date]],"YYYY")</f>
        <v>2011</v>
      </c>
      <c r="E580" s="2" t="str">
        <f>TEXT(Append1[[#This Row],[Entry Date]],"MMM")</f>
        <v>Jan</v>
      </c>
      <c r="F580" s="4">
        <v>24.0833333333333</v>
      </c>
      <c r="G580" s="2" t="b">
        <v>0</v>
      </c>
      <c r="H580" t="str" cm="1">
        <f t="array" ref="H580">IF(G580=TRUE,"Weekend", IF(G580=FALSE,"Weekday", NA))</f>
        <v>Weekday</v>
      </c>
      <c r="I580" s="2" t="str">
        <f>TEXT(Append1[[#This Row],[Entry Date]],"DDDDD")</f>
        <v>Wednesday</v>
      </c>
      <c r="J580" s="2" t="str">
        <f t="shared" si="49"/>
        <v>Extreme Cold</v>
      </c>
      <c r="K580" s="2">
        <v>0.22</v>
      </c>
      <c r="L580" s="2">
        <f t="shared" si="45"/>
        <v>9.02</v>
      </c>
      <c r="M580" s="2">
        <v>0.21210000000000001</v>
      </c>
      <c r="N580" s="2">
        <v>0.87</v>
      </c>
      <c r="O580" s="10">
        <f t="shared" si="46"/>
        <v>0.87</v>
      </c>
      <c r="P580" s="17" t="str">
        <f t="shared" si="47"/>
        <v>Very Hghly humidity</v>
      </c>
      <c r="Q580" s="2">
        <v>0.29849999999999999</v>
      </c>
      <c r="R580" s="7">
        <f t="shared" si="48"/>
        <v>32.835000000000001</v>
      </c>
      <c r="S580" s="2">
        <v>3</v>
      </c>
      <c r="T580" s="2">
        <v>55</v>
      </c>
      <c r="U580" s="2">
        <f>SUM(Append1[[#This Row],[Casual]],Append1[[#This Row],[Registered]])</f>
        <v>58</v>
      </c>
    </row>
    <row r="581" spans="1:21" x14ac:dyDescent="0.25">
      <c r="A581" s="2">
        <v>580</v>
      </c>
      <c r="B581" s="3">
        <v>40569</v>
      </c>
      <c r="C5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1" s="2" t="str">
        <f>TEXT(Append1[[#This Row],[Entry Date]],"YYYY")</f>
        <v>2011</v>
      </c>
      <c r="E581" s="2" t="str">
        <f>TEXT(Append1[[#This Row],[Entry Date]],"MMM")</f>
        <v>Jan</v>
      </c>
      <c r="F581" s="4">
        <v>24.125</v>
      </c>
      <c r="G581" s="2" t="b">
        <v>0</v>
      </c>
      <c r="H581" t="str" cm="1">
        <f t="array" ref="H581">IF(G581=TRUE,"Weekend", IF(G581=FALSE,"Weekday", NA))</f>
        <v>Weekday</v>
      </c>
      <c r="I581" s="2" t="str">
        <f>TEXT(Append1[[#This Row],[Entry Date]],"DDDDD")</f>
        <v>Wednesday</v>
      </c>
      <c r="J581" s="2" t="str">
        <f t="shared" si="49"/>
        <v>Extreme Cold</v>
      </c>
      <c r="K581" s="2">
        <v>0.22</v>
      </c>
      <c r="L581" s="2">
        <f t="shared" si="45"/>
        <v>9.02</v>
      </c>
      <c r="M581" s="2">
        <v>0.21210000000000001</v>
      </c>
      <c r="N581" s="2">
        <v>0.93</v>
      </c>
      <c r="O581" s="10">
        <f t="shared" si="46"/>
        <v>0.93</v>
      </c>
      <c r="P581" s="17" t="str">
        <f t="shared" si="47"/>
        <v>Very Hghly humidity</v>
      </c>
      <c r="Q581" s="2">
        <v>0.28360000000000002</v>
      </c>
      <c r="R581" s="7">
        <f t="shared" si="48"/>
        <v>31.196000000000002</v>
      </c>
      <c r="S581" s="2">
        <v>2</v>
      </c>
      <c r="T581" s="2">
        <v>26</v>
      </c>
      <c r="U581" s="2">
        <f>SUM(Append1[[#This Row],[Casual]],Append1[[#This Row],[Registered]])</f>
        <v>28</v>
      </c>
    </row>
    <row r="582" spans="1:21" x14ac:dyDescent="0.25">
      <c r="A582" s="2">
        <v>581</v>
      </c>
      <c r="B582" s="3">
        <v>40569</v>
      </c>
      <c r="C5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2" s="2" t="str">
        <f>TEXT(Append1[[#This Row],[Entry Date]],"YYYY")</f>
        <v>2011</v>
      </c>
      <c r="E582" s="2" t="str">
        <f>TEXT(Append1[[#This Row],[Entry Date]],"MMM")</f>
        <v>Jan</v>
      </c>
      <c r="F582" s="4">
        <v>24.1666666666667</v>
      </c>
      <c r="G582" s="2" t="b">
        <v>0</v>
      </c>
      <c r="H582" t="str" cm="1">
        <f t="array" ref="H582">IF(G582=TRUE,"Weekend", IF(G582=FALSE,"Weekday", NA))</f>
        <v>Weekday</v>
      </c>
      <c r="I582" s="2" t="str">
        <f>TEXT(Append1[[#This Row],[Entry Date]],"DDDDD")</f>
        <v>Wednesday</v>
      </c>
      <c r="J582" s="2" t="str">
        <f t="shared" si="49"/>
        <v>Extreme Cold</v>
      </c>
      <c r="K582" s="2">
        <v>0.22</v>
      </c>
      <c r="L582" s="2">
        <f t="shared" si="45"/>
        <v>9.02</v>
      </c>
      <c r="M582" s="2">
        <v>0.19700000000000001</v>
      </c>
      <c r="N582" s="2">
        <v>0.93</v>
      </c>
      <c r="O582" s="10">
        <f t="shared" si="46"/>
        <v>0.93</v>
      </c>
      <c r="P582" s="17" t="str">
        <f t="shared" si="47"/>
        <v>Very Hghly humidity</v>
      </c>
      <c r="Q582" s="2">
        <v>0.32840000000000003</v>
      </c>
      <c r="R582" s="7">
        <f t="shared" si="48"/>
        <v>36.124000000000002</v>
      </c>
      <c r="S582" s="2">
        <v>6</v>
      </c>
      <c r="T582" s="2">
        <v>35</v>
      </c>
      <c r="U582" s="2">
        <f>SUM(Append1[[#This Row],[Casual]],Append1[[#This Row],[Registered]])</f>
        <v>41</v>
      </c>
    </row>
    <row r="583" spans="1:21" x14ac:dyDescent="0.25">
      <c r="A583" s="2">
        <v>582</v>
      </c>
      <c r="B583" s="3">
        <v>40569</v>
      </c>
      <c r="C5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3" s="2" t="str">
        <f>TEXT(Append1[[#This Row],[Entry Date]],"YYYY")</f>
        <v>2011</v>
      </c>
      <c r="E583" s="2" t="str">
        <f>TEXT(Append1[[#This Row],[Entry Date]],"MMM")</f>
        <v>Jan</v>
      </c>
      <c r="F583" s="4">
        <v>24.2083333333333</v>
      </c>
      <c r="G583" s="2" t="b">
        <v>0</v>
      </c>
      <c r="H583" t="str" cm="1">
        <f t="array" ref="H583">IF(G583=TRUE,"Weekend", IF(G583=FALSE,"Weekday", NA))</f>
        <v>Weekday</v>
      </c>
      <c r="I583" s="2" t="str">
        <f>TEXT(Append1[[#This Row],[Entry Date]],"DDDDD")</f>
        <v>Wednesday</v>
      </c>
      <c r="J583" s="2" t="str">
        <f t="shared" si="49"/>
        <v>Extreme Cold</v>
      </c>
      <c r="K583" s="2">
        <v>0.22</v>
      </c>
      <c r="L583" s="2">
        <f t="shared" si="45"/>
        <v>9.02</v>
      </c>
      <c r="M583" s="2">
        <v>0.19700000000000001</v>
      </c>
      <c r="N583" s="2">
        <v>0.93</v>
      </c>
      <c r="O583" s="10">
        <f t="shared" si="46"/>
        <v>0.93</v>
      </c>
      <c r="P583" s="17" t="str">
        <f t="shared" si="47"/>
        <v>Very Hghly humidity</v>
      </c>
      <c r="Q583" s="2">
        <v>0.32840000000000003</v>
      </c>
      <c r="R583" s="7">
        <f t="shared" si="48"/>
        <v>36.124000000000002</v>
      </c>
      <c r="S583" s="2">
        <v>7</v>
      </c>
      <c r="T583" s="2">
        <v>41</v>
      </c>
      <c r="U583" s="2">
        <f>SUM(Append1[[#This Row],[Casual]],Append1[[#This Row],[Registered]])</f>
        <v>48</v>
      </c>
    </row>
    <row r="584" spans="1:21" x14ac:dyDescent="0.25">
      <c r="A584" s="2">
        <v>583</v>
      </c>
      <c r="B584" s="3">
        <v>40569</v>
      </c>
      <c r="C5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4" s="2" t="str">
        <f>TEXT(Append1[[#This Row],[Entry Date]],"YYYY")</f>
        <v>2011</v>
      </c>
      <c r="E584" s="2" t="str">
        <f>TEXT(Append1[[#This Row],[Entry Date]],"MMM")</f>
        <v>Jan</v>
      </c>
      <c r="F584" s="4">
        <v>24.25</v>
      </c>
      <c r="G584" s="2" t="b">
        <v>0</v>
      </c>
      <c r="H584" t="str" cm="1">
        <f t="array" ref="H584">IF(G584=TRUE,"Weekend", IF(G584=FALSE,"Weekday", NA))</f>
        <v>Weekday</v>
      </c>
      <c r="I584" s="2" t="str">
        <f>TEXT(Append1[[#This Row],[Entry Date]],"DDDDD")</f>
        <v>Wednesday</v>
      </c>
      <c r="J584" s="2" t="str">
        <f t="shared" si="49"/>
        <v>Extreme Cold</v>
      </c>
      <c r="K584" s="2">
        <v>0.22</v>
      </c>
      <c r="L584" s="2">
        <f t="shared" si="45"/>
        <v>9.02</v>
      </c>
      <c r="M584" s="2">
        <v>0.19700000000000001</v>
      </c>
      <c r="N584" s="2">
        <v>0.93</v>
      </c>
      <c r="O584" s="10">
        <f t="shared" si="46"/>
        <v>0.93</v>
      </c>
      <c r="P584" s="17" t="str">
        <f t="shared" si="47"/>
        <v>Very Hghly humidity</v>
      </c>
      <c r="Q584" s="2">
        <v>0.32840000000000003</v>
      </c>
      <c r="R584" s="7">
        <f t="shared" si="48"/>
        <v>36.124000000000002</v>
      </c>
      <c r="S584" s="2">
        <v>4</v>
      </c>
      <c r="T584" s="2">
        <v>43</v>
      </c>
      <c r="U584" s="2">
        <f>SUM(Append1[[#This Row],[Casual]],Append1[[#This Row],[Registered]])</f>
        <v>47</v>
      </c>
    </row>
    <row r="585" spans="1:21" x14ac:dyDescent="0.25">
      <c r="A585" s="2">
        <v>584</v>
      </c>
      <c r="B585" s="3">
        <v>40569</v>
      </c>
      <c r="C5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5" s="2" t="str">
        <f>TEXT(Append1[[#This Row],[Entry Date]],"YYYY")</f>
        <v>2011</v>
      </c>
      <c r="E585" s="2" t="str">
        <f>TEXT(Append1[[#This Row],[Entry Date]],"MMM")</f>
        <v>Jan</v>
      </c>
      <c r="F585" s="4">
        <v>24.2916666666667</v>
      </c>
      <c r="G585" s="2" t="b">
        <v>0</v>
      </c>
      <c r="H585" t="str" cm="1">
        <f t="array" ref="H585">IF(G585=TRUE,"Weekend", IF(G585=FALSE,"Weekday", NA))</f>
        <v>Weekday</v>
      </c>
      <c r="I585" s="2" t="str">
        <f>TEXT(Append1[[#This Row],[Entry Date]],"DDDDD")</f>
        <v>Wednesday</v>
      </c>
      <c r="J585" s="2" t="str">
        <f t="shared" si="49"/>
        <v>Extreme Cold</v>
      </c>
      <c r="K585" s="2">
        <v>0.22</v>
      </c>
      <c r="L585" s="2">
        <f t="shared" si="45"/>
        <v>9.02</v>
      </c>
      <c r="M585" s="2">
        <v>0.19700000000000001</v>
      </c>
      <c r="N585" s="2">
        <v>0.93</v>
      </c>
      <c r="O585" s="10">
        <f t="shared" si="46"/>
        <v>0.93</v>
      </c>
      <c r="P585" s="17" t="str">
        <f t="shared" si="47"/>
        <v>Very Hghly humidity</v>
      </c>
      <c r="Q585" s="2">
        <v>0.35820000000000002</v>
      </c>
      <c r="R585" s="7">
        <f t="shared" si="48"/>
        <v>39.402000000000001</v>
      </c>
      <c r="S585" s="2">
        <v>0</v>
      </c>
      <c r="T585" s="2">
        <v>36</v>
      </c>
      <c r="U585" s="2">
        <f>SUM(Append1[[#This Row],[Casual]],Append1[[#This Row],[Registered]])</f>
        <v>36</v>
      </c>
    </row>
    <row r="586" spans="1:21" x14ac:dyDescent="0.25">
      <c r="A586" s="2">
        <v>585</v>
      </c>
      <c r="B586" s="3">
        <v>40569</v>
      </c>
      <c r="C5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6" s="2" t="str">
        <f>TEXT(Append1[[#This Row],[Entry Date]],"YYYY")</f>
        <v>2011</v>
      </c>
      <c r="E586" s="2" t="str">
        <f>TEXT(Append1[[#This Row],[Entry Date]],"MMM")</f>
        <v>Jan</v>
      </c>
      <c r="F586" s="4">
        <v>24.3333333333333</v>
      </c>
      <c r="G586" s="2" t="b">
        <v>0</v>
      </c>
      <c r="H586" t="str" cm="1">
        <f t="array" ref="H586">IF(G586=TRUE,"Weekend", IF(G586=FALSE,"Weekday", NA))</f>
        <v>Weekday</v>
      </c>
      <c r="I586" s="2" t="str">
        <f>TEXT(Append1[[#This Row],[Entry Date]],"DDDDD")</f>
        <v>Wednesday</v>
      </c>
      <c r="J586" s="2" t="str">
        <f t="shared" si="49"/>
        <v>Extreme Cold</v>
      </c>
      <c r="K586" s="2">
        <v>0.22</v>
      </c>
      <c r="L586" s="2">
        <f t="shared" si="45"/>
        <v>9.02</v>
      </c>
      <c r="M586" s="2">
        <v>0.18179999999999999</v>
      </c>
      <c r="N586" s="2">
        <v>0.93</v>
      </c>
      <c r="O586" s="10">
        <f t="shared" si="46"/>
        <v>0.93</v>
      </c>
      <c r="P586" s="17" t="str">
        <f t="shared" si="47"/>
        <v>Very Hghly humidity</v>
      </c>
      <c r="Q586" s="2">
        <v>0.4627</v>
      </c>
      <c r="R586" s="7">
        <f t="shared" si="48"/>
        <v>50.896999999999998</v>
      </c>
      <c r="S586" s="2">
        <v>1</v>
      </c>
      <c r="T586" s="2">
        <v>42</v>
      </c>
      <c r="U586" s="2">
        <f>SUM(Append1[[#This Row],[Casual]],Append1[[#This Row],[Registered]])</f>
        <v>43</v>
      </c>
    </row>
    <row r="587" spans="1:21" x14ac:dyDescent="0.25">
      <c r="A587" s="2">
        <v>586</v>
      </c>
      <c r="B587" s="3">
        <v>40569</v>
      </c>
      <c r="C5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7" s="2" t="str">
        <f>TEXT(Append1[[#This Row],[Entry Date]],"YYYY")</f>
        <v>2011</v>
      </c>
      <c r="E587" s="2" t="str">
        <f>TEXT(Append1[[#This Row],[Entry Date]],"MMM")</f>
        <v>Jan</v>
      </c>
      <c r="F587" s="4">
        <v>24.375</v>
      </c>
      <c r="G587" s="2" t="b">
        <v>0</v>
      </c>
      <c r="H587" t="str" cm="1">
        <f t="array" ref="H587">IF(G587=TRUE,"Weekend", IF(G587=FALSE,"Weekday", NA))</f>
        <v>Weekday</v>
      </c>
      <c r="I587" s="2" t="str">
        <f>TEXT(Append1[[#This Row],[Entry Date]],"DDDDD")</f>
        <v>Wednesday</v>
      </c>
      <c r="J587" s="2" t="str">
        <f t="shared" si="49"/>
        <v>Extreme Cold</v>
      </c>
      <c r="K587" s="2">
        <v>0.22</v>
      </c>
      <c r="L587" s="2">
        <f t="shared" si="45"/>
        <v>9.02</v>
      </c>
      <c r="M587" s="2">
        <v>0.19700000000000001</v>
      </c>
      <c r="N587" s="2">
        <v>0.93</v>
      </c>
      <c r="O587" s="10">
        <f t="shared" si="46"/>
        <v>0.93</v>
      </c>
      <c r="P587" s="17" t="str">
        <f t="shared" si="47"/>
        <v>Very Hghly humidity</v>
      </c>
      <c r="Q587" s="2">
        <v>0.32840000000000003</v>
      </c>
      <c r="R587" s="7">
        <f t="shared" si="48"/>
        <v>36.124000000000002</v>
      </c>
      <c r="S587" s="2">
        <v>1</v>
      </c>
      <c r="T587" s="2">
        <v>35</v>
      </c>
      <c r="U587" s="2">
        <f>SUM(Append1[[#This Row],[Casual]],Append1[[#This Row],[Registered]])</f>
        <v>36</v>
      </c>
    </row>
    <row r="588" spans="1:21" x14ac:dyDescent="0.25">
      <c r="A588" s="2">
        <v>587</v>
      </c>
      <c r="B588" s="3">
        <v>40569</v>
      </c>
      <c r="C5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8" s="2" t="str">
        <f>TEXT(Append1[[#This Row],[Entry Date]],"YYYY")</f>
        <v>2011</v>
      </c>
      <c r="E588" s="2" t="str">
        <f>TEXT(Append1[[#This Row],[Entry Date]],"MMM")</f>
        <v>Jan</v>
      </c>
      <c r="F588" s="4">
        <v>24.4166666666667</v>
      </c>
      <c r="G588" s="2" t="b">
        <v>0</v>
      </c>
      <c r="H588" t="str" cm="1">
        <f t="array" ref="H588">IF(G588=TRUE,"Weekend", IF(G588=FALSE,"Weekday", NA))</f>
        <v>Weekday</v>
      </c>
      <c r="I588" s="2" t="str">
        <f>TEXT(Append1[[#This Row],[Entry Date]],"DDDDD")</f>
        <v>Wednesday</v>
      </c>
      <c r="J588" s="2" t="str">
        <f t="shared" si="49"/>
        <v>Extreme Cold</v>
      </c>
      <c r="K588" s="2">
        <v>0.2</v>
      </c>
      <c r="L588" s="2">
        <f t="shared" si="45"/>
        <v>8.2000000000000011</v>
      </c>
      <c r="M588" s="2">
        <v>0.18179999999999999</v>
      </c>
      <c r="N588" s="2">
        <v>0.93</v>
      </c>
      <c r="O588" s="10">
        <f t="shared" si="46"/>
        <v>0.93</v>
      </c>
      <c r="P588" s="17" t="str">
        <f t="shared" si="47"/>
        <v>Very Hghly humidity</v>
      </c>
      <c r="Q588" s="2">
        <v>0.35820000000000002</v>
      </c>
      <c r="R588" s="7">
        <f t="shared" si="48"/>
        <v>39.402000000000001</v>
      </c>
      <c r="S588" s="2">
        <v>0</v>
      </c>
      <c r="T588" s="2">
        <v>26</v>
      </c>
      <c r="U588" s="2">
        <f>SUM(Append1[[#This Row],[Casual]],Append1[[#This Row],[Registered]])</f>
        <v>26</v>
      </c>
    </row>
    <row r="589" spans="1:21" x14ac:dyDescent="0.25">
      <c r="A589" s="2">
        <v>588</v>
      </c>
      <c r="B589" s="3">
        <v>40570</v>
      </c>
      <c r="C5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89" s="2" t="str">
        <f>TEXT(Append1[[#This Row],[Entry Date]],"YYYY")</f>
        <v>2011</v>
      </c>
      <c r="E589" s="2" t="str">
        <f>TEXT(Append1[[#This Row],[Entry Date]],"MMM")</f>
        <v>Jan</v>
      </c>
      <c r="F589" s="4">
        <v>24.4583333333333</v>
      </c>
      <c r="G589" s="2" t="b">
        <v>0</v>
      </c>
      <c r="H589" t="str" cm="1">
        <f t="array" ref="H589">IF(G589=TRUE,"Weekend", IF(G589=FALSE,"Weekday", NA))</f>
        <v>Weekday</v>
      </c>
      <c r="I589" s="2" t="str">
        <f>TEXT(Append1[[#This Row],[Entry Date]],"DDDDD")</f>
        <v>Thursday</v>
      </c>
      <c r="J589" s="2" t="str">
        <f t="shared" si="49"/>
        <v>Extreme Cold</v>
      </c>
      <c r="K589" s="2">
        <v>0.22</v>
      </c>
      <c r="L589" s="2">
        <f t="shared" si="45"/>
        <v>9.02</v>
      </c>
      <c r="M589" s="2">
        <v>0.2273</v>
      </c>
      <c r="N589" s="2">
        <v>0.55000000000000004</v>
      </c>
      <c r="O589" s="10">
        <f t="shared" si="46"/>
        <v>0.55000000000000004</v>
      </c>
      <c r="P589" s="17" t="str">
        <f t="shared" si="47"/>
        <v>High Humid</v>
      </c>
      <c r="Q589" s="2">
        <v>0.19400000000000001</v>
      </c>
      <c r="R589" s="7">
        <f t="shared" si="48"/>
        <v>21.34</v>
      </c>
      <c r="S589" s="2">
        <v>1</v>
      </c>
      <c r="T589" s="2">
        <v>23</v>
      </c>
      <c r="U589" s="2">
        <f>SUM(Append1[[#This Row],[Casual]],Append1[[#This Row],[Registered]])</f>
        <v>24</v>
      </c>
    </row>
    <row r="590" spans="1:21" x14ac:dyDescent="0.25">
      <c r="A590" s="2">
        <v>589</v>
      </c>
      <c r="B590" s="3">
        <v>40570</v>
      </c>
      <c r="C5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0" s="2" t="str">
        <f>TEXT(Append1[[#This Row],[Entry Date]],"YYYY")</f>
        <v>2011</v>
      </c>
      <c r="E590" s="2" t="str">
        <f>TEXT(Append1[[#This Row],[Entry Date]],"MMM")</f>
        <v>Jan</v>
      </c>
      <c r="F590" s="4">
        <v>24.5</v>
      </c>
      <c r="G590" s="2" t="b">
        <v>0</v>
      </c>
      <c r="H590" t="str" cm="1">
        <f t="array" ref="H590">IF(G590=TRUE,"Weekend", IF(G590=FALSE,"Weekday", NA))</f>
        <v>Weekday</v>
      </c>
      <c r="I590" s="2" t="str">
        <f>TEXT(Append1[[#This Row],[Entry Date]],"DDDDD")</f>
        <v>Thursday</v>
      </c>
      <c r="J590" s="2" t="str">
        <f t="shared" si="49"/>
        <v>Extreme Cold</v>
      </c>
      <c r="K590" s="2">
        <v>0.22</v>
      </c>
      <c r="L590" s="2">
        <f t="shared" si="45"/>
        <v>9.02</v>
      </c>
      <c r="M590" s="2">
        <v>0.2424</v>
      </c>
      <c r="N590" s="2">
        <v>0.55000000000000004</v>
      </c>
      <c r="O590" s="10">
        <f t="shared" si="46"/>
        <v>0.55000000000000004</v>
      </c>
      <c r="P590" s="17" t="str">
        <f t="shared" si="47"/>
        <v>High Humid</v>
      </c>
      <c r="Q590" s="2">
        <v>0.1045</v>
      </c>
      <c r="R590" s="7">
        <f t="shared" si="48"/>
        <v>11.494999999999999</v>
      </c>
      <c r="S590" s="2">
        <v>2</v>
      </c>
      <c r="T590" s="2">
        <v>82</v>
      </c>
      <c r="U590" s="2">
        <f>SUM(Append1[[#This Row],[Casual]],Append1[[#This Row],[Registered]])</f>
        <v>84</v>
      </c>
    </row>
    <row r="591" spans="1:21" x14ac:dyDescent="0.25">
      <c r="A591" s="2">
        <v>590</v>
      </c>
      <c r="B591" s="3">
        <v>40570</v>
      </c>
      <c r="C5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1" s="2" t="str">
        <f>TEXT(Append1[[#This Row],[Entry Date]],"YYYY")</f>
        <v>2011</v>
      </c>
      <c r="E591" s="2" t="str">
        <f>TEXT(Append1[[#This Row],[Entry Date]],"MMM")</f>
        <v>Jan</v>
      </c>
      <c r="F591" s="4">
        <v>24.5416666666667</v>
      </c>
      <c r="G591" s="2" t="b">
        <v>0</v>
      </c>
      <c r="H591" t="str" cm="1">
        <f t="array" ref="H591">IF(G591=TRUE,"Weekend", IF(G591=FALSE,"Weekday", NA))</f>
        <v>Weekday</v>
      </c>
      <c r="I591" s="2" t="str">
        <f>TEXT(Append1[[#This Row],[Entry Date]],"DDDDD")</f>
        <v>Thursday</v>
      </c>
      <c r="J591" s="2" t="str">
        <f t="shared" si="49"/>
        <v>Extreme Cold</v>
      </c>
      <c r="K591" s="2">
        <v>0.2</v>
      </c>
      <c r="L591" s="2">
        <f t="shared" si="45"/>
        <v>8.2000000000000011</v>
      </c>
      <c r="M591" s="2">
        <v>0.2273</v>
      </c>
      <c r="N591" s="2">
        <v>0.69</v>
      </c>
      <c r="O591" s="10">
        <f t="shared" si="46"/>
        <v>0.69</v>
      </c>
      <c r="P591" s="17" t="str">
        <f t="shared" si="47"/>
        <v>Very Hghly humidity</v>
      </c>
      <c r="Q591" s="2">
        <v>8.9599999999999999E-2</v>
      </c>
      <c r="R591" s="7">
        <f t="shared" si="48"/>
        <v>9.8559999999999999</v>
      </c>
      <c r="S591" s="2">
        <v>3</v>
      </c>
      <c r="T591" s="2">
        <v>101</v>
      </c>
      <c r="U591" s="2">
        <f>SUM(Append1[[#This Row],[Casual]],Append1[[#This Row],[Registered]])</f>
        <v>104</v>
      </c>
    </row>
    <row r="592" spans="1:21" x14ac:dyDescent="0.25">
      <c r="A592" s="2">
        <v>591</v>
      </c>
      <c r="B592" s="3">
        <v>40570</v>
      </c>
      <c r="C5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2" s="2" t="str">
        <f>TEXT(Append1[[#This Row],[Entry Date]],"YYYY")</f>
        <v>2011</v>
      </c>
      <c r="E592" s="2" t="str">
        <f>TEXT(Append1[[#This Row],[Entry Date]],"MMM")</f>
        <v>Jan</v>
      </c>
      <c r="F592" s="4">
        <v>24.5833333333333</v>
      </c>
      <c r="G592" s="2" t="b">
        <v>0</v>
      </c>
      <c r="H592" t="str" cm="1">
        <f t="array" ref="H592">IF(G592=TRUE,"Weekend", IF(G592=FALSE,"Weekday", NA))</f>
        <v>Weekday</v>
      </c>
      <c r="I592" s="2" t="str">
        <f>TEXT(Append1[[#This Row],[Entry Date]],"DDDDD")</f>
        <v>Thursday</v>
      </c>
      <c r="J592" s="2" t="str">
        <f t="shared" si="49"/>
        <v>Extreme Cold</v>
      </c>
      <c r="K592" s="2">
        <v>0.2</v>
      </c>
      <c r="L592" s="2">
        <f t="shared" si="45"/>
        <v>8.2000000000000011</v>
      </c>
      <c r="M592" s="2">
        <v>0.2273</v>
      </c>
      <c r="N592" s="2">
        <v>0.69</v>
      </c>
      <c r="O592" s="10">
        <f t="shared" si="46"/>
        <v>0.69</v>
      </c>
      <c r="P592" s="17" t="str">
        <f t="shared" si="47"/>
        <v>Very Hghly humidity</v>
      </c>
      <c r="Q592" s="2">
        <v>8.9599999999999999E-2</v>
      </c>
      <c r="R592" s="7">
        <f t="shared" si="48"/>
        <v>9.8559999999999999</v>
      </c>
      <c r="S592" s="2">
        <v>3</v>
      </c>
      <c r="T592" s="2">
        <v>76</v>
      </c>
      <c r="U592" s="2">
        <f>SUM(Append1[[#This Row],[Casual]],Append1[[#This Row],[Registered]])</f>
        <v>79</v>
      </c>
    </row>
    <row r="593" spans="1:21" x14ac:dyDescent="0.25">
      <c r="A593" s="2">
        <v>592</v>
      </c>
      <c r="B593" s="3">
        <v>40570</v>
      </c>
      <c r="C5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3" s="2" t="str">
        <f>TEXT(Append1[[#This Row],[Entry Date]],"YYYY")</f>
        <v>2011</v>
      </c>
      <c r="E593" s="2" t="str">
        <f>TEXT(Append1[[#This Row],[Entry Date]],"MMM")</f>
        <v>Jan</v>
      </c>
      <c r="F593" s="4">
        <v>24.625</v>
      </c>
      <c r="G593" s="2" t="b">
        <v>0</v>
      </c>
      <c r="H593" t="str" cm="1">
        <f t="array" ref="H593">IF(G593=TRUE,"Weekend", IF(G593=FALSE,"Weekday", NA))</f>
        <v>Weekday</v>
      </c>
      <c r="I593" s="2" t="str">
        <f>TEXT(Append1[[#This Row],[Entry Date]],"DDDDD")</f>
        <v>Thursday</v>
      </c>
      <c r="J593" s="2" t="str">
        <f t="shared" si="49"/>
        <v>Extreme Cold</v>
      </c>
      <c r="K593" s="2">
        <v>0.18</v>
      </c>
      <c r="L593" s="2">
        <f t="shared" si="45"/>
        <v>7.38</v>
      </c>
      <c r="M593" s="2">
        <v>0.21210000000000001</v>
      </c>
      <c r="N593" s="2">
        <v>0.74</v>
      </c>
      <c r="O593" s="10">
        <f t="shared" si="46"/>
        <v>0.74</v>
      </c>
      <c r="P593" s="17" t="str">
        <f t="shared" si="47"/>
        <v>Very Hghly humidity</v>
      </c>
      <c r="Q593" s="2">
        <v>8.9599999999999999E-2</v>
      </c>
      <c r="R593" s="7">
        <f t="shared" si="48"/>
        <v>9.8559999999999999</v>
      </c>
      <c r="S593" s="2">
        <v>4</v>
      </c>
      <c r="T593" s="2">
        <v>55</v>
      </c>
      <c r="U593" s="2">
        <f>SUM(Append1[[#This Row],[Casual]],Append1[[#This Row],[Registered]])</f>
        <v>59</v>
      </c>
    </row>
    <row r="594" spans="1:21" x14ac:dyDescent="0.25">
      <c r="A594" s="2">
        <v>593</v>
      </c>
      <c r="B594" s="3">
        <v>40570</v>
      </c>
      <c r="C5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4" s="2" t="str">
        <f>TEXT(Append1[[#This Row],[Entry Date]],"YYYY")</f>
        <v>2011</v>
      </c>
      <c r="E594" s="2" t="str">
        <f>TEXT(Append1[[#This Row],[Entry Date]],"MMM")</f>
        <v>Jan</v>
      </c>
      <c r="F594" s="4">
        <v>24.6666666666667</v>
      </c>
      <c r="G594" s="2" t="b">
        <v>0</v>
      </c>
      <c r="H594" t="str" cm="1">
        <f t="array" ref="H594">IF(G594=TRUE,"Weekend", IF(G594=FALSE,"Weekday", NA))</f>
        <v>Weekday</v>
      </c>
      <c r="I594" s="2" t="str">
        <f>TEXT(Append1[[#This Row],[Entry Date]],"DDDDD")</f>
        <v>Thursday</v>
      </c>
      <c r="J594" s="2" t="str">
        <f t="shared" si="49"/>
        <v>Extreme Cold</v>
      </c>
      <c r="K594" s="2">
        <v>0.18</v>
      </c>
      <c r="L594" s="2">
        <f t="shared" si="45"/>
        <v>7.38</v>
      </c>
      <c r="M594" s="2">
        <v>0.21210000000000001</v>
      </c>
      <c r="N594" s="2">
        <v>0.74</v>
      </c>
      <c r="O594" s="10">
        <f t="shared" si="46"/>
        <v>0.74</v>
      </c>
      <c r="P594" s="17" t="str">
        <f t="shared" si="47"/>
        <v>Very Hghly humidity</v>
      </c>
      <c r="Q594" s="2">
        <v>8.9599999999999999E-2</v>
      </c>
      <c r="R594" s="7">
        <f t="shared" si="48"/>
        <v>9.8559999999999999</v>
      </c>
      <c r="S594" s="2">
        <v>2</v>
      </c>
      <c r="T594" s="2">
        <v>36</v>
      </c>
      <c r="U594" s="2">
        <f>SUM(Append1[[#This Row],[Casual]],Append1[[#This Row],[Registered]])</f>
        <v>38</v>
      </c>
    </row>
    <row r="595" spans="1:21" x14ac:dyDescent="0.25">
      <c r="A595" s="2">
        <v>594</v>
      </c>
      <c r="B595" s="3">
        <v>40570</v>
      </c>
      <c r="C5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5" s="2" t="str">
        <f>TEXT(Append1[[#This Row],[Entry Date]],"YYYY")</f>
        <v>2011</v>
      </c>
      <c r="E595" s="2" t="str">
        <f>TEXT(Append1[[#This Row],[Entry Date]],"MMM")</f>
        <v>Jan</v>
      </c>
      <c r="F595" s="4">
        <v>24.7083333333333</v>
      </c>
      <c r="G595" s="2" t="b">
        <v>0</v>
      </c>
      <c r="H595" t="str" cm="1">
        <f t="array" ref="H595">IF(G595=TRUE,"Weekend", IF(G595=FALSE,"Weekday", NA))</f>
        <v>Weekday</v>
      </c>
      <c r="I595" s="2" t="str">
        <f>TEXT(Append1[[#This Row],[Entry Date]],"DDDDD")</f>
        <v>Thursday</v>
      </c>
      <c r="J595" s="2" t="str">
        <f t="shared" si="49"/>
        <v>Extreme Cold</v>
      </c>
      <c r="K595" s="2">
        <v>0.18</v>
      </c>
      <c r="L595" s="2">
        <f t="shared" si="45"/>
        <v>7.38</v>
      </c>
      <c r="M595" s="2">
        <v>0.21210000000000001</v>
      </c>
      <c r="N595" s="2">
        <v>0.74</v>
      </c>
      <c r="O595" s="10">
        <f t="shared" si="46"/>
        <v>0.74</v>
      </c>
      <c r="P595" s="17" t="str">
        <f t="shared" si="47"/>
        <v>Very Hghly humidity</v>
      </c>
      <c r="Q595" s="2">
        <v>8.9599999999999999E-2</v>
      </c>
      <c r="R595" s="7">
        <f t="shared" si="48"/>
        <v>9.8559999999999999</v>
      </c>
      <c r="S595" s="2">
        <v>0</v>
      </c>
      <c r="T595" s="2">
        <v>27</v>
      </c>
      <c r="U595" s="2">
        <f>SUM(Append1[[#This Row],[Casual]],Append1[[#This Row],[Registered]])</f>
        <v>27</v>
      </c>
    </row>
    <row r="596" spans="1:21" x14ac:dyDescent="0.25">
      <c r="A596" s="2">
        <v>595</v>
      </c>
      <c r="B596" s="3">
        <v>40570</v>
      </c>
      <c r="C5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6" s="2" t="str">
        <f>TEXT(Append1[[#This Row],[Entry Date]],"YYYY")</f>
        <v>2011</v>
      </c>
      <c r="E596" s="2" t="str">
        <f>TEXT(Append1[[#This Row],[Entry Date]],"MMM")</f>
        <v>Jan</v>
      </c>
      <c r="F596" s="4">
        <v>24.75</v>
      </c>
      <c r="G596" s="2" t="b">
        <v>0</v>
      </c>
      <c r="H596" t="str" cm="1">
        <f t="array" ref="H596">IF(G596=TRUE,"Weekend", IF(G596=FALSE,"Weekday", NA))</f>
        <v>Weekday</v>
      </c>
      <c r="I596" s="2" t="str">
        <f>TEXT(Append1[[#This Row],[Entry Date]],"DDDDD")</f>
        <v>Thursday</v>
      </c>
      <c r="J596" s="2" t="str">
        <f t="shared" si="49"/>
        <v>Extreme Cold</v>
      </c>
      <c r="K596" s="2">
        <v>0.18</v>
      </c>
      <c r="L596" s="2">
        <f t="shared" si="45"/>
        <v>7.38</v>
      </c>
      <c r="M596" s="2">
        <v>0.19700000000000001</v>
      </c>
      <c r="N596" s="2">
        <v>0.8</v>
      </c>
      <c r="O596" s="10">
        <f t="shared" si="46"/>
        <v>0.8</v>
      </c>
      <c r="P596" s="17" t="str">
        <f t="shared" si="47"/>
        <v>Very Hghly humidity</v>
      </c>
      <c r="Q596" s="2">
        <v>0.16420000000000001</v>
      </c>
      <c r="R596" s="7">
        <f t="shared" si="48"/>
        <v>18.062000000000001</v>
      </c>
      <c r="S596" s="2">
        <v>0</v>
      </c>
      <c r="T596" s="2">
        <v>16</v>
      </c>
      <c r="U596" s="2">
        <f>SUM(Append1[[#This Row],[Casual]],Append1[[#This Row],[Registered]])</f>
        <v>16</v>
      </c>
    </row>
    <row r="597" spans="1:21" x14ac:dyDescent="0.25">
      <c r="A597" s="2">
        <v>596</v>
      </c>
      <c r="B597" s="3">
        <v>40571</v>
      </c>
      <c r="C5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7" s="2" t="str">
        <f>TEXT(Append1[[#This Row],[Entry Date]],"YYYY")</f>
        <v>2011</v>
      </c>
      <c r="E597" s="2" t="str">
        <f>TEXT(Append1[[#This Row],[Entry Date]],"MMM")</f>
        <v>Jan</v>
      </c>
      <c r="F597" s="4">
        <v>24.7916666666667</v>
      </c>
      <c r="G597" s="2" t="b">
        <v>0</v>
      </c>
      <c r="H597" t="str" cm="1">
        <f t="array" ref="H597">IF(G597=TRUE,"Weekend", IF(G597=FALSE,"Weekday", NA))</f>
        <v>Weekday</v>
      </c>
      <c r="I597" s="2" t="str">
        <f>TEXT(Append1[[#This Row],[Entry Date]],"DDDDD")</f>
        <v>Friday</v>
      </c>
      <c r="J597" s="2" t="str">
        <f t="shared" si="49"/>
        <v>Extreme Cold</v>
      </c>
      <c r="K597" s="2">
        <v>0.2</v>
      </c>
      <c r="L597" s="2">
        <f t="shared" si="45"/>
        <v>8.2000000000000011</v>
      </c>
      <c r="M597" s="2">
        <v>0.21210000000000001</v>
      </c>
      <c r="N597" s="2">
        <v>0.75</v>
      </c>
      <c r="O597" s="10">
        <f t="shared" si="46"/>
        <v>0.75</v>
      </c>
      <c r="P597" s="17" t="str">
        <f t="shared" si="47"/>
        <v>Very Hghly humidity</v>
      </c>
      <c r="Q597" s="2">
        <v>0.1343</v>
      </c>
      <c r="R597" s="7">
        <f t="shared" si="48"/>
        <v>14.773</v>
      </c>
      <c r="S597" s="2">
        <v>0</v>
      </c>
      <c r="T597" s="2">
        <v>9</v>
      </c>
      <c r="U597" s="2">
        <f>SUM(Append1[[#This Row],[Casual]],Append1[[#This Row],[Registered]])</f>
        <v>9</v>
      </c>
    </row>
    <row r="598" spans="1:21" x14ac:dyDescent="0.25">
      <c r="A598" s="2">
        <v>597</v>
      </c>
      <c r="B598" s="3">
        <v>40571</v>
      </c>
      <c r="C5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8" s="2" t="str">
        <f>TEXT(Append1[[#This Row],[Entry Date]],"YYYY")</f>
        <v>2011</v>
      </c>
      <c r="E598" s="2" t="str">
        <f>TEXT(Append1[[#This Row],[Entry Date]],"MMM")</f>
        <v>Jan</v>
      </c>
      <c r="F598" s="4">
        <v>24.8333333333333</v>
      </c>
      <c r="G598" s="2" t="b">
        <v>0</v>
      </c>
      <c r="H598" t="str" cm="1">
        <f t="array" ref="H598">IF(G598=TRUE,"Weekend", IF(G598=FALSE,"Weekday", NA))</f>
        <v>Weekday</v>
      </c>
      <c r="I598" s="2" t="str">
        <f>TEXT(Append1[[#This Row],[Entry Date]],"DDDDD")</f>
        <v>Friday</v>
      </c>
      <c r="J598" s="2" t="str">
        <f t="shared" si="49"/>
        <v>Extreme Cold</v>
      </c>
      <c r="K598" s="2">
        <v>0.2</v>
      </c>
      <c r="L598" s="2">
        <f t="shared" si="45"/>
        <v>8.2000000000000011</v>
      </c>
      <c r="M598" s="2">
        <v>0.21210000000000001</v>
      </c>
      <c r="N598" s="2">
        <v>0.75</v>
      </c>
      <c r="O598" s="10">
        <f t="shared" si="46"/>
        <v>0.75</v>
      </c>
      <c r="P598" s="17" t="str">
        <f t="shared" si="47"/>
        <v>Very Hghly humidity</v>
      </c>
      <c r="Q598" s="2">
        <v>0.1343</v>
      </c>
      <c r="R598" s="7">
        <f t="shared" si="48"/>
        <v>14.773</v>
      </c>
      <c r="S598" s="2">
        <v>1</v>
      </c>
      <c r="T598" s="2">
        <v>2</v>
      </c>
      <c r="U598" s="2">
        <f>SUM(Append1[[#This Row],[Casual]],Append1[[#This Row],[Registered]])</f>
        <v>3</v>
      </c>
    </row>
    <row r="599" spans="1:21" x14ac:dyDescent="0.25">
      <c r="A599" s="2">
        <v>598</v>
      </c>
      <c r="B599" s="3">
        <v>40571</v>
      </c>
      <c r="C5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599" s="2" t="str">
        <f>TEXT(Append1[[#This Row],[Entry Date]],"YYYY")</f>
        <v>2011</v>
      </c>
      <c r="E599" s="2" t="str">
        <f>TEXT(Append1[[#This Row],[Entry Date]],"MMM")</f>
        <v>Jan</v>
      </c>
      <c r="F599" s="4">
        <v>24.875</v>
      </c>
      <c r="G599" s="2" t="b">
        <v>0</v>
      </c>
      <c r="H599" t="str" cm="1">
        <f t="array" ref="H599">IF(G599=TRUE,"Weekend", IF(G599=FALSE,"Weekday", NA))</f>
        <v>Weekday</v>
      </c>
      <c r="I599" s="2" t="str">
        <f>TEXT(Append1[[#This Row],[Entry Date]],"DDDDD")</f>
        <v>Friday</v>
      </c>
      <c r="J599" s="2" t="str">
        <f t="shared" si="49"/>
        <v>Extreme Cold</v>
      </c>
      <c r="K599" s="2">
        <v>0.2</v>
      </c>
      <c r="L599" s="2">
        <f t="shared" si="45"/>
        <v>8.2000000000000011</v>
      </c>
      <c r="M599" s="2">
        <v>0.21210000000000001</v>
      </c>
      <c r="N599" s="2">
        <v>0.75</v>
      </c>
      <c r="O599" s="10">
        <f t="shared" si="46"/>
        <v>0.75</v>
      </c>
      <c r="P599" s="17" t="str">
        <f t="shared" si="47"/>
        <v>Very Hghly humidity</v>
      </c>
      <c r="Q599" s="2">
        <v>0.16420000000000001</v>
      </c>
      <c r="R599" s="7">
        <f t="shared" si="48"/>
        <v>18.062000000000001</v>
      </c>
      <c r="S599" s="2">
        <v>0</v>
      </c>
      <c r="T599" s="2">
        <v>2</v>
      </c>
      <c r="U599" s="2">
        <f>SUM(Append1[[#This Row],[Casual]],Append1[[#This Row],[Registered]])</f>
        <v>2</v>
      </c>
    </row>
    <row r="600" spans="1:21" x14ac:dyDescent="0.25">
      <c r="A600" s="2">
        <v>599</v>
      </c>
      <c r="B600" s="3">
        <v>40571</v>
      </c>
      <c r="C6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0" s="2" t="str">
        <f>TEXT(Append1[[#This Row],[Entry Date]],"YYYY")</f>
        <v>2011</v>
      </c>
      <c r="E600" s="2" t="str">
        <f>TEXT(Append1[[#This Row],[Entry Date]],"MMM")</f>
        <v>Jan</v>
      </c>
      <c r="F600" s="4">
        <v>24.9166666666667</v>
      </c>
      <c r="G600" s="2" t="b">
        <v>0</v>
      </c>
      <c r="H600" t="str" cm="1">
        <f t="array" ref="H600">IF(G600=TRUE,"Weekend", IF(G600=FALSE,"Weekday", NA))</f>
        <v>Weekday</v>
      </c>
      <c r="I600" s="2" t="str">
        <f>TEXT(Append1[[#This Row],[Entry Date]],"DDDDD")</f>
        <v>Friday</v>
      </c>
      <c r="J600" s="2" t="str">
        <f t="shared" si="49"/>
        <v>Extreme Cold</v>
      </c>
      <c r="K600" s="2">
        <v>0.2</v>
      </c>
      <c r="L600" s="2">
        <f t="shared" si="45"/>
        <v>8.2000000000000011</v>
      </c>
      <c r="M600" s="2">
        <v>0.2273</v>
      </c>
      <c r="N600" s="2">
        <v>0.75</v>
      </c>
      <c r="O600" s="10">
        <f t="shared" si="46"/>
        <v>0.75</v>
      </c>
      <c r="P600" s="17" t="str">
        <f t="shared" si="47"/>
        <v>Very Hghly humidity</v>
      </c>
      <c r="Q600" s="2">
        <v>0.1045</v>
      </c>
      <c r="R600" s="7">
        <f t="shared" si="48"/>
        <v>11.494999999999999</v>
      </c>
      <c r="S600" s="2">
        <v>1</v>
      </c>
      <c r="T600" s="2">
        <v>0</v>
      </c>
      <c r="U600" s="2">
        <f>SUM(Append1[[#This Row],[Casual]],Append1[[#This Row],[Registered]])</f>
        <v>1</v>
      </c>
    </row>
    <row r="601" spans="1:21" x14ac:dyDescent="0.25">
      <c r="A601" s="2">
        <v>600</v>
      </c>
      <c r="B601" s="3">
        <v>40571</v>
      </c>
      <c r="C6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1" s="2" t="str">
        <f>TEXT(Append1[[#This Row],[Entry Date]],"YYYY")</f>
        <v>2011</v>
      </c>
      <c r="E601" s="2" t="str">
        <f>TEXT(Append1[[#This Row],[Entry Date]],"MMM")</f>
        <v>Jan</v>
      </c>
      <c r="F601" s="4">
        <v>24.9583333333333</v>
      </c>
      <c r="G601" s="2" t="b">
        <v>0</v>
      </c>
      <c r="H601" t="str" cm="1">
        <f t="array" ref="H601">IF(G601=TRUE,"Weekend", IF(G601=FALSE,"Weekday", NA))</f>
        <v>Weekday</v>
      </c>
      <c r="I601" s="2" t="str">
        <f>TEXT(Append1[[#This Row],[Entry Date]],"DDDDD")</f>
        <v>Friday</v>
      </c>
      <c r="J601" s="2" t="str">
        <f t="shared" si="49"/>
        <v>Extreme Cold</v>
      </c>
      <c r="K601" s="2">
        <v>0.18</v>
      </c>
      <c r="L601" s="2">
        <f t="shared" si="45"/>
        <v>7.38</v>
      </c>
      <c r="M601" s="2">
        <v>0.21210000000000001</v>
      </c>
      <c r="N601" s="2">
        <v>0.8</v>
      </c>
      <c r="O601" s="10">
        <f t="shared" si="46"/>
        <v>0.8</v>
      </c>
      <c r="P601" s="17" t="str">
        <f t="shared" si="47"/>
        <v>Very Hghly humidity</v>
      </c>
      <c r="Q601" s="2">
        <v>0.1045</v>
      </c>
      <c r="R601" s="7">
        <f t="shared" si="48"/>
        <v>11.494999999999999</v>
      </c>
      <c r="S601" s="2">
        <v>0</v>
      </c>
      <c r="T601" s="2">
        <v>4</v>
      </c>
      <c r="U601" s="2">
        <f>SUM(Append1[[#This Row],[Casual]],Append1[[#This Row],[Registered]])</f>
        <v>4</v>
      </c>
    </row>
    <row r="602" spans="1:21" x14ac:dyDescent="0.25">
      <c r="A602" s="2">
        <v>601</v>
      </c>
      <c r="B602" s="3">
        <v>40571</v>
      </c>
      <c r="C6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2" s="2" t="str">
        <f>TEXT(Append1[[#This Row],[Entry Date]],"YYYY")</f>
        <v>2011</v>
      </c>
      <c r="E602" s="2" t="str">
        <f>TEXT(Append1[[#This Row],[Entry Date]],"MMM")</f>
        <v>Jan</v>
      </c>
      <c r="F602" s="4">
        <v>25</v>
      </c>
      <c r="G602" s="2" t="b">
        <v>0</v>
      </c>
      <c r="H602" t="str" cm="1">
        <f t="array" ref="H602">IF(G602=TRUE,"Weekend", IF(G602=FALSE,"Weekday", NA))</f>
        <v>Weekday</v>
      </c>
      <c r="I602" s="2" t="str">
        <f>TEXT(Append1[[#This Row],[Entry Date]],"DDDDD")</f>
        <v>Friday</v>
      </c>
      <c r="J602" s="2" t="str">
        <f t="shared" si="49"/>
        <v>Extreme Cold</v>
      </c>
      <c r="K602" s="2">
        <v>0.18</v>
      </c>
      <c r="L602" s="2">
        <f t="shared" si="45"/>
        <v>7.38</v>
      </c>
      <c r="M602" s="2">
        <v>0.19700000000000001</v>
      </c>
      <c r="N602" s="2">
        <v>0.8</v>
      </c>
      <c r="O602" s="10">
        <f t="shared" si="46"/>
        <v>0.8</v>
      </c>
      <c r="P602" s="17" t="str">
        <f t="shared" si="47"/>
        <v>Very Hghly humidity</v>
      </c>
      <c r="Q602" s="2">
        <v>0.1343</v>
      </c>
      <c r="R602" s="7">
        <f t="shared" si="48"/>
        <v>14.773</v>
      </c>
      <c r="S602" s="2">
        <v>0</v>
      </c>
      <c r="T602" s="2">
        <v>16</v>
      </c>
      <c r="U602" s="2">
        <f>SUM(Append1[[#This Row],[Casual]],Append1[[#This Row],[Registered]])</f>
        <v>16</v>
      </c>
    </row>
    <row r="603" spans="1:21" x14ac:dyDescent="0.25">
      <c r="A603" s="2">
        <v>602</v>
      </c>
      <c r="B603" s="3">
        <v>40571</v>
      </c>
      <c r="C6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3" s="2" t="str">
        <f>TEXT(Append1[[#This Row],[Entry Date]],"YYYY")</f>
        <v>2011</v>
      </c>
      <c r="E603" s="2" t="str">
        <f>TEXT(Append1[[#This Row],[Entry Date]],"MMM")</f>
        <v>Jan</v>
      </c>
      <c r="F603" s="4">
        <v>25.0416666666667</v>
      </c>
      <c r="G603" s="2" t="b">
        <v>0</v>
      </c>
      <c r="H603" t="str" cm="1">
        <f t="array" ref="H603">IF(G603=TRUE,"Weekend", IF(G603=FALSE,"Weekday", NA))</f>
        <v>Weekday</v>
      </c>
      <c r="I603" s="2" t="str">
        <f>TEXT(Append1[[#This Row],[Entry Date]],"DDDDD")</f>
        <v>Friday</v>
      </c>
      <c r="J603" s="2" t="str">
        <f t="shared" si="49"/>
        <v>Extreme Cold</v>
      </c>
      <c r="K603" s="2">
        <v>0.16</v>
      </c>
      <c r="L603" s="2">
        <f t="shared" si="45"/>
        <v>6.5600000000000005</v>
      </c>
      <c r="M603" s="2">
        <v>0.19700000000000001</v>
      </c>
      <c r="N603" s="2">
        <v>0.86</v>
      </c>
      <c r="O603" s="10">
        <f t="shared" si="46"/>
        <v>0.86</v>
      </c>
      <c r="P603" s="17" t="str">
        <f t="shared" si="47"/>
        <v>Very Hghly humidity</v>
      </c>
      <c r="Q603" s="2">
        <v>8.9599999999999999E-2</v>
      </c>
      <c r="R603" s="7">
        <f t="shared" si="48"/>
        <v>9.8559999999999999</v>
      </c>
      <c r="S603" s="2">
        <v>2</v>
      </c>
      <c r="T603" s="2">
        <v>58</v>
      </c>
      <c r="U603" s="2">
        <f>SUM(Append1[[#This Row],[Casual]],Append1[[#This Row],[Registered]])</f>
        <v>60</v>
      </c>
    </row>
    <row r="604" spans="1:21" x14ac:dyDescent="0.25">
      <c r="A604" s="2">
        <v>603</v>
      </c>
      <c r="B604" s="3">
        <v>40571</v>
      </c>
      <c r="C6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4" s="2" t="str">
        <f>TEXT(Append1[[#This Row],[Entry Date]],"YYYY")</f>
        <v>2011</v>
      </c>
      <c r="E604" s="2" t="str">
        <f>TEXT(Append1[[#This Row],[Entry Date]],"MMM")</f>
        <v>Jan</v>
      </c>
      <c r="F604" s="4">
        <v>25.0833333333333</v>
      </c>
      <c r="G604" s="2" t="b">
        <v>0</v>
      </c>
      <c r="H604" t="str" cm="1">
        <f t="array" ref="H604">IF(G604=TRUE,"Weekend", IF(G604=FALSE,"Weekday", NA))</f>
        <v>Weekday</v>
      </c>
      <c r="I604" s="2" t="str">
        <f>TEXT(Append1[[#This Row],[Entry Date]],"DDDDD")</f>
        <v>Friday</v>
      </c>
      <c r="J604" s="2" t="str">
        <f t="shared" si="49"/>
        <v>Extreme Cold</v>
      </c>
      <c r="K604" s="2">
        <v>0.16</v>
      </c>
      <c r="L604" s="2">
        <f t="shared" si="45"/>
        <v>6.5600000000000005</v>
      </c>
      <c r="M604" s="2">
        <v>0.19700000000000001</v>
      </c>
      <c r="N604" s="2">
        <v>0.86</v>
      </c>
      <c r="O604" s="10">
        <f t="shared" si="46"/>
        <v>0.86</v>
      </c>
      <c r="P604" s="17" t="str">
        <f t="shared" si="47"/>
        <v>Very Hghly humidity</v>
      </c>
      <c r="Q604" s="2">
        <v>8.9599999999999999E-2</v>
      </c>
      <c r="R604" s="7">
        <f t="shared" si="48"/>
        <v>9.8559999999999999</v>
      </c>
      <c r="S604" s="2">
        <v>2</v>
      </c>
      <c r="T604" s="2">
        <v>155</v>
      </c>
      <c r="U604" s="2">
        <f>SUM(Append1[[#This Row],[Casual]],Append1[[#This Row],[Registered]])</f>
        <v>157</v>
      </c>
    </row>
    <row r="605" spans="1:21" x14ac:dyDescent="0.25">
      <c r="A605" s="2">
        <v>604</v>
      </c>
      <c r="B605" s="3">
        <v>40571</v>
      </c>
      <c r="C6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5" s="2" t="str">
        <f>TEXT(Append1[[#This Row],[Entry Date]],"YYYY")</f>
        <v>2011</v>
      </c>
      <c r="E605" s="2" t="str">
        <f>TEXT(Append1[[#This Row],[Entry Date]],"MMM")</f>
        <v>Jan</v>
      </c>
      <c r="F605" s="4">
        <v>25.125</v>
      </c>
      <c r="G605" s="2" t="b">
        <v>0</v>
      </c>
      <c r="H605" t="str" cm="1">
        <f t="array" ref="H605">IF(G605=TRUE,"Weekend", IF(G605=FALSE,"Weekday", NA))</f>
        <v>Weekday</v>
      </c>
      <c r="I605" s="2" t="str">
        <f>TEXT(Append1[[#This Row],[Entry Date]],"DDDDD")</f>
        <v>Friday</v>
      </c>
      <c r="J605" s="2" t="str">
        <f t="shared" si="49"/>
        <v>Extreme Cold</v>
      </c>
      <c r="K605" s="2">
        <v>0.18</v>
      </c>
      <c r="L605" s="2">
        <f t="shared" si="45"/>
        <v>7.38</v>
      </c>
      <c r="M605" s="2">
        <v>0.21210000000000001</v>
      </c>
      <c r="N605" s="2">
        <v>0.86</v>
      </c>
      <c r="O605" s="10">
        <f t="shared" si="46"/>
        <v>0.86</v>
      </c>
      <c r="P605" s="17" t="str">
        <f t="shared" si="47"/>
        <v>Very Hghly humidity</v>
      </c>
      <c r="Q605" s="2">
        <v>8.9599999999999999E-2</v>
      </c>
      <c r="R605" s="7">
        <f t="shared" si="48"/>
        <v>9.8559999999999999</v>
      </c>
      <c r="S605" s="2">
        <v>6</v>
      </c>
      <c r="T605" s="2">
        <v>95</v>
      </c>
      <c r="U605" s="2">
        <f>SUM(Append1[[#This Row],[Casual]],Append1[[#This Row],[Registered]])</f>
        <v>101</v>
      </c>
    </row>
    <row r="606" spans="1:21" x14ac:dyDescent="0.25">
      <c r="A606" s="2">
        <v>605</v>
      </c>
      <c r="B606" s="3">
        <v>40571</v>
      </c>
      <c r="C6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6" s="2" t="str">
        <f>TEXT(Append1[[#This Row],[Entry Date]],"YYYY")</f>
        <v>2011</v>
      </c>
      <c r="E606" s="2" t="str">
        <f>TEXT(Append1[[#This Row],[Entry Date]],"MMM")</f>
        <v>Jan</v>
      </c>
      <c r="F606" s="4">
        <v>25.1666666666667</v>
      </c>
      <c r="G606" s="2" t="b">
        <v>0</v>
      </c>
      <c r="H606" t="str" cm="1">
        <f t="array" ref="H606">IF(G606=TRUE,"Weekend", IF(G606=FALSE,"Weekday", NA))</f>
        <v>Weekday</v>
      </c>
      <c r="I606" s="2" t="str">
        <f>TEXT(Append1[[#This Row],[Entry Date]],"DDDDD")</f>
        <v>Friday</v>
      </c>
      <c r="J606" s="2" t="str">
        <f t="shared" si="49"/>
        <v>Extreme Cold</v>
      </c>
      <c r="K606" s="2">
        <v>0.18</v>
      </c>
      <c r="L606" s="2">
        <f t="shared" si="45"/>
        <v>7.38</v>
      </c>
      <c r="M606" s="2">
        <v>0.21210000000000001</v>
      </c>
      <c r="N606" s="2">
        <v>0.86</v>
      </c>
      <c r="O606" s="10">
        <f t="shared" si="46"/>
        <v>0.86</v>
      </c>
      <c r="P606" s="17" t="str">
        <f t="shared" si="47"/>
        <v>Very Hghly humidity</v>
      </c>
      <c r="Q606" s="2">
        <v>0.1045</v>
      </c>
      <c r="R606" s="7">
        <f t="shared" si="48"/>
        <v>11.494999999999999</v>
      </c>
      <c r="S606" s="2">
        <v>0</v>
      </c>
      <c r="T606" s="2">
        <v>49</v>
      </c>
      <c r="U606" s="2">
        <f>SUM(Append1[[#This Row],[Casual]],Append1[[#This Row],[Registered]])</f>
        <v>49</v>
      </c>
    </row>
    <row r="607" spans="1:21" x14ac:dyDescent="0.25">
      <c r="A607" s="2">
        <v>606</v>
      </c>
      <c r="B607" s="3">
        <v>40571</v>
      </c>
      <c r="C6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7" s="2" t="str">
        <f>TEXT(Append1[[#This Row],[Entry Date]],"YYYY")</f>
        <v>2011</v>
      </c>
      <c r="E607" s="2" t="str">
        <f>TEXT(Append1[[#This Row],[Entry Date]],"MMM")</f>
        <v>Jan</v>
      </c>
      <c r="F607" s="4">
        <v>25.2083333333333</v>
      </c>
      <c r="G607" s="2" t="b">
        <v>0</v>
      </c>
      <c r="H607" t="str" cm="1">
        <f t="array" ref="H607">IF(G607=TRUE,"Weekend", IF(G607=FALSE,"Weekday", NA))</f>
        <v>Weekday</v>
      </c>
      <c r="I607" s="2" t="str">
        <f>TEXT(Append1[[#This Row],[Entry Date]],"DDDDD")</f>
        <v>Friday</v>
      </c>
      <c r="J607" s="2" t="str">
        <f t="shared" si="49"/>
        <v>Extreme Cold</v>
      </c>
      <c r="K607" s="2">
        <v>0.18</v>
      </c>
      <c r="L607" s="2">
        <f t="shared" si="45"/>
        <v>7.38</v>
      </c>
      <c r="M607" s="2">
        <v>0.21210000000000001</v>
      </c>
      <c r="N607" s="2">
        <v>0.93</v>
      </c>
      <c r="O607" s="10">
        <f t="shared" si="46"/>
        <v>0.93</v>
      </c>
      <c r="P607" s="17" t="str">
        <f t="shared" si="47"/>
        <v>Very Hghly humidity</v>
      </c>
      <c r="Q607" s="2">
        <v>0.1045</v>
      </c>
      <c r="R607" s="7">
        <f t="shared" si="48"/>
        <v>11.494999999999999</v>
      </c>
      <c r="S607" s="2">
        <v>0</v>
      </c>
      <c r="T607" s="2">
        <v>30</v>
      </c>
      <c r="U607" s="2">
        <f>SUM(Append1[[#This Row],[Casual]],Append1[[#This Row],[Registered]])</f>
        <v>30</v>
      </c>
    </row>
    <row r="608" spans="1:21" x14ac:dyDescent="0.25">
      <c r="A608" s="2">
        <v>607</v>
      </c>
      <c r="B608" s="3">
        <v>40571</v>
      </c>
      <c r="C6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8" s="2" t="str">
        <f>TEXT(Append1[[#This Row],[Entry Date]],"YYYY")</f>
        <v>2011</v>
      </c>
      <c r="E608" s="2" t="str">
        <f>TEXT(Append1[[#This Row],[Entry Date]],"MMM")</f>
        <v>Jan</v>
      </c>
      <c r="F608" s="4">
        <v>25.25</v>
      </c>
      <c r="G608" s="2" t="b">
        <v>0</v>
      </c>
      <c r="H608" t="str" cm="1">
        <f t="array" ref="H608">IF(G608=TRUE,"Weekend", IF(G608=FALSE,"Weekday", NA))</f>
        <v>Weekday</v>
      </c>
      <c r="I608" s="2" t="str">
        <f>TEXT(Append1[[#This Row],[Entry Date]],"DDDDD")</f>
        <v>Friday</v>
      </c>
      <c r="J608" s="2" t="str">
        <f t="shared" si="49"/>
        <v>Extreme Cold</v>
      </c>
      <c r="K608" s="2">
        <v>0.18</v>
      </c>
      <c r="L608" s="2">
        <f t="shared" si="45"/>
        <v>7.38</v>
      </c>
      <c r="M608" s="2">
        <v>0.21210000000000001</v>
      </c>
      <c r="N608" s="2">
        <v>0.93</v>
      </c>
      <c r="O608" s="10">
        <f t="shared" si="46"/>
        <v>0.93</v>
      </c>
      <c r="P608" s="17" t="str">
        <f t="shared" si="47"/>
        <v>Very Hghly humidity</v>
      </c>
      <c r="Q608" s="2">
        <v>0.1045</v>
      </c>
      <c r="R608" s="7">
        <f t="shared" si="48"/>
        <v>11.494999999999999</v>
      </c>
      <c r="S608" s="2">
        <v>1</v>
      </c>
      <c r="T608" s="2">
        <v>28</v>
      </c>
      <c r="U608" s="2">
        <f>SUM(Append1[[#This Row],[Casual]],Append1[[#This Row],[Registered]])</f>
        <v>29</v>
      </c>
    </row>
    <row r="609" spans="1:21" x14ac:dyDescent="0.25">
      <c r="A609" s="2">
        <v>608</v>
      </c>
      <c r="B609" s="3">
        <v>40571</v>
      </c>
      <c r="C6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09" s="2" t="str">
        <f>TEXT(Append1[[#This Row],[Entry Date]],"YYYY")</f>
        <v>2011</v>
      </c>
      <c r="E609" s="2" t="str">
        <f>TEXT(Append1[[#This Row],[Entry Date]],"MMM")</f>
        <v>Jan</v>
      </c>
      <c r="F609" s="4">
        <v>25.2916666666667</v>
      </c>
      <c r="G609" s="2" t="b">
        <v>0</v>
      </c>
      <c r="H609" t="str" cm="1">
        <f t="array" ref="H609">IF(G609=TRUE,"Weekend", IF(G609=FALSE,"Weekday", NA))</f>
        <v>Weekday</v>
      </c>
      <c r="I609" s="2" t="str">
        <f>TEXT(Append1[[#This Row],[Entry Date]],"DDDDD")</f>
        <v>Friday</v>
      </c>
      <c r="J609" s="2" t="str">
        <f t="shared" si="49"/>
        <v>Extreme Cold</v>
      </c>
      <c r="K609" s="2">
        <v>0.18</v>
      </c>
      <c r="L609" s="2">
        <f t="shared" si="45"/>
        <v>7.38</v>
      </c>
      <c r="M609" s="2">
        <v>0.21210000000000001</v>
      </c>
      <c r="N609" s="2">
        <v>0.93</v>
      </c>
      <c r="O609" s="10">
        <f t="shared" si="46"/>
        <v>0.93</v>
      </c>
      <c r="P609" s="17" t="str">
        <f t="shared" si="47"/>
        <v>Very Hghly humidity</v>
      </c>
      <c r="Q609" s="2">
        <v>0.1045</v>
      </c>
      <c r="R609" s="7">
        <f t="shared" si="48"/>
        <v>11.494999999999999</v>
      </c>
      <c r="S609" s="2">
        <v>0</v>
      </c>
      <c r="T609" s="2">
        <v>31</v>
      </c>
      <c r="U609" s="2">
        <f>SUM(Append1[[#This Row],[Casual]],Append1[[#This Row],[Registered]])</f>
        <v>31</v>
      </c>
    </row>
    <row r="610" spans="1:21" x14ac:dyDescent="0.25">
      <c r="A610" s="2">
        <v>609</v>
      </c>
      <c r="B610" s="3">
        <v>40571</v>
      </c>
      <c r="C6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0" s="2" t="str">
        <f>TEXT(Append1[[#This Row],[Entry Date]],"YYYY")</f>
        <v>2011</v>
      </c>
      <c r="E610" s="2" t="str">
        <f>TEXT(Append1[[#This Row],[Entry Date]],"MMM")</f>
        <v>Jan</v>
      </c>
      <c r="F610" s="4">
        <v>25.3333333333333</v>
      </c>
      <c r="G610" s="2" t="b">
        <v>0</v>
      </c>
      <c r="H610" t="str" cm="1">
        <f t="array" ref="H610">IF(G610=TRUE,"Weekend", IF(G610=FALSE,"Weekday", NA))</f>
        <v>Weekday</v>
      </c>
      <c r="I610" s="2" t="str">
        <f>TEXT(Append1[[#This Row],[Entry Date]],"DDDDD")</f>
        <v>Friday</v>
      </c>
      <c r="J610" s="2" t="str">
        <f t="shared" si="49"/>
        <v>Extreme Cold</v>
      </c>
      <c r="K610" s="2">
        <v>0.22</v>
      </c>
      <c r="L610" s="2">
        <f t="shared" si="45"/>
        <v>9.02</v>
      </c>
      <c r="M610" s="2">
        <v>0.2727</v>
      </c>
      <c r="N610" s="2">
        <v>0.8</v>
      </c>
      <c r="O610" s="10">
        <f t="shared" si="46"/>
        <v>0.8</v>
      </c>
      <c r="P610" s="17" t="str">
        <f t="shared" si="47"/>
        <v>Very Hghly humidity</v>
      </c>
      <c r="Q610" s="2">
        <v>0</v>
      </c>
      <c r="R610" s="7">
        <f t="shared" si="48"/>
        <v>0</v>
      </c>
      <c r="S610" s="2">
        <v>2</v>
      </c>
      <c r="T610" s="2">
        <v>36</v>
      </c>
      <c r="U610" s="2">
        <f>SUM(Append1[[#This Row],[Casual]],Append1[[#This Row],[Registered]])</f>
        <v>38</v>
      </c>
    </row>
    <row r="611" spans="1:21" x14ac:dyDescent="0.25">
      <c r="A611" s="2">
        <v>610</v>
      </c>
      <c r="B611" s="3">
        <v>40571</v>
      </c>
      <c r="C6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1" s="2" t="str">
        <f>TEXT(Append1[[#This Row],[Entry Date]],"YYYY")</f>
        <v>2011</v>
      </c>
      <c r="E611" s="2" t="str">
        <f>TEXT(Append1[[#This Row],[Entry Date]],"MMM")</f>
        <v>Jan</v>
      </c>
      <c r="F611" s="4">
        <v>25.375</v>
      </c>
      <c r="G611" s="2" t="b">
        <v>0</v>
      </c>
      <c r="H611" t="str" cm="1">
        <f t="array" ref="H611">IF(G611=TRUE,"Weekend", IF(G611=FALSE,"Weekday", NA))</f>
        <v>Weekday</v>
      </c>
      <c r="I611" s="2" t="str">
        <f>TEXT(Append1[[#This Row],[Entry Date]],"DDDDD")</f>
        <v>Friday</v>
      </c>
      <c r="J611" s="2" t="str">
        <f t="shared" si="49"/>
        <v>Extreme Cold</v>
      </c>
      <c r="K611" s="2">
        <v>0.2</v>
      </c>
      <c r="L611" s="2">
        <f t="shared" si="45"/>
        <v>8.2000000000000011</v>
      </c>
      <c r="M611" s="2">
        <v>0.2576</v>
      </c>
      <c r="N611" s="2">
        <v>0.86</v>
      </c>
      <c r="O611" s="10">
        <f t="shared" si="46"/>
        <v>0.86</v>
      </c>
      <c r="P611" s="17" t="str">
        <f t="shared" si="47"/>
        <v>Very Hghly humidity</v>
      </c>
      <c r="Q611" s="2">
        <v>0</v>
      </c>
      <c r="R611" s="7">
        <f t="shared" si="48"/>
        <v>0</v>
      </c>
      <c r="S611" s="2">
        <v>1</v>
      </c>
      <c r="T611" s="2">
        <v>40</v>
      </c>
      <c r="U611" s="2">
        <f>SUM(Append1[[#This Row],[Casual]],Append1[[#This Row],[Registered]])</f>
        <v>41</v>
      </c>
    </row>
    <row r="612" spans="1:21" x14ac:dyDescent="0.25">
      <c r="A612" s="2">
        <v>611</v>
      </c>
      <c r="B612" s="3">
        <v>40571</v>
      </c>
      <c r="C6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2" s="2" t="str">
        <f>TEXT(Append1[[#This Row],[Entry Date]],"YYYY")</f>
        <v>2011</v>
      </c>
      <c r="E612" s="2" t="str">
        <f>TEXT(Append1[[#This Row],[Entry Date]],"MMM")</f>
        <v>Jan</v>
      </c>
      <c r="F612" s="4">
        <v>25.4166666666667</v>
      </c>
      <c r="G612" s="2" t="b">
        <v>0</v>
      </c>
      <c r="H612" t="str" cm="1">
        <f t="array" ref="H612">IF(G612=TRUE,"Weekend", IF(G612=FALSE,"Weekday", NA))</f>
        <v>Weekday</v>
      </c>
      <c r="I612" s="2" t="str">
        <f>TEXT(Append1[[#This Row],[Entry Date]],"DDDDD")</f>
        <v>Friday</v>
      </c>
      <c r="J612" s="2" t="str">
        <f t="shared" si="49"/>
        <v>Extreme Cold</v>
      </c>
      <c r="K612" s="2">
        <v>0.22</v>
      </c>
      <c r="L612" s="2">
        <f t="shared" si="45"/>
        <v>9.02</v>
      </c>
      <c r="M612" s="2">
        <v>0.2727</v>
      </c>
      <c r="N612" s="2">
        <v>0.8</v>
      </c>
      <c r="O612" s="10">
        <f t="shared" si="46"/>
        <v>0.8</v>
      </c>
      <c r="P612" s="17" t="str">
        <f t="shared" si="47"/>
        <v>Very Hghly humidity</v>
      </c>
      <c r="Q612" s="2">
        <v>0</v>
      </c>
      <c r="R612" s="7">
        <f t="shared" si="48"/>
        <v>0</v>
      </c>
      <c r="S612" s="2">
        <v>10</v>
      </c>
      <c r="T612" s="2">
        <v>70</v>
      </c>
      <c r="U612" s="2">
        <f>SUM(Append1[[#This Row],[Casual]],Append1[[#This Row],[Registered]])</f>
        <v>80</v>
      </c>
    </row>
    <row r="613" spans="1:21" x14ac:dyDescent="0.25">
      <c r="A613" s="2">
        <v>612</v>
      </c>
      <c r="B613" s="3">
        <v>40571</v>
      </c>
      <c r="C6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3" s="2" t="str">
        <f>TEXT(Append1[[#This Row],[Entry Date]],"YYYY")</f>
        <v>2011</v>
      </c>
      <c r="E613" s="2" t="str">
        <f>TEXT(Append1[[#This Row],[Entry Date]],"MMM")</f>
        <v>Jan</v>
      </c>
      <c r="F613" s="4">
        <v>25.4583333333333</v>
      </c>
      <c r="G613" s="2" t="b">
        <v>0</v>
      </c>
      <c r="H613" t="str" cm="1">
        <f t="array" ref="H613">IF(G613=TRUE,"Weekend", IF(G613=FALSE,"Weekday", NA))</f>
        <v>Weekday</v>
      </c>
      <c r="I613" s="2" t="str">
        <f>TEXT(Append1[[#This Row],[Entry Date]],"DDDDD")</f>
        <v>Friday</v>
      </c>
      <c r="J613" s="2" t="str">
        <f t="shared" si="49"/>
        <v>Extreme Cold</v>
      </c>
      <c r="K613" s="2">
        <v>0.24</v>
      </c>
      <c r="L613" s="2">
        <f t="shared" si="45"/>
        <v>9.84</v>
      </c>
      <c r="M613" s="2">
        <v>0.2424</v>
      </c>
      <c r="N613" s="2">
        <v>0.75</v>
      </c>
      <c r="O613" s="10">
        <f t="shared" si="46"/>
        <v>0.75</v>
      </c>
      <c r="P613" s="17" t="str">
        <f t="shared" si="47"/>
        <v>Very Hghly humidity</v>
      </c>
      <c r="Q613" s="2">
        <v>0.1343</v>
      </c>
      <c r="R613" s="7">
        <f t="shared" si="48"/>
        <v>14.773</v>
      </c>
      <c r="S613" s="2">
        <v>2</v>
      </c>
      <c r="T613" s="2">
        <v>147</v>
      </c>
      <c r="U613" s="2">
        <f>SUM(Append1[[#This Row],[Casual]],Append1[[#This Row],[Registered]])</f>
        <v>149</v>
      </c>
    </row>
    <row r="614" spans="1:21" x14ac:dyDescent="0.25">
      <c r="A614" s="2">
        <v>613</v>
      </c>
      <c r="B614" s="3">
        <v>40571</v>
      </c>
      <c r="C6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4" s="2" t="str">
        <f>TEXT(Append1[[#This Row],[Entry Date]],"YYYY")</f>
        <v>2011</v>
      </c>
      <c r="E614" s="2" t="str">
        <f>TEXT(Append1[[#This Row],[Entry Date]],"MMM")</f>
        <v>Jan</v>
      </c>
      <c r="F614" s="4">
        <v>25.5</v>
      </c>
      <c r="G614" s="2" t="b">
        <v>0</v>
      </c>
      <c r="H614" t="str" cm="1">
        <f t="array" ref="H614">IF(G614=TRUE,"Weekend", IF(G614=FALSE,"Weekday", NA))</f>
        <v>Weekday</v>
      </c>
      <c r="I614" s="2" t="str">
        <f>TEXT(Append1[[#This Row],[Entry Date]],"DDDDD")</f>
        <v>Friday</v>
      </c>
      <c r="J614" s="2" t="str">
        <f t="shared" si="49"/>
        <v>Extreme Cold</v>
      </c>
      <c r="K614" s="2">
        <v>0.24</v>
      </c>
      <c r="L614" s="2">
        <f t="shared" si="45"/>
        <v>9.84</v>
      </c>
      <c r="M614" s="2">
        <v>0.2273</v>
      </c>
      <c r="N614" s="2">
        <v>0.75</v>
      </c>
      <c r="O614" s="10">
        <f t="shared" si="46"/>
        <v>0.75</v>
      </c>
      <c r="P614" s="17" t="str">
        <f t="shared" si="47"/>
        <v>Very Hghly humidity</v>
      </c>
      <c r="Q614" s="2">
        <v>0.19400000000000001</v>
      </c>
      <c r="R614" s="7">
        <f t="shared" si="48"/>
        <v>21.34</v>
      </c>
      <c r="S614" s="2">
        <v>2</v>
      </c>
      <c r="T614" s="2">
        <v>107</v>
      </c>
      <c r="U614" s="2">
        <f>SUM(Append1[[#This Row],[Casual]],Append1[[#This Row],[Registered]])</f>
        <v>109</v>
      </c>
    </row>
    <row r="615" spans="1:21" x14ac:dyDescent="0.25">
      <c r="A615" s="2">
        <v>614</v>
      </c>
      <c r="B615" s="3">
        <v>40571</v>
      </c>
      <c r="C6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5" s="2" t="str">
        <f>TEXT(Append1[[#This Row],[Entry Date]],"YYYY")</f>
        <v>2011</v>
      </c>
      <c r="E615" s="2" t="str">
        <f>TEXT(Append1[[#This Row],[Entry Date]],"MMM")</f>
        <v>Jan</v>
      </c>
      <c r="F615" s="4">
        <v>25.5416666666667</v>
      </c>
      <c r="G615" s="2" t="b">
        <v>0</v>
      </c>
      <c r="H615" t="str" cm="1">
        <f t="array" ref="H615">IF(G615=TRUE,"Weekend", IF(G615=FALSE,"Weekday", NA))</f>
        <v>Weekday</v>
      </c>
      <c r="I615" s="2" t="str">
        <f>TEXT(Append1[[#This Row],[Entry Date]],"DDDDD")</f>
        <v>Friday</v>
      </c>
      <c r="J615" s="2" t="str">
        <f t="shared" si="49"/>
        <v>Extreme Cold</v>
      </c>
      <c r="K615" s="2">
        <v>0.24</v>
      </c>
      <c r="L615" s="2">
        <f t="shared" si="45"/>
        <v>9.84</v>
      </c>
      <c r="M615" s="2">
        <v>0.2424</v>
      </c>
      <c r="N615" s="2">
        <v>0.75</v>
      </c>
      <c r="O615" s="10">
        <f t="shared" si="46"/>
        <v>0.75</v>
      </c>
      <c r="P615" s="17" t="str">
        <f t="shared" si="47"/>
        <v>Very Hghly humidity</v>
      </c>
      <c r="Q615" s="2">
        <v>0.1343</v>
      </c>
      <c r="R615" s="7">
        <f t="shared" si="48"/>
        <v>14.773</v>
      </c>
      <c r="S615" s="2">
        <v>5</v>
      </c>
      <c r="T615" s="2">
        <v>84</v>
      </c>
      <c r="U615" s="2">
        <f>SUM(Append1[[#This Row],[Casual]],Append1[[#This Row],[Registered]])</f>
        <v>89</v>
      </c>
    </row>
    <row r="616" spans="1:21" x14ac:dyDescent="0.25">
      <c r="A616" s="2">
        <v>615</v>
      </c>
      <c r="B616" s="3">
        <v>40571</v>
      </c>
      <c r="C6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6" s="2" t="str">
        <f>TEXT(Append1[[#This Row],[Entry Date]],"YYYY")</f>
        <v>2011</v>
      </c>
      <c r="E616" s="2" t="str">
        <f>TEXT(Append1[[#This Row],[Entry Date]],"MMM")</f>
        <v>Jan</v>
      </c>
      <c r="F616" s="4">
        <v>25.5833333333333</v>
      </c>
      <c r="G616" s="2" t="b">
        <v>0</v>
      </c>
      <c r="H616" t="str" cm="1">
        <f t="array" ref="H616">IF(G616=TRUE,"Weekend", IF(G616=FALSE,"Weekday", NA))</f>
        <v>Weekday</v>
      </c>
      <c r="I616" s="2" t="str">
        <f>TEXT(Append1[[#This Row],[Entry Date]],"DDDDD")</f>
        <v>Friday</v>
      </c>
      <c r="J616" s="2" t="str">
        <f t="shared" si="49"/>
        <v>Extreme Cold</v>
      </c>
      <c r="K616" s="2">
        <v>0.24</v>
      </c>
      <c r="L616" s="2">
        <f t="shared" si="45"/>
        <v>9.84</v>
      </c>
      <c r="M616" s="2">
        <v>0.2273</v>
      </c>
      <c r="N616" s="2">
        <v>0.7</v>
      </c>
      <c r="O616" s="10">
        <f t="shared" si="46"/>
        <v>0.7</v>
      </c>
      <c r="P616" s="17" t="str">
        <f t="shared" si="47"/>
        <v>Very Hghly humidity</v>
      </c>
      <c r="Q616" s="2">
        <v>0.19400000000000001</v>
      </c>
      <c r="R616" s="7">
        <f t="shared" si="48"/>
        <v>21.34</v>
      </c>
      <c r="S616" s="2">
        <v>1</v>
      </c>
      <c r="T616" s="2">
        <v>61</v>
      </c>
      <c r="U616" s="2">
        <f>SUM(Append1[[#This Row],[Casual]],Append1[[#This Row],[Registered]])</f>
        <v>62</v>
      </c>
    </row>
    <row r="617" spans="1:21" x14ac:dyDescent="0.25">
      <c r="A617" s="2">
        <v>616</v>
      </c>
      <c r="B617" s="3">
        <v>40571</v>
      </c>
      <c r="C6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7" s="2" t="str">
        <f>TEXT(Append1[[#This Row],[Entry Date]],"YYYY")</f>
        <v>2011</v>
      </c>
      <c r="E617" s="2" t="str">
        <f>TEXT(Append1[[#This Row],[Entry Date]],"MMM")</f>
        <v>Jan</v>
      </c>
      <c r="F617" s="4">
        <v>25.625</v>
      </c>
      <c r="G617" s="2" t="b">
        <v>0</v>
      </c>
      <c r="H617" t="str" cm="1">
        <f t="array" ref="H617">IF(G617=TRUE,"Weekend", IF(G617=FALSE,"Weekday", NA))</f>
        <v>Weekday</v>
      </c>
      <c r="I617" s="2" t="str">
        <f>TEXT(Append1[[#This Row],[Entry Date]],"DDDDD")</f>
        <v>Friday</v>
      </c>
      <c r="J617" s="2" t="str">
        <f t="shared" si="49"/>
        <v>Extreme Cold</v>
      </c>
      <c r="K617" s="2">
        <v>0.22</v>
      </c>
      <c r="L617" s="2">
        <f t="shared" si="45"/>
        <v>9.02</v>
      </c>
      <c r="M617" s="2">
        <v>0.2273</v>
      </c>
      <c r="N617" s="2">
        <v>0.75</v>
      </c>
      <c r="O617" s="10">
        <f t="shared" si="46"/>
        <v>0.75</v>
      </c>
      <c r="P617" s="17" t="str">
        <f t="shared" si="47"/>
        <v>Very Hghly humidity</v>
      </c>
      <c r="Q617" s="2">
        <v>0.1343</v>
      </c>
      <c r="R617" s="7">
        <f t="shared" si="48"/>
        <v>14.773</v>
      </c>
      <c r="S617" s="2">
        <v>1</v>
      </c>
      <c r="T617" s="2">
        <v>57</v>
      </c>
      <c r="U617" s="2">
        <f>SUM(Append1[[#This Row],[Casual]],Append1[[#This Row],[Registered]])</f>
        <v>58</v>
      </c>
    </row>
    <row r="618" spans="1:21" x14ac:dyDescent="0.25">
      <c r="A618" s="2">
        <v>617</v>
      </c>
      <c r="B618" s="3">
        <v>40571</v>
      </c>
      <c r="C6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8" s="2" t="str">
        <f>TEXT(Append1[[#This Row],[Entry Date]],"YYYY")</f>
        <v>2011</v>
      </c>
      <c r="E618" s="2" t="str">
        <f>TEXT(Append1[[#This Row],[Entry Date]],"MMM")</f>
        <v>Jan</v>
      </c>
      <c r="F618" s="4">
        <v>25.6666666666667</v>
      </c>
      <c r="G618" s="2" t="b">
        <v>0</v>
      </c>
      <c r="H618" t="str" cm="1">
        <f t="array" ref="H618">IF(G618=TRUE,"Weekend", IF(G618=FALSE,"Weekday", NA))</f>
        <v>Weekday</v>
      </c>
      <c r="I618" s="2" t="str">
        <f>TEXT(Append1[[#This Row],[Entry Date]],"DDDDD")</f>
        <v>Friday</v>
      </c>
      <c r="J618" s="2" t="str">
        <f t="shared" si="49"/>
        <v>Extreme Cold</v>
      </c>
      <c r="K618" s="2">
        <v>0.24</v>
      </c>
      <c r="L618" s="2">
        <f t="shared" si="45"/>
        <v>9.84</v>
      </c>
      <c r="M618" s="2">
        <v>0.21210000000000001</v>
      </c>
      <c r="N618" s="2">
        <v>0.65</v>
      </c>
      <c r="O618" s="10">
        <f t="shared" si="46"/>
        <v>0.65</v>
      </c>
      <c r="P618" s="17" t="str">
        <f t="shared" si="47"/>
        <v>Very Hghly humidity</v>
      </c>
      <c r="Q618" s="2">
        <v>0.35820000000000002</v>
      </c>
      <c r="R618" s="7">
        <f t="shared" si="48"/>
        <v>39.402000000000001</v>
      </c>
      <c r="S618" s="2">
        <v>0</v>
      </c>
      <c r="T618" s="2">
        <v>26</v>
      </c>
      <c r="U618" s="2">
        <f>SUM(Append1[[#This Row],[Casual]],Append1[[#This Row],[Registered]])</f>
        <v>26</v>
      </c>
    </row>
    <row r="619" spans="1:21" x14ac:dyDescent="0.25">
      <c r="A619" s="2">
        <v>618</v>
      </c>
      <c r="B619" s="3">
        <v>40571</v>
      </c>
      <c r="C6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19" s="2" t="str">
        <f>TEXT(Append1[[#This Row],[Entry Date]],"YYYY")</f>
        <v>2011</v>
      </c>
      <c r="E619" s="2" t="str">
        <f>TEXT(Append1[[#This Row],[Entry Date]],"MMM")</f>
        <v>Jan</v>
      </c>
      <c r="F619" s="4">
        <v>25.7083333333333</v>
      </c>
      <c r="G619" s="2" t="b">
        <v>0</v>
      </c>
      <c r="H619" t="str" cm="1">
        <f t="array" ref="H619">IF(G619=TRUE,"Weekend", IF(G619=FALSE,"Weekday", NA))</f>
        <v>Weekday</v>
      </c>
      <c r="I619" s="2" t="str">
        <f>TEXT(Append1[[#This Row],[Entry Date]],"DDDDD")</f>
        <v>Friday</v>
      </c>
      <c r="J619" s="2" t="str">
        <f t="shared" si="49"/>
        <v>Extreme Cold</v>
      </c>
      <c r="K619" s="2">
        <v>0.24</v>
      </c>
      <c r="L619" s="2">
        <f t="shared" si="45"/>
        <v>9.84</v>
      </c>
      <c r="M619" s="2">
        <v>0.2273</v>
      </c>
      <c r="N619" s="2">
        <v>0.6</v>
      </c>
      <c r="O619" s="10">
        <f t="shared" si="46"/>
        <v>0.6</v>
      </c>
      <c r="P619" s="17" t="str">
        <f t="shared" si="47"/>
        <v>High Humid</v>
      </c>
      <c r="Q619" s="2">
        <v>0.22389999999999999</v>
      </c>
      <c r="R619" s="7">
        <f t="shared" si="48"/>
        <v>24.628999999999998</v>
      </c>
      <c r="S619" s="2">
        <v>1</v>
      </c>
      <c r="T619" s="2">
        <v>22</v>
      </c>
      <c r="U619" s="2">
        <f>SUM(Append1[[#This Row],[Casual]],Append1[[#This Row],[Registered]])</f>
        <v>23</v>
      </c>
    </row>
    <row r="620" spans="1:21" x14ac:dyDescent="0.25">
      <c r="A620" s="2">
        <v>619</v>
      </c>
      <c r="B620" s="3">
        <v>40572</v>
      </c>
      <c r="C6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0" s="2" t="str">
        <f>TEXT(Append1[[#This Row],[Entry Date]],"YYYY")</f>
        <v>2011</v>
      </c>
      <c r="E620" s="2" t="str">
        <f>TEXT(Append1[[#This Row],[Entry Date]],"MMM")</f>
        <v>Jan</v>
      </c>
      <c r="F620" s="4">
        <v>25.75</v>
      </c>
      <c r="G620" s="2" t="b">
        <v>0</v>
      </c>
      <c r="H620" t="str" cm="1">
        <f t="array" ref="H620">IF(G620=TRUE,"Weekend", IF(G620=FALSE,"Weekday", NA))</f>
        <v>Weekday</v>
      </c>
      <c r="I620" s="2" t="str">
        <f>TEXT(Append1[[#This Row],[Entry Date]],"DDDDD")</f>
        <v>Saturday</v>
      </c>
      <c r="J620" s="2" t="str">
        <f t="shared" si="49"/>
        <v>Extreme Cold</v>
      </c>
      <c r="K620" s="2">
        <v>0.22</v>
      </c>
      <c r="L620" s="2">
        <f t="shared" si="45"/>
        <v>9.02</v>
      </c>
      <c r="M620" s="2">
        <v>0.19700000000000001</v>
      </c>
      <c r="N620" s="2">
        <v>0.64</v>
      </c>
      <c r="O620" s="10">
        <f t="shared" si="46"/>
        <v>0.64</v>
      </c>
      <c r="P620" s="17" t="str">
        <f t="shared" si="47"/>
        <v>Very Hghly humidity</v>
      </c>
      <c r="Q620" s="2">
        <v>0.35820000000000002</v>
      </c>
      <c r="R620" s="7">
        <f t="shared" si="48"/>
        <v>39.402000000000001</v>
      </c>
      <c r="S620" s="2">
        <v>2</v>
      </c>
      <c r="T620" s="2">
        <v>26</v>
      </c>
      <c r="U620" s="2">
        <f>SUM(Append1[[#This Row],[Casual]],Append1[[#This Row],[Registered]])</f>
        <v>28</v>
      </c>
    </row>
    <row r="621" spans="1:21" x14ac:dyDescent="0.25">
      <c r="A621" s="2">
        <v>620</v>
      </c>
      <c r="B621" s="3">
        <v>40572</v>
      </c>
      <c r="C6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1" s="2" t="str">
        <f>TEXT(Append1[[#This Row],[Entry Date]],"YYYY")</f>
        <v>2011</v>
      </c>
      <c r="E621" s="2" t="str">
        <f>TEXT(Append1[[#This Row],[Entry Date]],"MMM")</f>
        <v>Jan</v>
      </c>
      <c r="F621" s="4">
        <v>25.7916666666667</v>
      </c>
      <c r="G621" s="2" t="b">
        <v>0</v>
      </c>
      <c r="H621" t="str" cm="1">
        <f t="array" ref="H621">IF(G621=TRUE,"Weekend", IF(G621=FALSE,"Weekday", NA))</f>
        <v>Weekday</v>
      </c>
      <c r="I621" s="2" t="str">
        <f>TEXT(Append1[[#This Row],[Entry Date]],"DDDDD")</f>
        <v>Saturday</v>
      </c>
      <c r="J621" s="2" t="str">
        <f t="shared" si="49"/>
        <v>Extreme Cold</v>
      </c>
      <c r="K621" s="2">
        <v>0.22</v>
      </c>
      <c r="L621" s="2">
        <f t="shared" si="45"/>
        <v>9.02</v>
      </c>
      <c r="M621" s="2">
        <v>0.2273</v>
      </c>
      <c r="N621" s="2">
        <v>0.64</v>
      </c>
      <c r="O621" s="10">
        <f t="shared" si="46"/>
        <v>0.64</v>
      </c>
      <c r="P621" s="17" t="str">
        <f t="shared" si="47"/>
        <v>Very Hghly humidity</v>
      </c>
      <c r="Q621" s="2">
        <v>0.19400000000000001</v>
      </c>
      <c r="R621" s="7">
        <f t="shared" si="48"/>
        <v>21.34</v>
      </c>
      <c r="S621" s="2">
        <v>0</v>
      </c>
      <c r="T621" s="2">
        <v>20</v>
      </c>
      <c r="U621" s="2">
        <f>SUM(Append1[[#This Row],[Casual]],Append1[[#This Row],[Registered]])</f>
        <v>20</v>
      </c>
    </row>
    <row r="622" spans="1:21" x14ac:dyDescent="0.25">
      <c r="A622" s="2">
        <v>621</v>
      </c>
      <c r="B622" s="3">
        <v>40572</v>
      </c>
      <c r="C6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2" s="2" t="str">
        <f>TEXT(Append1[[#This Row],[Entry Date]],"YYYY")</f>
        <v>2011</v>
      </c>
      <c r="E622" s="2" t="str">
        <f>TEXT(Append1[[#This Row],[Entry Date]],"MMM")</f>
        <v>Jan</v>
      </c>
      <c r="F622" s="4">
        <v>25.8333333333333</v>
      </c>
      <c r="G622" s="2" t="b">
        <v>0</v>
      </c>
      <c r="H622" t="str" cm="1">
        <f t="array" ref="H622">IF(G622=TRUE,"Weekend", IF(G622=FALSE,"Weekday", NA))</f>
        <v>Weekday</v>
      </c>
      <c r="I622" s="2" t="str">
        <f>TEXT(Append1[[#This Row],[Entry Date]],"DDDDD")</f>
        <v>Saturday</v>
      </c>
      <c r="J622" s="2" t="str">
        <f t="shared" si="49"/>
        <v>Extreme Cold</v>
      </c>
      <c r="K622" s="2">
        <v>0.22</v>
      </c>
      <c r="L622" s="2">
        <f t="shared" si="45"/>
        <v>9.02</v>
      </c>
      <c r="M622" s="2">
        <v>0.2273</v>
      </c>
      <c r="N622" s="2">
        <v>0.64</v>
      </c>
      <c r="O622" s="10">
        <f t="shared" si="46"/>
        <v>0.64</v>
      </c>
      <c r="P622" s="17" t="str">
        <f t="shared" si="47"/>
        <v>Very Hghly humidity</v>
      </c>
      <c r="Q622" s="2">
        <v>0.16420000000000001</v>
      </c>
      <c r="R622" s="7">
        <f t="shared" si="48"/>
        <v>18.062000000000001</v>
      </c>
      <c r="S622" s="2">
        <v>0</v>
      </c>
      <c r="T622" s="2">
        <v>15</v>
      </c>
      <c r="U622" s="2">
        <f>SUM(Append1[[#This Row],[Casual]],Append1[[#This Row],[Registered]])</f>
        <v>15</v>
      </c>
    </row>
    <row r="623" spans="1:21" x14ac:dyDescent="0.25">
      <c r="A623" s="2">
        <v>622</v>
      </c>
      <c r="B623" s="3">
        <v>40572</v>
      </c>
      <c r="C6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3" s="2" t="str">
        <f>TEXT(Append1[[#This Row],[Entry Date]],"YYYY")</f>
        <v>2011</v>
      </c>
      <c r="E623" s="2" t="str">
        <f>TEXT(Append1[[#This Row],[Entry Date]],"MMM")</f>
        <v>Jan</v>
      </c>
      <c r="F623" s="4">
        <v>25.875</v>
      </c>
      <c r="G623" s="2" t="b">
        <v>0</v>
      </c>
      <c r="H623" t="str" cm="1">
        <f t="array" ref="H623">IF(G623=TRUE,"Weekend", IF(G623=FALSE,"Weekday", NA))</f>
        <v>Weekday</v>
      </c>
      <c r="I623" s="2" t="str">
        <f>TEXT(Append1[[#This Row],[Entry Date]],"DDDDD")</f>
        <v>Saturday</v>
      </c>
      <c r="J623" s="2" t="str">
        <f t="shared" si="49"/>
        <v>Extreme Cold</v>
      </c>
      <c r="K623" s="2">
        <v>0.2</v>
      </c>
      <c r="L623" s="2">
        <f t="shared" si="45"/>
        <v>8.2000000000000011</v>
      </c>
      <c r="M623" s="2">
        <v>0.21210000000000001</v>
      </c>
      <c r="N623" s="2">
        <v>0.64</v>
      </c>
      <c r="O623" s="10">
        <f t="shared" si="46"/>
        <v>0.64</v>
      </c>
      <c r="P623" s="17" t="str">
        <f t="shared" si="47"/>
        <v>Very Hghly humidity</v>
      </c>
      <c r="Q623" s="2">
        <v>0.1343</v>
      </c>
      <c r="R623" s="7">
        <f t="shared" si="48"/>
        <v>14.773</v>
      </c>
      <c r="S623" s="2">
        <v>3</v>
      </c>
      <c r="T623" s="2">
        <v>5</v>
      </c>
      <c r="U623" s="2">
        <f>SUM(Append1[[#This Row],[Casual]],Append1[[#This Row],[Registered]])</f>
        <v>8</v>
      </c>
    </row>
    <row r="624" spans="1:21" x14ac:dyDescent="0.25">
      <c r="A624" s="2">
        <v>623</v>
      </c>
      <c r="B624" s="3">
        <v>40572</v>
      </c>
      <c r="C6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4" s="2" t="str">
        <f>TEXT(Append1[[#This Row],[Entry Date]],"YYYY")</f>
        <v>2011</v>
      </c>
      <c r="E624" s="2" t="str">
        <f>TEXT(Append1[[#This Row],[Entry Date]],"MMM")</f>
        <v>Jan</v>
      </c>
      <c r="F624" s="4">
        <v>25.9166666666667</v>
      </c>
      <c r="G624" s="2" t="b">
        <v>0</v>
      </c>
      <c r="H624" t="str" cm="1">
        <f t="array" ref="H624">IF(G624=TRUE,"Weekend", IF(G624=FALSE,"Weekday", NA))</f>
        <v>Weekday</v>
      </c>
      <c r="I624" s="2" t="str">
        <f>TEXT(Append1[[#This Row],[Entry Date]],"DDDDD")</f>
        <v>Saturday</v>
      </c>
      <c r="J624" s="2" t="str">
        <f t="shared" si="49"/>
        <v>Extreme Cold</v>
      </c>
      <c r="K624" s="2">
        <v>0.16</v>
      </c>
      <c r="L624" s="2">
        <f t="shared" si="45"/>
        <v>6.5600000000000005</v>
      </c>
      <c r="M624" s="2">
        <v>0.18179999999999999</v>
      </c>
      <c r="N624" s="2">
        <v>0.69</v>
      </c>
      <c r="O624" s="10">
        <f t="shared" si="46"/>
        <v>0.69</v>
      </c>
      <c r="P624" s="17" t="str">
        <f t="shared" si="47"/>
        <v>Very Hghly humidity</v>
      </c>
      <c r="Q624" s="2">
        <v>0.1045</v>
      </c>
      <c r="R624" s="7">
        <f t="shared" si="48"/>
        <v>11.494999999999999</v>
      </c>
      <c r="S624" s="2">
        <v>1</v>
      </c>
      <c r="T624" s="2">
        <v>2</v>
      </c>
      <c r="U624" s="2">
        <f>SUM(Append1[[#This Row],[Casual]],Append1[[#This Row],[Registered]])</f>
        <v>3</v>
      </c>
    </row>
    <row r="625" spans="1:21" x14ac:dyDescent="0.25">
      <c r="A625" s="2">
        <v>624</v>
      </c>
      <c r="B625" s="3">
        <v>40572</v>
      </c>
      <c r="C6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5" s="2" t="str">
        <f>TEXT(Append1[[#This Row],[Entry Date]],"YYYY")</f>
        <v>2011</v>
      </c>
      <c r="E625" s="2" t="str">
        <f>TEXT(Append1[[#This Row],[Entry Date]],"MMM")</f>
        <v>Jan</v>
      </c>
      <c r="F625" s="4">
        <v>25.9583333333333</v>
      </c>
      <c r="G625" s="2" t="b">
        <v>0</v>
      </c>
      <c r="H625" t="str" cm="1">
        <f t="array" ref="H625">IF(G625=TRUE,"Weekend", IF(G625=FALSE,"Weekday", NA))</f>
        <v>Weekday</v>
      </c>
      <c r="I625" s="2" t="str">
        <f>TEXT(Append1[[#This Row],[Entry Date]],"DDDDD")</f>
        <v>Saturday</v>
      </c>
      <c r="J625" s="2" t="str">
        <f t="shared" si="49"/>
        <v>Extreme Cold</v>
      </c>
      <c r="K625" s="2">
        <v>0.16</v>
      </c>
      <c r="L625" s="2">
        <f t="shared" si="45"/>
        <v>6.5600000000000005</v>
      </c>
      <c r="M625" s="2">
        <v>0.18179999999999999</v>
      </c>
      <c r="N625" s="2">
        <v>0.64</v>
      </c>
      <c r="O625" s="10">
        <f t="shared" si="46"/>
        <v>0.64</v>
      </c>
      <c r="P625" s="17" t="str">
        <f t="shared" si="47"/>
        <v>Very Hghly humidity</v>
      </c>
      <c r="Q625" s="2">
        <v>0.1343</v>
      </c>
      <c r="R625" s="7">
        <f t="shared" si="48"/>
        <v>14.773</v>
      </c>
      <c r="S625" s="2">
        <v>0</v>
      </c>
      <c r="T625" s="2">
        <v>2</v>
      </c>
      <c r="U625" s="2">
        <f>SUM(Append1[[#This Row],[Casual]],Append1[[#This Row],[Registered]])</f>
        <v>2</v>
      </c>
    </row>
    <row r="626" spans="1:21" x14ac:dyDescent="0.25">
      <c r="A626" s="2">
        <v>625</v>
      </c>
      <c r="B626" s="3">
        <v>40572</v>
      </c>
      <c r="C6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6" s="2" t="str">
        <f>TEXT(Append1[[#This Row],[Entry Date]],"YYYY")</f>
        <v>2011</v>
      </c>
      <c r="E626" s="2" t="str">
        <f>TEXT(Append1[[#This Row],[Entry Date]],"MMM")</f>
        <v>Jan</v>
      </c>
      <c r="F626" s="4">
        <v>26</v>
      </c>
      <c r="G626" s="2" t="b">
        <v>0</v>
      </c>
      <c r="H626" t="str" cm="1">
        <f t="array" ref="H626">IF(G626=TRUE,"Weekend", IF(G626=FALSE,"Weekday", NA))</f>
        <v>Weekday</v>
      </c>
      <c r="I626" s="2" t="str">
        <f>TEXT(Append1[[#This Row],[Entry Date]],"DDDDD")</f>
        <v>Saturday</v>
      </c>
      <c r="J626" s="2" t="str">
        <f t="shared" si="49"/>
        <v>Extreme Cold</v>
      </c>
      <c r="K626" s="2">
        <v>0.16</v>
      </c>
      <c r="L626" s="2">
        <f t="shared" si="45"/>
        <v>6.5600000000000005</v>
      </c>
      <c r="M626" s="2">
        <v>0.18179999999999999</v>
      </c>
      <c r="N626" s="2">
        <v>0.59</v>
      </c>
      <c r="O626" s="10">
        <f t="shared" si="46"/>
        <v>0.59</v>
      </c>
      <c r="P626" s="17" t="str">
        <f t="shared" si="47"/>
        <v>High Humid</v>
      </c>
      <c r="Q626" s="2">
        <v>0.1045</v>
      </c>
      <c r="R626" s="7">
        <f t="shared" si="48"/>
        <v>11.494999999999999</v>
      </c>
      <c r="S626" s="2">
        <v>1</v>
      </c>
      <c r="T626" s="2">
        <v>4</v>
      </c>
      <c r="U626" s="2">
        <f>SUM(Append1[[#This Row],[Casual]],Append1[[#This Row],[Registered]])</f>
        <v>5</v>
      </c>
    </row>
    <row r="627" spans="1:21" x14ac:dyDescent="0.25">
      <c r="A627" s="2">
        <v>626</v>
      </c>
      <c r="B627" s="3">
        <v>40572</v>
      </c>
      <c r="C6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7" s="2" t="str">
        <f>TEXT(Append1[[#This Row],[Entry Date]],"YYYY")</f>
        <v>2011</v>
      </c>
      <c r="E627" s="2" t="str">
        <f>TEXT(Append1[[#This Row],[Entry Date]],"MMM")</f>
        <v>Jan</v>
      </c>
      <c r="F627" s="4">
        <v>26.0416666666667</v>
      </c>
      <c r="G627" s="2" t="b">
        <v>0</v>
      </c>
      <c r="H627" t="str" cm="1">
        <f t="array" ref="H627">IF(G627=TRUE,"Weekend", IF(G627=FALSE,"Weekday", NA))</f>
        <v>Weekday</v>
      </c>
      <c r="I627" s="2" t="str">
        <f>TEXT(Append1[[#This Row],[Entry Date]],"DDDDD")</f>
        <v>Saturday</v>
      </c>
      <c r="J627" s="2" t="str">
        <f t="shared" si="49"/>
        <v>Extreme Cold</v>
      </c>
      <c r="K627" s="2">
        <v>0.18</v>
      </c>
      <c r="L627" s="2">
        <f t="shared" si="45"/>
        <v>7.38</v>
      </c>
      <c r="M627" s="2">
        <v>0.19700000000000001</v>
      </c>
      <c r="N627" s="2">
        <v>0.55000000000000004</v>
      </c>
      <c r="O627" s="10">
        <f t="shared" si="46"/>
        <v>0.55000000000000004</v>
      </c>
      <c r="P627" s="17" t="str">
        <f t="shared" si="47"/>
        <v>High Humid</v>
      </c>
      <c r="Q627" s="2">
        <v>0.16420000000000001</v>
      </c>
      <c r="R627" s="7">
        <f t="shared" si="48"/>
        <v>18.062000000000001</v>
      </c>
      <c r="S627" s="2">
        <v>3</v>
      </c>
      <c r="T627" s="2">
        <v>31</v>
      </c>
      <c r="U627" s="2">
        <f>SUM(Append1[[#This Row],[Casual]],Append1[[#This Row],[Registered]])</f>
        <v>34</v>
      </c>
    </row>
    <row r="628" spans="1:21" x14ac:dyDescent="0.25">
      <c r="A628" s="2">
        <v>627</v>
      </c>
      <c r="B628" s="3">
        <v>40572</v>
      </c>
      <c r="C6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8" s="2" t="str">
        <f>TEXT(Append1[[#This Row],[Entry Date]],"YYYY")</f>
        <v>2011</v>
      </c>
      <c r="E628" s="2" t="str">
        <f>TEXT(Append1[[#This Row],[Entry Date]],"MMM")</f>
        <v>Jan</v>
      </c>
      <c r="F628" s="4">
        <v>26.0833333333333</v>
      </c>
      <c r="G628" s="2" t="b">
        <v>0</v>
      </c>
      <c r="H628" t="str" cm="1">
        <f t="array" ref="H628">IF(G628=TRUE,"Weekend", IF(G628=FALSE,"Weekday", NA))</f>
        <v>Weekday</v>
      </c>
      <c r="I628" s="2" t="str">
        <f>TEXT(Append1[[#This Row],[Entry Date]],"DDDDD")</f>
        <v>Saturday</v>
      </c>
      <c r="J628" s="2" t="str">
        <f t="shared" si="49"/>
        <v>Extreme Cold</v>
      </c>
      <c r="K628" s="2">
        <v>0.18</v>
      </c>
      <c r="L628" s="2">
        <f t="shared" si="45"/>
        <v>7.38</v>
      </c>
      <c r="M628" s="2">
        <v>0.21210000000000001</v>
      </c>
      <c r="N628" s="2">
        <v>0.59</v>
      </c>
      <c r="O628" s="10">
        <f t="shared" si="46"/>
        <v>0.59</v>
      </c>
      <c r="P628" s="17" t="str">
        <f t="shared" si="47"/>
        <v>High Humid</v>
      </c>
      <c r="Q628" s="2">
        <v>8.9599999999999999E-2</v>
      </c>
      <c r="R628" s="7">
        <f t="shared" si="48"/>
        <v>9.8559999999999999</v>
      </c>
      <c r="S628" s="2">
        <v>0</v>
      </c>
      <c r="T628" s="2">
        <v>34</v>
      </c>
      <c r="U628" s="2">
        <f>SUM(Append1[[#This Row],[Casual]],Append1[[#This Row],[Registered]])</f>
        <v>34</v>
      </c>
    </row>
    <row r="629" spans="1:21" x14ac:dyDescent="0.25">
      <c r="A629" s="2">
        <v>628</v>
      </c>
      <c r="B629" s="3">
        <v>40572</v>
      </c>
      <c r="C6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29" s="2" t="str">
        <f>TEXT(Append1[[#This Row],[Entry Date]],"YYYY")</f>
        <v>2011</v>
      </c>
      <c r="E629" s="2" t="str">
        <f>TEXT(Append1[[#This Row],[Entry Date]],"MMM")</f>
        <v>Jan</v>
      </c>
      <c r="F629" s="4">
        <v>26.125</v>
      </c>
      <c r="G629" s="2" t="b">
        <v>0</v>
      </c>
      <c r="H629" t="str" cm="1">
        <f t="array" ref="H629">IF(G629=TRUE,"Weekend", IF(G629=FALSE,"Weekday", NA))</f>
        <v>Weekday</v>
      </c>
      <c r="I629" s="2" t="str">
        <f>TEXT(Append1[[#This Row],[Entry Date]],"DDDDD")</f>
        <v>Saturday</v>
      </c>
      <c r="J629" s="2" t="str">
        <f t="shared" si="49"/>
        <v>Extreme Cold</v>
      </c>
      <c r="K629" s="2">
        <v>0.18</v>
      </c>
      <c r="L629" s="2">
        <f t="shared" si="45"/>
        <v>7.38</v>
      </c>
      <c r="M629" s="2">
        <v>0.21210000000000001</v>
      </c>
      <c r="N629" s="2">
        <v>0.64</v>
      </c>
      <c r="O629" s="10">
        <f t="shared" si="46"/>
        <v>0.64</v>
      </c>
      <c r="P629" s="17" t="str">
        <f t="shared" si="47"/>
        <v>Very Hghly humidity</v>
      </c>
      <c r="Q629" s="2">
        <v>0.1045</v>
      </c>
      <c r="R629" s="7">
        <f t="shared" si="48"/>
        <v>11.494999999999999</v>
      </c>
      <c r="S629" s="2">
        <v>4</v>
      </c>
      <c r="T629" s="2">
        <v>51</v>
      </c>
      <c r="U629" s="2">
        <f>SUM(Append1[[#This Row],[Casual]],Append1[[#This Row],[Registered]])</f>
        <v>55</v>
      </c>
    </row>
    <row r="630" spans="1:21" x14ac:dyDescent="0.25">
      <c r="A630" s="2">
        <v>629</v>
      </c>
      <c r="B630" s="3">
        <v>40572</v>
      </c>
      <c r="C6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0" s="2" t="str">
        <f>TEXT(Append1[[#This Row],[Entry Date]],"YYYY")</f>
        <v>2011</v>
      </c>
      <c r="E630" s="2" t="str">
        <f>TEXT(Append1[[#This Row],[Entry Date]],"MMM")</f>
        <v>Jan</v>
      </c>
      <c r="F630" s="4">
        <v>26.1666666666667</v>
      </c>
      <c r="G630" s="2" t="b">
        <v>0</v>
      </c>
      <c r="H630" t="str" cm="1">
        <f t="array" ref="H630">IF(G630=TRUE,"Weekend", IF(G630=FALSE,"Weekday", NA))</f>
        <v>Weekday</v>
      </c>
      <c r="I630" s="2" t="str">
        <f>TEXT(Append1[[#This Row],[Entry Date]],"DDDDD")</f>
        <v>Saturday</v>
      </c>
      <c r="J630" s="2" t="str">
        <f t="shared" si="49"/>
        <v>Extreme Cold</v>
      </c>
      <c r="K630" s="2">
        <v>0.18</v>
      </c>
      <c r="L630" s="2">
        <f t="shared" si="45"/>
        <v>7.38</v>
      </c>
      <c r="M630" s="2">
        <v>0.19700000000000001</v>
      </c>
      <c r="N630" s="2">
        <v>0.64</v>
      </c>
      <c r="O630" s="10">
        <f t="shared" si="46"/>
        <v>0.64</v>
      </c>
      <c r="P630" s="17" t="str">
        <f t="shared" si="47"/>
        <v>Very Hghly humidity</v>
      </c>
      <c r="Q630" s="2">
        <v>0.1343</v>
      </c>
      <c r="R630" s="7">
        <f t="shared" si="48"/>
        <v>14.773</v>
      </c>
      <c r="S630" s="2">
        <v>4</v>
      </c>
      <c r="T630" s="2">
        <v>60</v>
      </c>
      <c r="U630" s="2">
        <f>SUM(Append1[[#This Row],[Casual]],Append1[[#This Row],[Registered]])</f>
        <v>64</v>
      </c>
    </row>
    <row r="631" spans="1:21" x14ac:dyDescent="0.25">
      <c r="A631" s="2">
        <v>630</v>
      </c>
      <c r="B631" s="3">
        <v>40572</v>
      </c>
      <c r="C6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1" s="2" t="str">
        <f>TEXT(Append1[[#This Row],[Entry Date]],"YYYY")</f>
        <v>2011</v>
      </c>
      <c r="E631" s="2" t="str">
        <f>TEXT(Append1[[#This Row],[Entry Date]],"MMM")</f>
        <v>Jan</v>
      </c>
      <c r="F631" s="4">
        <v>26.2083333333333</v>
      </c>
      <c r="G631" s="2" t="b">
        <v>0</v>
      </c>
      <c r="H631" t="str" cm="1">
        <f t="array" ref="H631">IF(G631=TRUE,"Weekend", IF(G631=FALSE,"Weekday", NA))</f>
        <v>Weekday</v>
      </c>
      <c r="I631" s="2" t="str">
        <f>TEXT(Append1[[#This Row],[Entry Date]],"DDDDD")</f>
        <v>Saturday</v>
      </c>
      <c r="J631" s="2" t="str">
        <f t="shared" si="49"/>
        <v>Extreme Cold</v>
      </c>
      <c r="K631" s="2">
        <v>0.2</v>
      </c>
      <c r="L631" s="2">
        <f t="shared" si="45"/>
        <v>8.2000000000000011</v>
      </c>
      <c r="M631" s="2">
        <v>0.19700000000000001</v>
      </c>
      <c r="N631" s="2">
        <v>0.59</v>
      </c>
      <c r="O631" s="10">
        <f t="shared" si="46"/>
        <v>0.59</v>
      </c>
      <c r="P631" s="17" t="str">
        <f t="shared" si="47"/>
        <v>High Humid</v>
      </c>
      <c r="Q631" s="2">
        <v>0.19400000000000001</v>
      </c>
      <c r="R631" s="7">
        <f t="shared" si="48"/>
        <v>21.34</v>
      </c>
      <c r="S631" s="2">
        <v>12</v>
      </c>
      <c r="T631" s="2">
        <v>66</v>
      </c>
      <c r="U631" s="2">
        <f>SUM(Append1[[#This Row],[Casual]],Append1[[#This Row],[Registered]])</f>
        <v>78</v>
      </c>
    </row>
    <row r="632" spans="1:21" x14ac:dyDescent="0.25">
      <c r="A632" s="2">
        <v>631</v>
      </c>
      <c r="B632" s="3">
        <v>40572</v>
      </c>
      <c r="C6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2" s="2" t="str">
        <f>TEXT(Append1[[#This Row],[Entry Date]],"YYYY")</f>
        <v>2011</v>
      </c>
      <c r="E632" s="2" t="str">
        <f>TEXT(Append1[[#This Row],[Entry Date]],"MMM")</f>
        <v>Jan</v>
      </c>
      <c r="F632" s="4">
        <v>26.25</v>
      </c>
      <c r="G632" s="2" t="b">
        <v>0</v>
      </c>
      <c r="H632" t="str" cm="1">
        <f t="array" ref="H632">IF(G632=TRUE,"Weekend", IF(G632=FALSE,"Weekday", NA))</f>
        <v>Weekday</v>
      </c>
      <c r="I632" s="2" t="str">
        <f>TEXT(Append1[[#This Row],[Entry Date]],"DDDDD")</f>
        <v>Saturday</v>
      </c>
      <c r="J632" s="2" t="str">
        <f t="shared" si="49"/>
        <v>Extreme Cold</v>
      </c>
      <c r="K632" s="2">
        <v>0.22</v>
      </c>
      <c r="L632" s="2">
        <f t="shared" si="45"/>
        <v>9.02</v>
      </c>
      <c r="M632" s="2">
        <v>0.2273</v>
      </c>
      <c r="N632" s="2">
        <v>0.55000000000000004</v>
      </c>
      <c r="O632" s="10">
        <f t="shared" si="46"/>
        <v>0.55000000000000004</v>
      </c>
      <c r="P632" s="17" t="str">
        <f t="shared" si="47"/>
        <v>High Humid</v>
      </c>
      <c r="Q632" s="2">
        <v>0.16420000000000001</v>
      </c>
      <c r="R632" s="7">
        <f t="shared" si="48"/>
        <v>18.062000000000001</v>
      </c>
      <c r="S632" s="2">
        <v>9</v>
      </c>
      <c r="T632" s="2">
        <v>56</v>
      </c>
      <c r="U632" s="2">
        <f>SUM(Append1[[#This Row],[Casual]],Append1[[#This Row],[Registered]])</f>
        <v>65</v>
      </c>
    </row>
    <row r="633" spans="1:21" x14ac:dyDescent="0.25">
      <c r="A633" s="2">
        <v>632</v>
      </c>
      <c r="B633" s="3">
        <v>40572</v>
      </c>
      <c r="C6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3" s="2" t="str">
        <f>TEXT(Append1[[#This Row],[Entry Date]],"YYYY")</f>
        <v>2011</v>
      </c>
      <c r="E633" s="2" t="str">
        <f>TEXT(Append1[[#This Row],[Entry Date]],"MMM")</f>
        <v>Jan</v>
      </c>
      <c r="F633" s="4">
        <v>26.2916666666667</v>
      </c>
      <c r="G633" s="2" t="b">
        <v>0</v>
      </c>
      <c r="H633" t="str" cm="1">
        <f t="array" ref="H633">IF(G633=TRUE,"Weekend", IF(G633=FALSE,"Weekday", NA))</f>
        <v>Weekday</v>
      </c>
      <c r="I633" s="2" t="str">
        <f>TEXT(Append1[[#This Row],[Entry Date]],"DDDDD")</f>
        <v>Saturday</v>
      </c>
      <c r="J633" s="2" t="str">
        <f t="shared" si="49"/>
        <v>Extreme Cold</v>
      </c>
      <c r="K633" s="2">
        <v>0.22</v>
      </c>
      <c r="L633" s="2">
        <f t="shared" si="45"/>
        <v>9.02</v>
      </c>
      <c r="M633" s="2">
        <v>0.2273</v>
      </c>
      <c r="N633" s="2">
        <v>0.6</v>
      </c>
      <c r="O633" s="10">
        <f t="shared" si="46"/>
        <v>0.6</v>
      </c>
      <c r="P633" s="17" t="str">
        <f t="shared" si="47"/>
        <v>High Humid</v>
      </c>
      <c r="Q633" s="2">
        <v>0.1343</v>
      </c>
      <c r="R633" s="7">
        <f t="shared" si="48"/>
        <v>14.773</v>
      </c>
      <c r="S633" s="2">
        <v>10</v>
      </c>
      <c r="T633" s="2">
        <v>89</v>
      </c>
      <c r="U633" s="2">
        <f>SUM(Append1[[#This Row],[Casual]],Append1[[#This Row],[Registered]])</f>
        <v>99</v>
      </c>
    </row>
    <row r="634" spans="1:21" x14ac:dyDescent="0.25">
      <c r="A634" s="2">
        <v>633</v>
      </c>
      <c r="B634" s="3">
        <v>40572</v>
      </c>
      <c r="C6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4" s="2" t="str">
        <f>TEXT(Append1[[#This Row],[Entry Date]],"YYYY")</f>
        <v>2011</v>
      </c>
      <c r="E634" s="2" t="str">
        <f>TEXT(Append1[[#This Row],[Entry Date]],"MMM")</f>
        <v>Jan</v>
      </c>
      <c r="F634" s="4">
        <v>26.3333333333333</v>
      </c>
      <c r="G634" s="2" t="b">
        <v>0</v>
      </c>
      <c r="H634" t="str" cm="1">
        <f t="array" ref="H634">IF(G634=TRUE,"Weekend", IF(G634=FALSE,"Weekday", NA))</f>
        <v>Weekday</v>
      </c>
      <c r="I634" s="2" t="str">
        <f>TEXT(Append1[[#This Row],[Entry Date]],"DDDDD")</f>
        <v>Saturday</v>
      </c>
      <c r="J634" s="2" t="str">
        <f t="shared" si="49"/>
        <v>Extreme Cold</v>
      </c>
      <c r="K634" s="2">
        <v>0.22</v>
      </c>
      <c r="L634" s="2">
        <f t="shared" si="45"/>
        <v>9.02</v>
      </c>
      <c r="M634" s="2">
        <v>0.21210000000000001</v>
      </c>
      <c r="N634" s="2">
        <v>0.69</v>
      </c>
      <c r="O634" s="10">
        <f t="shared" si="46"/>
        <v>0.69</v>
      </c>
      <c r="P634" s="17" t="str">
        <f t="shared" si="47"/>
        <v>Very Hghly humidity</v>
      </c>
      <c r="Q634" s="2">
        <v>0.25369999999999998</v>
      </c>
      <c r="R634" s="7">
        <f t="shared" si="48"/>
        <v>27.906999999999996</v>
      </c>
      <c r="S634" s="2">
        <v>22</v>
      </c>
      <c r="T634" s="2">
        <v>98</v>
      </c>
      <c r="U634" s="2">
        <f>SUM(Append1[[#This Row],[Casual]],Append1[[#This Row],[Registered]])</f>
        <v>120</v>
      </c>
    </row>
    <row r="635" spans="1:21" x14ac:dyDescent="0.25">
      <c r="A635" s="2">
        <v>634</v>
      </c>
      <c r="B635" s="3">
        <v>40572</v>
      </c>
      <c r="C6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5" s="2" t="str">
        <f>TEXT(Append1[[#This Row],[Entry Date]],"YYYY")</f>
        <v>2011</v>
      </c>
      <c r="E635" s="2" t="str">
        <f>TEXT(Append1[[#This Row],[Entry Date]],"MMM")</f>
        <v>Jan</v>
      </c>
      <c r="F635" s="4">
        <v>26.375</v>
      </c>
      <c r="G635" s="2" t="b">
        <v>0</v>
      </c>
      <c r="H635" t="str" cm="1">
        <f t="array" ref="H635">IF(G635=TRUE,"Weekend", IF(G635=FALSE,"Weekday", NA))</f>
        <v>Weekday</v>
      </c>
      <c r="I635" s="2" t="str">
        <f>TEXT(Append1[[#This Row],[Entry Date]],"DDDDD")</f>
        <v>Saturday</v>
      </c>
      <c r="J635" s="2" t="str">
        <f t="shared" si="49"/>
        <v>Extreme Cold</v>
      </c>
      <c r="K635" s="2">
        <v>0.24</v>
      </c>
      <c r="L635" s="2">
        <f t="shared" si="45"/>
        <v>9.84</v>
      </c>
      <c r="M635" s="2">
        <v>0.2424</v>
      </c>
      <c r="N635" s="2">
        <v>0.6</v>
      </c>
      <c r="O635" s="10">
        <f t="shared" si="46"/>
        <v>0.6</v>
      </c>
      <c r="P635" s="17" t="str">
        <f t="shared" si="47"/>
        <v>High Humid</v>
      </c>
      <c r="Q635" s="2">
        <v>0.16420000000000001</v>
      </c>
      <c r="R635" s="7">
        <f t="shared" si="48"/>
        <v>18.062000000000001</v>
      </c>
      <c r="S635" s="2">
        <v>19</v>
      </c>
      <c r="T635" s="2">
        <v>88</v>
      </c>
      <c r="U635" s="2">
        <f>SUM(Append1[[#This Row],[Casual]],Append1[[#This Row],[Registered]])</f>
        <v>107</v>
      </c>
    </row>
    <row r="636" spans="1:21" x14ac:dyDescent="0.25">
      <c r="A636" s="2">
        <v>635</v>
      </c>
      <c r="B636" s="3">
        <v>40572</v>
      </c>
      <c r="C6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6" s="2" t="str">
        <f>TEXT(Append1[[#This Row],[Entry Date]],"YYYY")</f>
        <v>2011</v>
      </c>
      <c r="E636" s="2" t="str">
        <f>TEXT(Append1[[#This Row],[Entry Date]],"MMM")</f>
        <v>Jan</v>
      </c>
      <c r="F636" s="4">
        <v>26.4166666666667</v>
      </c>
      <c r="G636" s="2" t="b">
        <v>0</v>
      </c>
      <c r="H636" t="str" cm="1">
        <f t="array" ref="H636">IF(G636=TRUE,"Weekend", IF(G636=FALSE,"Weekday", NA))</f>
        <v>Weekday</v>
      </c>
      <c r="I636" s="2" t="str">
        <f>TEXT(Append1[[#This Row],[Entry Date]],"DDDDD")</f>
        <v>Saturday</v>
      </c>
      <c r="J636" s="2" t="str">
        <f t="shared" si="49"/>
        <v>Extreme Cold</v>
      </c>
      <c r="K636" s="2">
        <v>0.24</v>
      </c>
      <c r="L636" s="2">
        <f t="shared" si="45"/>
        <v>9.84</v>
      </c>
      <c r="M636" s="2">
        <v>0.28789999999999999</v>
      </c>
      <c r="N636" s="2">
        <v>0.6</v>
      </c>
      <c r="O636" s="10">
        <f t="shared" si="46"/>
        <v>0.6</v>
      </c>
      <c r="P636" s="17" t="str">
        <f t="shared" si="47"/>
        <v>High Humid</v>
      </c>
      <c r="Q636" s="2">
        <v>0</v>
      </c>
      <c r="R636" s="7">
        <f t="shared" si="48"/>
        <v>0</v>
      </c>
      <c r="S636" s="2">
        <v>9</v>
      </c>
      <c r="T636" s="2">
        <v>82</v>
      </c>
      <c r="U636" s="2">
        <f>SUM(Append1[[#This Row],[Casual]],Append1[[#This Row],[Registered]])</f>
        <v>91</v>
      </c>
    </row>
    <row r="637" spans="1:21" x14ac:dyDescent="0.25">
      <c r="A637" s="2">
        <v>636</v>
      </c>
      <c r="B637" s="3">
        <v>40572</v>
      </c>
      <c r="C6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7" s="2" t="str">
        <f>TEXT(Append1[[#This Row],[Entry Date]],"YYYY")</f>
        <v>2011</v>
      </c>
      <c r="E637" s="2" t="str">
        <f>TEXT(Append1[[#This Row],[Entry Date]],"MMM")</f>
        <v>Jan</v>
      </c>
      <c r="F637" s="4">
        <v>26.4583333333333</v>
      </c>
      <c r="G637" s="2" t="b">
        <v>0</v>
      </c>
      <c r="H637" t="str" cm="1">
        <f t="array" ref="H637">IF(G637=TRUE,"Weekend", IF(G637=FALSE,"Weekday", NA))</f>
        <v>Weekday</v>
      </c>
      <c r="I637" s="2" t="str">
        <f>TEXT(Append1[[#This Row],[Entry Date]],"DDDDD")</f>
        <v>Saturday</v>
      </c>
      <c r="J637" s="2" t="str">
        <f t="shared" si="49"/>
        <v>Extreme Cold</v>
      </c>
      <c r="K637" s="2">
        <v>0.22</v>
      </c>
      <c r="L637" s="2">
        <f t="shared" si="45"/>
        <v>9.02</v>
      </c>
      <c r="M637" s="2">
        <v>0.2273</v>
      </c>
      <c r="N637" s="2">
        <v>0.69</v>
      </c>
      <c r="O637" s="10">
        <f t="shared" si="46"/>
        <v>0.69</v>
      </c>
      <c r="P637" s="17" t="str">
        <f t="shared" si="47"/>
        <v>Very Hghly humidity</v>
      </c>
      <c r="Q637" s="2">
        <v>0.1343</v>
      </c>
      <c r="R637" s="7">
        <f t="shared" si="48"/>
        <v>14.773</v>
      </c>
      <c r="S637" s="2">
        <v>9</v>
      </c>
      <c r="T637" s="2">
        <v>59</v>
      </c>
      <c r="U637" s="2">
        <f>SUM(Append1[[#This Row],[Casual]],Append1[[#This Row],[Registered]])</f>
        <v>68</v>
      </c>
    </row>
    <row r="638" spans="1:21" x14ac:dyDescent="0.25">
      <c r="A638" s="2">
        <v>637</v>
      </c>
      <c r="B638" s="3">
        <v>40572</v>
      </c>
      <c r="C6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8" s="2" t="str">
        <f>TEXT(Append1[[#This Row],[Entry Date]],"YYYY")</f>
        <v>2011</v>
      </c>
      <c r="E638" s="2" t="str">
        <f>TEXT(Append1[[#This Row],[Entry Date]],"MMM")</f>
        <v>Jan</v>
      </c>
      <c r="F638" s="4">
        <v>26.5</v>
      </c>
      <c r="G638" s="2" t="b">
        <v>0</v>
      </c>
      <c r="H638" t="str" cm="1">
        <f t="array" ref="H638">IF(G638=TRUE,"Weekend", IF(G638=FALSE,"Weekday", NA))</f>
        <v>Weekday</v>
      </c>
      <c r="I638" s="2" t="str">
        <f>TEXT(Append1[[#This Row],[Entry Date]],"DDDDD")</f>
        <v>Saturday</v>
      </c>
      <c r="J638" s="2" t="str">
        <f t="shared" si="49"/>
        <v>Extreme Cold</v>
      </c>
      <c r="K638" s="2">
        <v>0.22</v>
      </c>
      <c r="L638" s="2">
        <f t="shared" si="45"/>
        <v>9.02</v>
      </c>
      <c r="M638" s="2">
        <v>0.21210000000000001</v>
      </c>
      <c r="N638" s="2">
        <v>0.69</v>
      </c>
      <c r="O638" s="10">
        <f t="shared" si="46"/>
        <v>0.69</v>
      </c>
      <c r="P638" s="17" t="str">
        <f t="shared" si="47"/>
        <v>Very Hghly humidity</v>
      </c>
      <c r="Q638" s="2">
        <v>0.25369999999999998</v>
      </c>
      <c r="R638" s="7">
        <f t="shared" si="48"/>
        <v>27.906999999999996</v>
      </c>
      <c r="S638" s="2">
        <v>6</v>
      </c>
      <c r="T638" s="2">
        <v>52</v>
      </c>
      <c r="U638" s="2">
        <f>SUM(Append1[[#This Row],[Casual]],Append1[[#This Row],[Registered]])</f>
        <v>58</v>
      </c>
    </row>
    <row r="639" spans="1:21" x14ac:dyDescent="0.25">
      <c r="A639" s="2">
        <v>638</v>
      </c>
      <c r="B639" s="3">
        <v>40572</v>
      </c>
      <c r="C6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39" s="2" t="str">
        <f>TEXT(Append1[[#This Row],[Entry Date]],"YYYY")</f>
        <v>2011</v>
      </c>
      <c r="E639" s="2" t="str">
        <f>TEXT(Append1[[#This Row],[Entry Date]],"MMM")</f>
        <v>Jan</v>
      </c>
      <c r="F639" s="4">
        <v>26.5416666666667</v>
      </c>
      <c r="G639" s="2" t="b">
        <v>0</v>
      </c>
      <c r="H639" t="str" cm="1">
        <f t="array" ref="H639">IF(G639=TRUE,"Weekend", IF(G639=FALSE,"Weekday", NA))</f>
        <v>Weekday</v>
      </c>
      <c r="I639" s="2" t="str">
        <f>TEXT(Append1[[#This Row],[Entry Date]],"DDDDD")</f>
        <v>Saturday</v>
      </c>
      <c r="J639" s="2" t="str">
        <f t="shared" si="49"/>
        <v>Extreme Cold</v>
      </c>
      <c r="K639" s="2">
        <v>0.18</v>
      </c>
      <c r="L639" s="2">
        <f t="shared" si="45"/>
        <v>7.38</v>
      </c>
      <c r="M639" s="2">
        <v>0.21210000000000001</v>
      </c>
      <c r="N639" s="2">
        <v>0.74</v>
      </c>
      <c r="O639" s="10">
        <f t="shared" si="46"/>
        <v>0.74</v>
      </c>
      <c r="P639" s="17" t="str">
        <f t="shared" si="47"/>
        <v>Very Hghly humidity</v>
      </c>
      <c r="Q639" s="2">
        <v>8.9599999999999999E-2</v>
      </c>
      <c r="R639" s="7">
        <f t="shared" si="48"/>
        <v>9.8559999999999999</v>
      </c>
      <c r="S639" s="2">
        <v>1</v>
      </c>
      <c r="T639" s="2">
        <v>42</v>
      </c>
      <c r="U639" s="2">
        <f>SUM(Append1[[#This Row],[Casual]],Append1[[#This Row],[Registered]])</f>
        <v>43</v>
      </c>
    </row>
    <row r="640" spans="1:21" x14ac:dyDescent="0.25">
      <c r="A640" s="2">
        <v>639</v>
      </c>
      <c r="B640" s="3">
        <v>40572</v>
      </c>
      <c r="C6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0" s="2" t="str">
        <f>TEXT(Append1[[#This Row],[Entry Date]],"YYYY")</f>
        <v>2011</v>
      </c>
      <c r="E640" s="2" t="str">
        <f>TEXT(Append1[[#This Row],[Entry Date]],"MMM")</f>
        <v>Jan</v>
      </c>
      <c r="F640" s="4">
        <v>26.5833333333333</v>
      </c>
      <c r="G640" s="2" t="b">
        <v>0</v>
      </c>
      <c r="H640" t="str" cm="1">
        <f t="array" ref="H640">IF(G640=TRUE,"Weekend", IF(G640=FALSE,"Weekday", NA))</f>
        <v>Weekday</v>
      </c>
      <c r="I640" s="2" t="str">
        <f>TEXT(Append1[[#This Row],[Entry Date]],"DDDDD")</f>
        <v>Saturday</v>
      </c>
      <c r="J640" s="2" t="str">
        <f t="shared" si="49"/>
        <v>Extreme Cold</v>
      </c>
      <c r="K640" s="2">
        <v>0.18</v>
      </c>
      <c r="L640" s="2">
        <f t="shared" si="45"/>
        <v>7.38</v>
      </c>
      <c r="M640" s="2">
        <v>0.21210000000000001</v>
      </c>
      <c r="N640" s="2">
        <v>0.74</v>
      </c>
      <c r="O640" s="10">
        <f t="shared" si="46"/>
        <v>0.74</v>
      </c>
      <c r="P640" s="17" t="str">
        <f t="shared" si="47"/>
        <v>Very Hghly humidity</v>
      </c>
      <c r="Q640" s="2">
        <v>8.9599999999999999E-2</v>
      </c>
      <c r="R640" s="7">
        <f t="shared" si="48"/>
        <v>9.8559999999999999</v>
      </c>
      <c r="S640" s="2">
        <v>1</v>
      </c>
      <c r="T640" s="2">
        <v>35</v>
      </c>
      <c r="U640" s="2">
        <f>SUM(Append1[[#This Row],[Casual]],Append1[[#This Row],[Registered]])</f>
        <v>36</v>
      </c>
    </row>
    <row r="641" spans="1:21" x14ac:dyDescent="0.25">
      <c r="A641" s="2">
        <v>640</v>
      </c>
      <c r="B641" s="3">
        <v>40572</v>
      </c>
      <c r="C6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1" s="2" t="str">
        <f>TEXT(Append1[[#This Row],[Entry Date]],"YYYY")</f>
        <v>2011</v>
      </c>
      <c r="E641" s="2" t="str">
        <f>TEXT(Append1[[#This Row],[Entry Date]],"MMM")</f>
        <v>Jan</v>
      </c>
      <c r="F641" s="4">
        <v>26.625</v>
      </c>
      <c r="G641" s="2" t="b">
        <v>0</v>
      </c>
      <c r="H641" t="str" cm="1">
        <f t="array" ref="H641">IF(G641=TRUE,"Weekend", IF(G641=FALSE,"Weekday", NA))</f>
        <v>Weekday</v>
      </c>
      <c r="I641" s="2" t="str">
        <f>TEXT(Append1[[#This Row],[Entry Date]],"DDDDD")</f>
        <v>Saturday</v>
      </c>
      <c r="J641" s="2" t="str">
        <f t="shared" si="49"/>
        <v>Extreme Cold</v>
      </c>
      <c r="K641" s="2">
        <v>0.16</v>
      </c>
      <c r="L641" s="2">
        <f t="shared" si="45"/>
        <v>6.5600000000000005</v>
      </c>
      <c r="M641" s="2">
        <v>0.19700000000000001</v>
      </c>
      <c r="N641" s="2">
        <v>0.8</v>
      </c>
      <c r="O641" s="10">
        <f t="shared" si="46"/>
        <v>0.8</v>
      </c>
      <c r="P641" s="17" t="str">
        <f t="shared" si="47"/>
        <v>Very Hghly humidity</v>
      </c>
      <c r="Q641" s="2">
        <v>8.9599999999999999E-2</v>
      </c>
      <c r="R641" s="7">
        <f t="shared" si="48"/>
        <v>9.8559999999999999</v>
      </c>
      <c r="S641" s="2">
        <v>4</v>
      </c>
      <c r="T641" s="2">
        <v>28</v>
      </c>
      <c r="U641" s="2">
        <f>SUM(Append1[[#This Row],[Casual]],Append1[[#This Row],[Registered]])</f>
        <v>32</v>
      </c>
    </row>
    <row r="642" spans="1:21" x14ac:dyDescent="0.25">
      <c r="A642" s="2">
        <v>641</v>
      </c>
      <c r="B642" s="3">
        <v>40572</v>
      </c>
      <c r="C6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2" s="2" t="str">
        <f>TEXT(Append1[[#This Row],[Entry Date]],"YYYY")</f>
        <v>2011</v>
      </c>
      <c r="E642" s="2" t="str">
        <f>TEXT(Append1[[#This Row],[Entry Date]],"MMM")</f>
        <v>Jan</v>
      </c>
      <c r="F642" s="4">
        <v>26.6666666666667</v>
      </c>
      <c r="G642" s="2" t="b">
        <v>0</v>
      </c>
      <c r="H642" t="str" cm="1">
        <f t="array" ref="H642">IF(G642=TRUE,"Weekend", IF(G642=FALSE,"Weekday", NA))</f>
        <v>Weekday</v>
      </c>
      <c r="I642" s="2" t="str">
        <f>TEXT(Append1[[#This Row],[Entry Date]],"DDDDD")</f>
        <v>Saturday</v>
      </c>
      <c r="J642" s="2" t="str">
        <f t="shared" si="49"/>
        <v>Extreme Cold</v>
      </c>
      <c r="K642" s="2">
        <v>0.16</v>
      </c>
      <c r="L642" s="2">
        <f t="shared" ref="L642:L705" si="50">K642 * 41</f>
        <v>6.5600000000000005</v>
      </c>
      <c r="M642" s="2">
        <v>0.19700000000000001</v>
      </c>
      <c r="N642" s="2">
        <v>0.8</v>
      </c>
      <c r="O642" s="10">
        <f t="shared" ref="O642:O705" si="51">N642 * 100/100</f>
        <v>0.8</v>
      </c>
      <c r="P642" s="17" t="str">
        <f t="shared" ref="P642:P705" si="52">IF(N642*100&lt;10,"Less Humid",IF(N642*100&lt;=30,"Normal Humid",IF(N642*100&lt;=60,"High Humid",IF(N642*100&lt;=100,"Very Hghly humidity"))))</f>
        <v>Very Hghly humidity</v>
      </c>
      <c r="Q642" s="2">
        <v>8.9599999999999999E-2</v>
      </c>
      <c r="R642" s="7">
        <f t="shared" ref="R642:R705" si="53">Q642 * 110</f>
        <v>9.8559999999999999</v>
      </c>
      <c r="S642" s="2">
        <v>3</v>
      </c>
      <c r="T642" s="2">
        <v>30</v>
      </c>
      <c r="U642" s="2">
        <f>SUM(Append1[[#This Row],[Casual]],Append1[[#This Row],[Registered]])</f>
        <v>33</v>
      </c>
    </row>
    <row r="643" spans="1:21" x14ac:dyDescent="0.25">
      <c r="A643" s="2">
        <v>642</v>
      </c>
      <c r="B643" s="3">
        <v>40573</v>
      </c>
      <c r="C6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3" s="2" t="str">
        <f>TEXT(Append1[[#This Row],[Entry Date]],"YYYY")</f>
        <v>2011</v>
      </c>
      <c r="E643" s="2" t="str">
        <f>TEXT(Append1[[#This Row],[Entry Date]],"MMM")</f>
        <v>Jan</v>
      </c>
      <c r="F643" s="4">
        <v>26.7083333333333</v>
      </c>
      <c r="G643" s="2" t="b">
        <v>0</v>
      </c>
      <c r="H643" t="str" cm="1">
        <f t="array" ref="H643">IF(G643=TRUE,"Weekend", IF(G643=FALSE,"Weekday", NA))</f>
        <v>Weekday</v>
      </c>
      <c r="I643" s="2" t="str">
        <f>TEXT(Append1[[#This Row],[Entry Date]],"DDDDD")</f>
        <v>Sunday</v>
      </c>
      <c r="J643" s="2" t="str">
        <f t="shared" ref="J643:J706" si="54">IF(L643&lt;10,"Extreme Cold",IF(L643&lt;=20,"Cold",IF(L643&lt;=25,"Normal",IF(L643&lt;=35,"Hot",IF(L643&lt;=45,"Extreme Hot")))))</f>
        <v>Extreme Cold</v>
      </c>
      <c r="K643" s="2">
        <v>0.16</v>
      </c>
      <c r="L643" s="2">
        <f t="shared" si="50"/>
        <v>6.5600000000000005</v>
      </c>
      <c r="M643" s="2">
        <v>0.18179999999999999</v>
      </c>
      <c r="N643" s="2">
        <v>0.8</v>
      </c>
      <c r="O643" s="10">
        <f t="shared" si="51"/>
        <v>0.8</v>
      </c>
      <c r="P643" s="17" t="str">
        <f t="shared" si="52"/>
        <v>Very Hghly humidity</v>
      </c>
      <c r="Q643" s="2">
        <v>0.1045</v>
      </c>
      <c r="R643" s="7">
        <f t="shared" si="53"/>
        <v>11.494999999999999</v>
      </c>
      <c r="S643" s="2">
        <v>0</v>
      </c>
      <c r="T643" s="2">
        <v>33</v>
      </c>
      <c r="U643" s="2">
        <f>SUM(Append1[[#This Row],[Casual]],Append1[[#This Row],[Registered]])</f>
        <v>33</v>
      </c>
    </row>
    <row r="644" spans="1:21" x14ac:dyDescent="0.25">
      <c r="A644" s="2">
        <v>643</v>
      </c>
      <c r="B644" s="3">
        <v>40573</v>
      </c>
      <c r="C6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4" s="2" t="str">
        <f>TEXT(Append1[[#This Row],[Entry Date]],"YYYY")</f>
        <v>2011</v>
      </c>
      <c r="E644" s="2" t="str">
        <f>TEXT(Append1[[#This Row],[Entry Date]],"MMM")</f>
        <v>Jan</v>
      </c>
      <c r="F644" s="4">
        <v>26.75</v>
      </c>
      <c r="G644" s="2" t="b">
        <v>0</v>
      </c>
      <c r="H644" t="str" cm="1">
        <f t="array" ref="H644">IF(G644=TRUE,"Weekend", IF(G644=FALSE,"Weekday", NA))</f>
        <v>Weekday</v>
      </c>
      <c r="I644" s="2" t="str">
        <f>TEXT(Append1[[#This Row],[Entry Date]],"DDDDD")</f>
        <v>Sunday</v>
      </c>
      <c r="J644" s="2" t="str">
        <f t="shared" si="54"/>
        <v>Extreme Cold</v>
      </c>
      <c r="K644" s="2">
        <v>0.14000000000000001</v>
      </c>
      <c r="L644" s="2">
        <f t="shared" si="50"/>
        <v>5.74</v>
      </c>
      <c r="M644" s="2">
        <v>0.21210000000000001</v>
      </c>
      <c r="N644" s="2">
        <v>0.8</v>
      </c>
      <c r="O644" s="10">
        <f t="shared" si="51"/>
        <v>0.8</v>
      </c>
      <c r="P644" s="17" t="str">
        <f t="shared" si="52"/>
        <v>Very Hghly humidity</v>
      </c>
      <c r="Q644" s="2">
        <v>0</v>
      </c>
      <c r="R644" s="7">
        <f t="shared" si="53"/>
        <v>0</v>
      </c>
      <c r="S644" s="2">
        <v>7</v>
      </c>
      <c r="T644" s="2">
        <v>22</v>
      </c>
      <c r="U644" s="2">
        <f>SUM(Append1[[#This Row],[Casual]],Append1[[#This Row],[Registered]])</f>
        <v>29</v>
      </c>
    </row>
    <row r="645" spans="1:21" x14ac:dyDescent="0.25">
      <c r="A645" s="2">
        <v>644</v>
      </c>
      <c r="B645" s="3">
        <v>40573</v>
      </c>
      <c r="C6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5" s="2" t="str">
        <f>TEXT(Append1[[#This Row],[Entry Date]],"YYYY")</f>
        <v>2011</v>
      </c>
      <c r="E645" s="2" t="str">
        <f>TEXT(Append1[[#This Row],[Entry Date]],"MMM")</f>
        <v>Jan</v>
      </c>
      <c r="F645" s="4">
        <v>26.7916666666667</v>
      </c>
      <c r="G645" s="2" t="b">
        <v>0</v>
      </c>
      <c r="H645" t="str" cm="1">
        <f t="array" ref="H645">IF(G645=TRUE,"Weekend", IF(G645=FALSE,"Weekday", NA))</f>
        <v>Weekday</v>
      </c>
      <c r="I645" s="2" t="str">
        <f>TEXT(Append1[[#This Row],[Entry Date]],"DDDDD")</f>
        <v>Sunday</v>
      </c>
      <c r="J645" s="2" t="str">
        <f t="shared" si="54"/>
        <v>Extreme Cold</v>
      </c>
      <c r="K645" s="2">
        <v>0.16</v>
      </c>
      <c r="L645" s="2">
        <f t="shared" si="50"/>
        <v>6.5600000000000005</v>
      </c>
      <c r="M645" s="2">
        <v>0.2273</v>
      </c>
      <c r="N645" s="2">
        <v>0.8</v>
      </c>
      <c r="O645" s="10">
        <f t="shared" si="51"/>
        <v>0.8</v>
      </c>
      <c r="P645" s="17" t="str">
        <f t="shared" si="52"/>
        <v>Very Hghly humidity</v>
      </c>
      <c r="Q645" s="2">
        <v>0</v>
      </c>
      <c r="R645" s="7">
        <f t="shared" si="53"/>
        <v>0</v>
      </c>
      <c r="S645" s="2">
        <v>1</v>
      </c>
      <c r="T645" s="2">
        <v>10</v>
      </c>
      <c r="U645" s="2">
        <f>SUM(Append1[[#This Row],[Casual]],Append1[[#This Row],[Registered]])</f>
        <v>11</v>
      </c>
    </row>
    <row r="646" spans="1:21" x14ac:dyDescent="0.25">
      <c r="A646" s="2">
        <v>645</v>
      </c>
      <c r="B646" s="3">
        <v>40573</v>
      </c>
      <c r="C6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6" s="2" t="str">
        <f>TEXT(Append1[[#This Row],[Entry Date]],"YYYY")</f>
        <v>2011</v>
      </c>
      <c r="E646" s="2" t="str">
        <f>TEXT(Append1[[#This Row],[Entry Date]],"MMM")</f>
        <v>Jan</v>
      </c>
      <c r="F646" s="4">
        <v>26.8333333333333</v>
      </c>
      <c r="G646" s="2" t="b">
        <v>0</v>
      </c>
      <c r="H646" t="str" cm="1">
        <f t="array" ref="H646">IF(G646=TRUE,"Weekend", IF(G646=FALSE,"Weekday", NA))</f>
        <v>Weekday</v>
      </c>
      <c r="I646" s="2" t="str">
        <f>TEXT(Append1[[#This Row],[Entry Date]],"DDDDD")</f>
        <v>Sunday</v>
      </c>
      <c r="J646" s="2" t="str">
        <f t="shared" si="54"/>
        <v>Extreme Cold</v>
      </c>
      <c r="K646" s="2">
        <v>0.14000000000000001</v>
      </c>
      <c r="L646" s="2">
        <f t="shared" si="50"/>
        <v>5.74</v>
      </c>
      <c r="M646" s="2">
        <v>0.21210000000000001</v>
      </c>
      <c r="N646" s="2">
        <v>0.93</v>
      </c>
      <c r="O646" s="10">
        <f t="shared" si="51"/>
        <v>0.93</v>
      </c>
      <c r="P646" s="17" t="str">
        <f t="shared" si="52"/>
        <v>Very Hghly humidity</v>
      </c>
      <c r="Q646" s="2">
        <v>0</v>
      </c>
      <c r="R646" s="7">
        <f t="shared" si="53"/>
        <v>0</v>
      </c>
      <c r="S646" s="2">
        <v>1</v>
      </c>
      <c r="T646" s="2">
        <v>7</v>
      </c>
      <c r="U646" s="2">
        <f>SUM(Append1[[#This Row],[Casual]],Append1[[#This Row],[Registered]])</f>
        <v>8</v>
      </c>
    </row>
    <row r="647" spans="1:21" x14ac:dyDescent="0.25">
      <c r="A647" s="2">
        <v>646</v>
      </c>
      <c r="B647" s="3">
        <v>40573</v>
      </c>
      <c r="C6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7" s="2" t="str">
        <f>TEXT(Append1[[#This Row],[Entry Date]],"YYYY")</f>
        <v>2011</v>
      </c>
      <c r="E647" s="2" t="str">
        <f>TEXT(Append1[[#This Row],[Entry Date]],"MMM")</f>
        <v>Jan</v>
      </c>
      <c r="F647" s="4">
        <v>26.875</v>
      </c>
      <c r="G647" s="2" t="b">
        <v>0</v>
      </c>
      <c r="H647" t="str" cm="1">
        <f t="array" ref="H647">IF(G647=TRUE,"Weekend", IF(G647=FALSE,"Weekday", NA))</f>
        <v>Weekday</v>
      </c>
      <c r="I647" s="2" t="str">
        <f>TEXT(Append1[[#This Row],[Entry Date]],"DDDDD")</f>
        <v>Sunday</v>
      </c>
      <c r="J647" s="2" t="str">
        <f t="shared" si="54"/>
        <v>Extreme Cold</v>
      </c>
      <c r="K647" s="2">
        <v>0.14000000000000001</v>
      </c>
      <c r="L647" s="2">
        <f t="shared" si="50"/>
        <v>5.74</v>
      </c>
      <c r="M647" s="2">
        <v>0.21210000000000001</v>
      </c>
      <c r="N647" s="2">
        <v>0.93</v>
      </c>
      <c r="O647" s="10">
        <f t="shared" si="51"/>
        <v>0.93</v>
      </c>
      <c r="P647" s="17" t="str">
        <f t="shared" si="52"/>
        <v>Very Hghly humidity</v>
      </c>
      <c r="Q647" s="2">
        <v>0</v>
      </c>
      <c r="R647" s="7">
        <f t="shared" si="53"/>
        <v>0</v>
      </c>
      <c r="S647" s="2">
        <v>0</v>
      </c>
      <c r="T647" s="2">
        <v>1</v>
      </c>
      <c r="U647" s="2">
        <f>SUM(Append1[[#This Row],[Casual]],Append1[[#This Row],[Registered]])</f>
        <v>1</v>
      </c>
    </row>
    <row r="648" spans="1:21" x14ac:dyDescent="0.25">
      <c r="A648" s="2">
        <v>647</v>
      </c>
      <c r="B648" s="3">
        <v>40573</v>
      </c>
      <c r="C6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8" s="2" t="str">
        <f>TEXT(Append1[[#This Row],[Entry Date]],"YYYY")</f>
        <v>2011</v>
      </c>
      <c r="E648" s="2" t="str">
        <f>TEXT(Append1[[#This Row],[Entry Date]],"MMM")</f>
        <v>Jan</v>
      </c>
      <c r="F648" s="4">
        <v>26.9166666666667</v>
      </c>
      <c r="G648" s="2" t="b">
        <v>0</v>
      </c>
      <c r="H648" t="str" cm="1">
        <f t="array" ref="H648">IF(G648=TRUE,"Weekend", IF(G648=FALSE,"Weekday", NA))</f>
        <v>Weekday</v>
      </c>
      <c r="I648" s="2" t="str">
        <f>TEXT(Append1[[#This Row],[Entry Date]],"DDDDD")</f>
        <v>Sunday</v>
      </c>
      <c r="J648" s="2" t="str">
        <f t="shared" si="54"/>
        <v>Extreme Cold</v>
      </c>
      <c r="K648" s="2">
        <v>0.14000000000000001</v>
      </c>
      <c r="L648" s="2">
        <f t="shared" si="50"/>
        <v>5.74</v>
      </c>
      <c r="M648" s="2">
        <v>0.21210000000000001</v>
      </c>
      <c r="N648" s="2">
        <v>0.86</v>
      </c>
      <c r="O648" s="10">
        <f t="shared" si="51"/>
        <v>0.86</v>
      </c>
      <c r="P648" s="17" t="str">
        <f t="shared" si="52"/>
        <v>Very Hghly humidity</v>
      </c>
      <c r="Q648" s="2">
        <v>0</v>
      </c>
      <c r="R648" s="7">
        <f t="shared" si="53"/>
        <v>0</v>
      </c>
      <c r="S648" s="2">
        <v>0</v>
      </c>
      <c r="T648" s="2">
        <v>3</v>
      </c>
      <c r="U648" s="2">
        <f>SUM(Append1[[#This Row],[Casual]],Append1[[#This Row],[Registered]])</f>
        <v>3</v>
      </c>
    </row>
    <row r="649" spans="1:21" x14ac:dyDescent="0.25">
      <c r="A649" s="2">
        <v>648</v>
      </c>
      <c r="B649" s="3">
        <v>40573</v>
      </c>
      <c r="C6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49" s="2" t="str">
        <f>TEXT(Append1[[#This Row],[Entry Date]],"YYYY")</f>
        <v>2011</v>
      </c>
      <c r="E649" s="2" t="str">
        <f>TEXT(Append1[[#This Row],[Entry Date]],"MMM")</f>
        <v>Jan</v>
      </c>
      <c r="F649" s="4">
        <v>26.9583333333333</v>
      </c>
      <c r="G649" s="2" t="b">
        <v>0</v>
      </c>
      <c r="H649" t="str" cm="1">
        <f t="array" ref="H649">IF(G649=TRUE,"Weekend", IF(G649=FALSE,"Weekday", NA))</f>
        <v>Weekday</v>
      </c>
      <c r="I649" s="2" t="str">
        <f>TEXT(Append1[[#This Row],[Entry Date]],"DDDDD")</f>
        <v>Sunday</v>
      </c>
      <c r="J649" s="2" t="str">
        <f t="shared" si="54"/>
        <v>Extreme Cold</v>
      </c>
      <c r="K649" s="2">
        <v>0.14000000000000001</v>
      </c>
      <c r="L649" s="2">
        <f t="shared" si="50"/>
        <v>5.74</v>
      </c>
      <c r="M649" s="2">
        <v>0.21210000000000001</v>
      </c>
      <c r="N649" s="2">
        <v>0.86</v>
      </c>
      <c r="O649" s="10">
        <f t="shared" si="51"/>
        <v>0.86</v>
      </c>
      <c r="P649" s="17" t="str">
        <f t="shared" si="52"/>
        <v>Very Hghly humidity</v>
      </c>
      <c r="Q649" s="2">
        <v>0</v>
      </c>
      <c r="R649" s="7">
        <f t="shared" si="53"/>
        <v>0</v>
      </c>
      <c r="S649" s="2">
        <v>0</v>
      </c>
      <c r="T649" s="2">
        <v>3</v>
      </c>
      <c r="U649" s="2">
        <f>SUM(Append1[[#This Row],[Casual]],Append1[[#This Row],[Registered]])</f>
        <v>3</v>
      </c>
    </row>
    <row r="650" spans="1:21" x14ac:dyDescent="0.25">
      <c r="A650" s="2">
        <v>649</v>
      </c>
      <c r="B650" s="3">
        <v>40573</v>
      </c>
      <c r="C6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0" s="2" t="str">
        <f>TEXT(Append1[[#This Row],[Entry Date]],"YYYY")</f>
        <v>2011</v>
      </c>
      <c r="E650" s="2" t="str">
        <f>TEXT(Append1[[#This Row],[Entry Date]],"MMM")</f>
        <v>Jan</v>
      </c>
      <c r="F650" s="4">
        <v>27</v>
      </c>
      <c r="G650" s="2" t="b">
        <v>0</v>
      </c>
      <c r="H650" t="str" cm="1">
        <f t="array" ref="H650">IF(G650=TRUE,"Weekend", IF(G650=FALSE,"Weekday", NA))</f>
        <v>Weekday</v>
      </c>
      <c r="I650" s="2" t="str">
        <f>TEXT(Append1[[#This Row],[Entry Date]],"DDDDD")</f>
        <v>Sunday</v>
      </c>
      <c r="J650" s="2" t="str">
        <f t="shared" si="54"/>
        <v>Extreme Cold</v>
      </c>
      <c r="K650" s="2">
        <v>0.14000000000000001</v>
      </c>
      <c r="L650" s="2">
        <f t="shared" si="50"/>
        <v>5.74</v>
      </c>
      <c r="M650" s="2">
        <v>0.21210000000000001</v>
      </c>
      <c r="N650" s="2">
        <v>0.86</v>
      </c>
      <c r="O650" s="10">
        <f t="shared" si="51"/>
        <v>0.86</v>
      </c>
      <c r="P650" s="17" t="str">
        <f t="shared" si="52"/>
        <v>Very Hghly humidity</v>
      </c>
      <c r="Q650" s="2">
        <v>0</v>
      </c>
      <c r="R650" s="7">
        <f t="shared" si="53"/>
        <v>0</v>
      </c>
      <c r="S650" s="2">
        <v>1</v>
      </c>
      <c r="T650" s="2">
        <v>11</v>
      </c>
      <c r="U650" s="2">
        <f>SUM(Append1[[#This Row],[Casual]],Append1[[#This Row],[Registered]])</f>
        <v>12</v>
      </c>
    </row>
    <row r="651" spans="1:21" x14ac:dyDescent="0.25">
      <c r="A651" s="2">
        <v>650</v>
      </c>
      <c r="B651" s="3">
        <v>40573</v>
      </c>
      <c r="C6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1" s="2" t="str">
        <f>TEXT(Append1[[#This Row],[Entry Date]],"YYYY")</f>
        <v>2011</v>
      </c>
      <c r="E651" s="2" t="str">
        <f>TEXT(Append1[[#This Row],[Entry Date]],"MMM")</f>
        <v>Jan</v>
      </c>
      <c r="F651" s="4">
        <v>27.0416666666667</v>
      </c>
      <c r="G651" s="2" t="b">
        <v>0</v>
      </c>
      <c r="H651" t="str" cm="1">
        <f t="array" ref="H651">IF(G651=TRUE,"Weekend", IF(G651=FALSE,"Weekday", NA))</f>
        <v>Weekday</v>
      </c>
      <c r="I651" s="2" t="str">
        <f>TEXT(Append1[[#This Row],[Entry Date]],"DDDDD")</f>
        <v>Sunday</v>
      </c>
      <c r="J651" s="2" t="str">
        <f t="shared" si="54"/>
        <v>Extreme Cold</v>
      </c>
      <c r="K651" s="2">
        <v>0.16</v>
      </c>
      <c r="L651" s="2">
        <f t="shared" si="50"/>
        <v>6.5600000000000005</v>
      </c>
      <c r="M651" s="2">
        <v>0.2273</v>
      </c>
      <c r="N651" s="2">
        <v>0.8</v>
      </c>
      <c r="O651" s="10">
        <f t="shared" si="51"/>
        <v>0.8</v>
      </c>
      <c r="P651" s="17" t="str">
        <f t="shared" si="52"/>
        <v>Very Hghly humidity</v>
      </c>
      <c r="Q651" s="2">
        <v>0</v>
      </c>
      <c r="R651" s="7">
        <f t="shared" si="53"/>
        <v>0</v>
      </c>
      <c r="S651" s="2">
        <v>4</v>
      </c>
      <c r="T651" s="2">
        <v>34</v>
      </c>
      <c r="U651" s="2">
        <f>SUM(Append1[[#This Row],[Casual]],Append1[[#This Row],[Registered]])</f>
        <v>38</v>
      </c>
    </row>
    <row r="652" spans="1:21" x14ac:dyDescent="0.25">
      <c r="A652" s="2">
        <v>651</v>
      </c>
      <c r="B652" s="3">
        <v>40573</v>
      </c>
      <c r="C6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2" s="2" t="str">
        <f>TEXT(Append1[[#This Row],[Entry Date]],"YYYY")</f>
        <v>2011</v>
      </c>
      <c r="E652" s="2" t="str">
        <f>TEXT(Append1[[#This Row],[Entry Date]],"MMM")</f>
        <v>Jan</v>
      </c>
      <c r="F652" s="4">
        <v>27.0833333333333</v>
      </c>
      <c r="G652" s="2" t="b">
        <v>0</v>
      </c>
      <c r="H652" t="str" cm="1">
        <f t="array" ref="H652">IF(G652=TRUE,"Weekend", IF(G652=FALSE,"Weekday", NA))</f>
        <v>Weekday</v>
      </c>
      <c r="I652" s="2" t="str">
        <f>TEXT(Append1[[#This Row],[Entry Date]],"DDDDD")</f>
        <v>Sunday</v>
      </c>
      <c r="J652" s="2" t="str">
        <f t="shared" si="54"/>
        <v>Extreme Cold</v>
      </c>
      <c r="K652" s="2">
        <v>0.18</v>
      </c>
      <c r="L652" s="2">
        <f t="shared" si="50"/>
        <v>7.38</v>
      </c>
      <c r="M652" s="2">
        <v>0.2424</v>
      </c>
      <c r="N652" s="2">
        <v>0.8</v>
      </c>
      <c r="O652" s="10">
        <f t="shared" si="51"/>
        <v>0.8</v>
      </c>
      <c r="P652" s="17" t="str">
        <f t="shared" si="52"/>
        <v>Very Hghly humidity</v>
      </c>
      <c r="Q652" s="2">
        <v>0</v>
      </c>
      <c r="R652" s="7">
        <f t="shared" si="53"/>
        <v>0</v>
      </c>
      <c r="S652" s="2">
        <v>7</v>
      </c>
      <c r="T652" s="2">
        <v>57</v>
      </c>
      <c r="U652" s="2">
        <f>SUM(Append1[[#This Row],[Casual]],Append1[[#This Row],[Registered]])</f>
        <v>64</v>
      </c>
    </row>
    <row r="653" spans="1:21" x14ac:dyDescent="0.25">
      <c r="A653" s="2">
        <v>652</v>
      </c>
      <c r="B653" s="3">
        <v>40573</v>
      </c>
      <c r="C6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3" s="2" t="str">
        <f>TEXT(Append1[[#This Row],[Entry Date]],"YYYY")</f>
        <v>2011</v>
      </c>
      <c r="E653" s="2" t="str">
        <f>TEXT(Append1[[#This Row],[Entry Date]],"MMM")</f>
        <v>Jan</v>
      </c>
      <c r="F653" s="4">
        <v>27.125</v>
      </c>
      <c r="G653" s="2" t="b">
        <v>0</v>
      </c>
      <c r="H653" t="str" cm="1">
        <f t="array" ref="H653">IF(G653=TRUE,"Weekend", IF(G653=FALSE,"Weekday", NA))</f>
        <v>Weekday</v>
      </c>
      <c r="I653" s="2" t="str">
        <f>TEXT(Append1[[#This Row],[Entry Date]],"DDDDD")</f>
        <v>Sunday</v>
      </c>
      <c r="J653" s="2" t="str">
        <f t="shared" si="54"/>
        <v>Extreme Cold</v>
      </c>
      <c r="K653" s="2">
        <v>0.22</v>
      </c>
      <c r="L653" s="2">
        <f t="shared" si="50"/>
        <v>9.02</v>
      </c>
      <c r="M653" s="2">
        <v>0.2727</v>
      </c>
      <c r="N653" s="2">
        <v>0.75</v>
      </c>
      <c r="O653" s="10">
        <f t="shared" si="51"/>
        <v>0.75</v>
      </c>
      <c r="P653" s="17" t="str">
        <f t="shared" si="52"/>
        <v>Very Hghly humidity</v>
      </c>
      <c r="Q653" s="2">
        <v>0</v>
      </c>
      <c r="R653" s="7">
        <f t="shared" si="53"/>
        <v>0</v>
      </c>
      <c r="S653" s="2">
        <v>9</v>
      </c>
      <c r="T653" s="2">
        <v>50</v>
      </c>
      <c r="U653" s="2">
        <f>SUM(Append1[[#This Row],[Casual]],Append1[[#This Row],[Registered]])</f>
        <v>59</v>
      </c>
    </row>
    <row r="654" spans="1:21" x14ac:dyDescent="0.25">
      <c r="A654" s="2">
        <v>653</v>
      </c>
      <c r="B654" s="3">
        <v>40573</v>
      </c>
      <c r="C6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4" s="2" t="str">
        <f>TEXT(Append1[[#This Row],[Entry Date]],"YYYY")</f>
        <v>2011</v>
      </c>
      <c r="E654" s="2" t="str">
        <f>TEXT(Append1[[#This Row],[Entry Date]],"MMM")</f>
        <v>Jan</v>
      </c>
      <c r="F654" s="4">
        <v>27.1666666666667</v>
      </c>
      <c r="G654" s="2" t="b">
        <v>0</v>
      </c>
      <c r="H654" t="str" cm="1">
        <f t="array" ref="H654">IF(G654=TRUE,"Weekend", IF(G654=FALSE,"Weekday", NA))</f>
        <v>Weekday</v>
      </c>
      <c r="I654" s="2" t="str">
        <f>TEXT(Append1[[#This Row],[Entry Date]],"DDDDD")</f>
        <v>Sunday</v>
      </c>
      <c r="J654" s="2" t="str">
        <f t="shared" si="54"/>
        <v>Cold</v>
      </c>
      <c r="K654" s="2">
        <v>0.3</v>
      </c>
      <c r="L654" s="2">
        <f t="shared" si="50"/>
        <v>12.299999999999999</v>
      </c>
      <c r="M654" s="2">
        <v>0.31819999999999998</v>
      </c>
      <c r="N654" s="2">
        <v>0.52</v>
      </c>
      <c r="O654" s="10">
        <f t="shared" si="51"/>
        <v>0.52</v>
      </c>
      <c r="P654" s="17" t="str">
        <f t="shared" si="52"/>
        <v>High Humid</v>
      </c>
      <c r="Q654" s="2">
        <v>0.1045</v>
      </c>
      <c r="R654" s="7">
        <f t="shared" si="53"/>
        <v>11.494999999999999</v>
      </c>
      <c r="S654" s="2">
        <v>10</v>
      </c>
      <c r="T654" s="2">
        <v>87</v>
      </c>
      <c r="U654" s="2">
        <f>SUM(Append1[[#This Row],[Casual]],Append1[[#This Row],[Registered]])</f>
        <v>97</v>
      </c>
    </row>
    <row r="655" spans="1:21" x14ac:dyDescent="0.25">
      <c r="A655" s="2">
        <v>654</v>
      </c>
      <c r="B655" s="3">
        <v>40573</v>
      </c>
      <c r="C6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5" s="2" t="str">
        <f>TEXT(Append1[[#This Row],[Entry Date]],"YYYY")</f>
        <v>2011</v>
      </c>
      <c r="E655" s="2" t="str">
        <f>TEXT(Append1[[#This Row],[Entry Date]],"MMM")</f>
        <v>Jan</v>
      </c>
      <c r="F655" s="4">
        <v>27.2083333333333</v>
      </c>
      <c r="G655" s="2" t="b">
        <v>0</v>
      </c>
      <c r="H655" t="str" cm="1">
        <f t="array" ref="H655">IF(G655=TRUE,"Weekend", IF(G655=FALSE,"Weekday", NA))</f>
        <v>Weekday</v>
      </c>
      <c r="I655" s="2" t="str">
        <f>TEXT(Append1[[#This Row],[Entry Date]],"DDDDD")</f>
        <v>Sunday</v>
      </c>
      <c r="J655" s="2" t="str">
        <f t="shared" si="54"/>
        <v>Cold</v>
      </c>
      <c r="K655" s="2">
        <v>0.28000000000000003</v>
      </c>
      <c r="L655" s="2">
        <f t="shared" si="50"/>
        <v>11.48</v>
      </c>
      <c r="M655" s="2">
        <v>0.28789999999999999</v>
      </c>
      <c r="N655" s="2">
        <v>0.61</v>
      </c>
      <c r="O655" s="10">
        <f t="shared" si="51"/>
        <v>0.61</v>
      </c>
      <c r="P655" s="17" t="str">
        <f t="shared" si="52"/>
        <v>Very Hghly humidity</v>
      </c>
      <c r="Q655" s="2">
        <v>0.1045</v>
      </c>
      <c r="R655" s="7">
        <f t="shared" si="53"/>
        <v>11.494999999999999</v>
      </c>
      <c r="S655" s="2">
        <v>13</v>
      </c>
      <c r="T655" s="2">
        <v>71</v>
      </c>
      <c r="U655" s="2">
        <f>SUM(Append1[[#This Row],[Casual]],Append1[[#This Row],[Registered]])</f>
        <v>84</v>
      </c>
    </row>
    <row r="656" spans="1:21" x14ac:dyDescent="0.25">
      <c r="A656" s="2">
        <v>655</v>
      </c>
      <c r="B656" s="3">
        <v>40573</v>
      </c>
      <c r="C6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6" s="2" t="str">
        <f>TEXT(Append1[[#This Row],[Entry Date]],"YYYY")</f>
        <v>2011</v>
      </c>
      <c r="E656" s="2" t="str">
        <f>TEXT(Append1[[#This Row],[Entry Date]],"MMM")</f>
        <v>Jan</v>
      </c>
      <c r="F656" s="4">
        <v>27.25</v>
      </c>
      <c r="G656" s="2" t="b">
        <v>0</v>
      </c>
      <c r="H656" t="str" cm="1">
        <f t="array" ref="H656">IF(G656=TRUE,"Weekend", IF(G656=FALSE,"Weekday", NA))</f>
        <v>Weekday</v>
      </c>
      <c r="I656" s="2" t="str">
        <f>TEXT(Append1[[#This Row],[Entry Date]],"DDDDD")</f>
        <v>Sunday</v>
      </c>
      <c r="J656" s="2" t="str">
        <f t="shared" si="54"/>
        <v>Cold</v>
      </c>
      <c r="K656" s="2">
        <v>0.28000000000000003</v>
      </c>
      <c r="L656" s="2">
        <f t="shared" si="50"/>
        <v>11.48</v>
      </c>
      <c r="M656" s="2">
        <v>0.30299999999999999</v>
      </c>
      <c r="N656" s="2">
        <v>0.61</v>
      </c>
      <c r="O656" s="10">
        <f t="shared" si="51"/>
        <v>0.61</v>
      </c>
      <c r="P656" s="17" t="str">
        <f t="shared" si="52"/>
        <v>Very Hghly humidity</v>
      </c>
      <c r="Q656" s="2">
        <v>8.9599999999999999E-2</v>
      </c>
      <c r="R656" s="7">
        <f t="shared" si="53"/>
        <v>9.8559999999999999</v>
      </c>
      <c r="S656" s="2">
        <v>18</v>
      </c>
      <c r="T656" s="2">
        <v>104</v>
      </c>
      <c r="U656" s="2">
        <f>SUM(Append1[[#This Row],[Casual]],Append1[[#This Row],[Registered]])</f>
        <v>122</v>
      </c>
    </row>
    <row r="657" spans="1:21" x14ac:dyDescent="0.25">
      <c r="A657" s="2">
        <v>656</v>
      </c>
      <c r="B657" s="3">
        <v>40573</v>
      </c>
      <c r="C6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7" s="2" t="str">
        <f>TEXT(Append1[[#This Row],[Entry Date]],"YYYY")</f>
        <v>2011</v>
      </c>
      <c r="E657" s="2" t="str">
        <f>TEXT(Append1[[#This Row],[Entry Date]],"MMM")</f>
        <v>Jan</v>
      </c>
      <c r="F657" s="4">
        <v>27.2916666666667</v>
      </c>
      <c r="G657" s="2" t="b">
        <v>0</v>
      </c>
      <c r="H657" t="str" cm="1">
        <f t="array" ref="H657">IF(G657=TRUE,"Weekend", IF(G657=FALSE,"Weekday", NA))</f>
        <v>Weekday</v>
      </c>
      <c r="I657" s="2" t="str">
        <f>TEXT(Append1[[#This Row],[Entry Date]],"DDDDD")</f>
        <v>Sunday</v>
      </c>
      <c r="J657" s="2" t="str">
        <f t="shared" si="54"/>
        <v>Cold</v>
      </c>
      <c r="K657" s="2">
        <v>0.3</v>
      </c>
      <c r="L657" s="2">
        <f t="shared" si="50"/>
        <v>12.299999999999999</v>
      </c>
      <c r="M657" s="2">
        <v>0.33329999999999999</v>
      </c>
      <c r="N657" s="2">
        <v>0.56000000000000005</v>
      </c>
      <c r="O657" s="10">
        <f t="shared" si="51"/>
        <v>0.56000000000000005</v>
      </c>
      <c r="P657" s="17" t="str">
        <f t="shared" si="52"/>
        <v>High Humid</v>
      </c>
      <c r="Q657" s="2">
        <v>0</v>
      </c>
      <c r="R657" s="7">
        <f t="shared" si="53"/>
        <v>0</v>
      </c>
      <c r="S657" s="2">
        <v>14</v>
      </c>
      <c r="T657" s="2">
        <v>95</v>
      </c>
      <c r="U657" s="2">
        <f>SUM(Append1[[#This Row],[Casual]],Append1[[#This Row],[Registered]])</f>
        <v>109</v>
      </c>
    </row>
    <row r="658" spans="1:21" x14ac:dyDescent="0.25">
      <c r="A658" s="2">
        <v>657</v>
      </c>
      <c r="B658" s="3">
        <v>40573</v>
      </c>
      <c r="C6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8" s="2" t="str">
        <f>TEXT(Append1[[#This Row],[Entry Date]],"YYYY")</f>
        <v>2011</v>
      </c>
      <c r="E658" s="2" t="str">
        <f>TEXT(Append1[[#This Row],[Entry Date]],"MMM")</f>
        <v>Jan</v>
      </c>
      <c r="F658" s="4">
        <v>27.3333333333333</v>
      </c>
      <c r="G658" s="2" t="b">
        <v>0</v>
      </c>
      <c r="H658" t="str" cm="1">
        <f t="array" ref="H658">IF(G658=TRUE,"Weekend", IF(G658=FALSE,"Weekday", NA))</f>
        <v>Weekday</v>
      </c>
      <c r="I658" s="2" t="str">
        <f>TEXT(Append1[[#This Row],[Entry Date]],"DDDDD")</f>
        <v>Sunday</v>
      </c>
      <c r="J658" s="2" t="str">
        <f t="shared" si="54"/>
        <v>Cold</v>
      </c>
      <c r="K658" s="2">
        <v>0.3</v>
      </c>
      <c r="L658" s="2">
        <f t="shared" si="50"/>
        <v>12.299999999999999</v>
      </c>
      <c r="M658" s="2">
        <v>0.33329999999999999</v>
      </c>
      <c r="N658" s="2">
        <v>0.56000000000000005</v>
      </c>
      <c r="O658" s="10">
        <f t="shared" si="51"/>
        <v>0.56000000000000005</v>
      </c>
      <c r="P658" s="17" t="str">
        <f t="shared" si="52"/>
        <v>High Humid</v>
      </c>
      <c r="Q658" s="2">
        <v>0</v>
      </c>
      <c r="R658" s="7">
        <f t="shared" si="53"/>
        <v>0</v>
      </c>
      <c r="S658" s="2">
        <v>19</v>
      </c>
      <c r="T658" s="2">
        <v>104</v>
      </c>
      <c r="U658" s="2">
        <f>SUM(Append1[[#This Row],[Casual]],Append1[[#This Row],[Registered]])</f>
        <v>123</v>
      </c>
    </row>
    <row r="659" spans="1:21" x14ac:dyDescent="0.25">
      <c r="A659" s="2">
        <v>658</v>
      </c>
      <c r="B659" s="3">
        <v>40573</v>
      </c>
      <c r="C6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59" s="2" t="str">
        <f>TEXT(Append1[[#This Row],[Entry Date]],"YYYY")</f>
        <v>2011</v>
      </c>
      <c r="E659" s="2" t="str">
        <f>TEXT(Append1[[#This Row],[Entry Date]],"MMM")</f>
        <v>Jan</v>
      </c>
      <c r="F659" s="4">
        <v>27.375</v>
      </c>
      <c r="G659" s="2" t="b">
        <v>0</v>
      </c>
      <c r="H659" t="str" cm="1">
        <f t="array" ref="H659">IF(G659=TRUE,"Weekend", IF(G659=FALSE,"Weekday", NA))</f>
        <v>Weekday</v>
      </c>
      <c r="I659" s="2" t="str">
        <f>TEXT(Append1[[#This Row],[Entry Date]],"DDDDD")</f>
        <v>Sunday</v>
      </c>
      <c r="J659" s="2" t="str">
        <f t="shared" si="54"/>
        <v>Cold</v>
      </c>
      <c r="K659" s="2">
        <v>0.3</v>
      </c>
      <c r="L659" s="2">
        <f t="shared" si="50"/>
        <v>12.299999999999999</v>
      </c>
      <c r="M659" s="2">
        <v>0.28789999999999999</v>
      </c>
      <c r="N659" s="2">
        <v>0.56000000000000005</v>
      </c>
      <c r="O659" s="10">
        <f t="shared" si="51"/>
        <v>0.56000000000000005</v>
      </c>
      <c r="P659" s="17" t="str">
        <f t="shared" si="52"/>
        <v>High Humid</v>
      </c>
      <c r="Q659" s="2">
        <v>0.19400000000000001</v>
      </c>
      <c r="R659" s="7">
        <f t="shared" si="53"/>
        <v>21.34</v>
      </c>
      <c r="S659" s="2">
        <v>6</v>
      </c>
      <c r="T659" s="2">
        <v>71</v>
      </c>
      <c r="U659" s="2">
        <f>SUM(Append1[[#This Row],[Casual]],Append1[[#This Row],[Registered]])</f>
        <v>77</v>
      </c>
    </row>
    <row r="660" spans="1:21" x14ac:dyDescent="0.25">
      <c r="A660" s="2">
        <v>659</v>
      </c>
      <c r="B660" s="3">
        <v>40573</v>
      </c>
      <c r="C6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0" s="2" t="str">
        <f>TEXT(Append1[[#This Row],[Entry Date]],"YYYY")</f>
        <v>2011</v>
      </c>
      <c r="E660" s="2" t="str">
        <f>TEXT(Append1[[#This Row],[Entry Date]],"MMM")</f>
        <v>Jan</v>
      </c>
      <c r="F660" s="4">
        <v>27.4166666666667</v>
      </c>
      <c r="G660" s="2" t="b">
        <v>0</v>
      </c>
      <c r="H660" t="str" cm="1">
        <f t="array" ref="H660">IF(G660=TRUE,"Weekend", IF(G660=FALSE,"Weekday", NA))</f>
        <v>Weekday</v>
      </c>
      <c r="I660" s="2" t="str">
        <f>TEXT(Append1[[#This Row],[Entry Date]],"DDDDD")</f>
        <v>Sunday</v>
      </c>
      <c r="J660" s="2" t="str">
        <f t="shared" si="54"/>
        <v>Cold</v>
      </c>
      <c r="K660" s="2">
        <v>0.26</v>
      </c>
      <c r="L660" s="2">
        <f t="shared" si="50"/>
        <v>10.66</v>
      </c>
      <c r="M660" s="2">
        <v>0.2576</v>
      </c>
      <c r="N660" s="2">
        <v>0.65</v>
      </c>
      <c r="O660" s="10">
        <f t="shared" si="51"/>
        <v>0.65</v>
      </c>
      <c r="P660" s="17" t="str">
        <f t="shared" si="52"/>
        <v>Very Hghly humidity</v>
      </c>
      <c r="Q660" s="2">
        <v>0.16420000000000001</v>
      </c>
      <c r="R660" s="7">
        <f t="shared" si="53"/>
        <v>18.062000000000001</v>
      </c>
      <c r="S660" s="2">
        <v>8</v>
      </c>
      <c r="T660" s="2">
        <v>57</v>
      </c>
      <c r="U660" s="2">
        <f>SUM(Append1[[#This Row],[Casual]],Append1[[#This Row],[Registered]])</f>
        <v>65</v>
      </c>
    </row>
    <row r="661" spans="1:21" x14ac:dyDescent="0.25">
      <c r="A661" s="2">
        <v>660</v>
      </c>
      <c r="B661" s="3">
        <v>40573</v>
      </c>
      <c r="C6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1" s="2" t="str">
        <f>TEXT(Append1[[#This Row],[Entry Date]],"YYYY")</f>
        <v>2011</v>
      </c>
      <c r="E661" s="2" t="str">
        <f>TEXT(Append1[[#This Row],[Entry Date]],"MMM")</f>
        <v>Jan</v>
      </c>
      <c r="F661" s="4">
        <v>27.4583333333333</v>
      </c>
      <c r="G661" s="2" t="b">
        <v>0</v>
      </c>
      <c r="H661" t="str" cm="1">
        <f t="array" ref="H661">IF(G661=TRUE,"Weekend", IF(G661=FALSE,"Weekday", NA))</f>
        <v>Weekday</v>
      </c>
      <c r="I661" s="2" t="str">
        <f>TEXT(Append1[[#This Row],[Entry Date]],"DDDDD")</f>
        <v>Sunday</v>
      </c>
      <c r="J661" s="2" t="str">
        <f t="shared" si="54"/>
        <v>Cold</v>
      </c>
      <c r="K661" s="2">
        <v>0.26</v>
      </c>
      <c r="L661" s="2">
        <f t="shared" si="50"/>
        <v>10.66</v>
      </c>
      <c r="M661" s="2">
        <v>0.2576</v>
      </c>
      <c r="N661" s="2">
        <v>0.65</v>
      </c>
      <c r="O661" s="10">
        <f t="shared" si="51"/>
        <v>0.65</v>
      </c>
      <c r="P661" s="17" t="str">
        <f t="shared" si="52"/>
        <v>Very Hghly humidity</v>
      </c>
      <c r="Q661" s="2">
        <v>0.19400000000000001</v>
      </c>
      <c r="R661" s="7">
        <f t="shared" si="53"/>
        <v>21.34</v>
      </c>
      <c r="S661" s="2">
        <v>9</v>
      </c>
      <c r="T661" s="2">
        <v>46</v>
      </c>
      <c r="U661" s="2">
        <f>SUM(Append1[[#This Row],[Casual]],Append1[[#This Row],[Registered]])</f>
        <v>55</v>
      </c>
    </row>
    <row r="662" spans="1:21" x14ac:dyDescent="0.25">
      <c r="A662" s="2">
        <v>661</v>
      </c>
      <c r="B662" s="3">
        <v>40573</v>
      </c>
      <c r="C6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2" s="2" t="str">
        <f>TEXT(Append1[[#This Row],[Entry Date]],"YYYY")</f>
        <v>2011</v>
      </c>
      <c r="E662" s="2" t="str">
        <f>TEXT(Append1[[#This Row],[Entry Date]],"MMM")</f>
        <v>Jan</v>
      </c>
      <c r="F662" s="4">
        <v>27.5</v>
      </c>
      <c r="G662" s="2" t="b">
        <v>0</v>
      </c>
      <c r="H662" t="str" cm="1">
        <f t="array" ref="H662">IF(G662=TRUE,"Weekend", IF(G662=FALSE,"Weekday", NA))</f>
        <v>Weekday</v>
      </c>
      <c r="I662" s="2" t="str">
        <f>TEXT(Append1[[#This Row],[Entry Date]],"DDDDD")</f>
        <v>Sunday</v>
      </c>
      <c r="J662" s="2" t="str">
        <f t="shared" si="54"/>
        <v>Cold</v>
      </c>
      <c r="K662" s="2">
        <v>0.26</v>
      </c>
      <c r="L662" s="2">
        <f t="shared" si="50"/>
        <v>10.66</v>
      </c>
      <c r="M662" s="2">
        <v>0.2727</v>
      </c>
      <c r="N662" s="2">
        <v>0.65</v>
      </c>
      <c r="O662" s="10">
        <f t="shared" si="51"/>
        <v>0.65</v>
      </c>
      <c r="P662" s="17" t="str">
        <f t="shared" si="52"/>
        <v>Very Hghly humidity</v>
      </c>
      <c r="Q662" s="2">
        <v>0.1045</v>
      </c>
      <c r="R662" s="7">
        <f t="shared" si="53"/>
        <v>11.494999999999999</v>
      </c>
      <c r="S662" s="2">
        <v>3</v>
      </c>
      <c r="T662" s="2">
        <v>30</v>
      </c>
      <c r="U662" s="2">
        <f>SUM(Append1[[#This Row],[Casual]],Append1[[#This Row],[Registered]])</f>
        <v>33</v>
      </c>
    </row>
    <row r="663" spans="1:21" x14ac:dyDescent="0.25">
      <c r="A663" s="2">
        <v>662</v>
      </c>
      <c r="B663" s="3">
        <v>40573</v>
      </c>
      <c r="C6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3" s="2" t="str">
        <f>TEXT(Append1[[#This Row],[Entry Date]],"YYYY")</f>
        <v>2011</v>
      </c>
      <c r="E663" s="2" t="str">
        <f>TEXT(Append1[[#This Row],[Entry Date]],"MMM")</f>
        <v>Jan</v>
      </c>
      <c r="F663" s="4">
        <v>27.5416666666667</v>
      </c>
      <c r="G663" s="2" t="b">
        <v>0</v>
      </c>
      <c r="H663" t="str" cm="1">
        <f t="array" ref="H663">IF(G663=TRUE,"Weekend", IF(G663=FALSE,"Weekday", NA))</f>
        <v>Weekday</v>
      </c>
      <c r="I663" s="2" t="str">
        <f>TEXT(Append1[[#This Row],[Entry Date]],"DDDDD")</f>
        <v>Sunday</v>
      </c>
      <c r="J663" s="2" t="str">
        <f t="shared" si="54"/>
        <v>Extreme Cold</v>
      </c>
      <c r="K663" s="2">
        <v>0.24</v>
      </c>
      <c r="L663" s="2">
        <f t="shared" si="50"/>
        <v>9.84</v>
      </c>
      <c r="M663" s="2">
        <v>0.2424</v>
      </c>
      <c r="N663" s="2">
        <v>0.7</v>
      </c>
      <c r="O663" s="10">
        <f t="shared" si="51"/>
        <v>0.7</v>
      </c>
      <c r="P663" s="17" t="str">
        <f t="shared" si="52"/>
        <v>Very Hghly humidity</v>
      </c>
      <c r="Q663" s="2">
        <v>0.16420000000000001</v>
      </c>
      <c r="R663" s="7">
        <f t="shared" si="53"/>
        <v>18.062000000000001</v>
      </c>
      <c r="S663" s="2">
        <v>3</v>
      </c>
      <c r="T663" s="2">
        <v>25</v>
      </c>
      <c r="U663" s="2">
        <f>SUM(Append1[[#This Row],[Casual]],Append1[[#This Row],[Registered]])</f>
        <v>28</v>
      </c>
    </row>
    <row r="664" spans="1:21" x14ac:dyDescent="0.25">
      <c r="A664" s="2">
        <v>663</v>
      </c>
      <c r="B664" s="3">
        <v>40573</v>
      </c>
      <c r="C6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4" s="2" t="str">
        <f>TEXT(Append1[[#This Row],[Entry Date]],"YYYY")</f>
        <v>2011</v>
      </c>
      <c r="E664" s="2" t="str">
        <f>TEXT(Append1[[#This Row],[Entry Date]],"MMM")</f>
        <v>Jan</v>
      </c>
      <c r="F664" s="4">
        <v>27.5833333333333</v>
      </c>
      <c r="G664" s="2" t="b">
        <v>0</v>
      </c>
      <c r="H664" t="str" cm="1">
        <f t="array" ref="H664">IF(G664=TRUE,"Weekend", IF(G664=FALSE,"Weekday", NA))</f>
        <v>Weekday</v>
      </c>
      <c r="I664" s="2" t="str">
        <f>TEXT(Append1[[#This Row],[Entry Date]],"DDDDD")</f>
        <v>Sunday</v>
      </c>
      <c r="J664" s="2" t="str">
        <f t="shared" si="54"/>
        <v>Extreme Cold</v>
      </c>
      <c r="K664" s="2">
        <v>0.24</v>
      </c>
      <c r="L664" s="2">
        <f t="shared" si="50"/>
        <v>9.84</v>
      </c>
      <c r="M664" s="2">
        <v>0.2273</v>
      </c>
      <c r="N664" s="2">
        <v>0.7</v>
      </c>
      <c r="O664" s="10">
        <f t="shared" si="51"/>
        <v>0.7</v>
      </c>
      <c r="P664" s="17" t="str">
        <f t="shared" si="52"/>
        <v>Very Hghly humidity</v>
      </c>
      <c r="Q664" s="2">
        <v>0.19400000000000001</v>
      </c>
      <c r="R664" s="7">
        <f t="shared" si="53"/>
        <v>21.34</v>
      </c>
      <c r="S664" s="2">
        <v>2</v>
      </c>
      <c r="T664" s="2">
        <v>19</v>
      </c>
      <c r="U664" s="2">
        <f>SUM(Append1[[#This Row],[Casual]],Append1[[#This Row],[Registered]])</f>
        <v>21</v>
      </c>
    </row>
    <row r="665" spans="1:21" x14ac:dyDescent="0.25">
      <c r="A665" s="2">
        <v>664</v>
      </c>
      <c r="B665" s="3">
        <v>40573</v>
      </c>
      <c r="C6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5" s="2" t="str">
        <f>TEXT(Append1[[#This Row],[Entry Date]],"YYYY")</f>
        <v>2011</v>
      </c>
      <c r="E665" s="2" t="str">
        <f>TEXT(Append1[[#This Row],[Entry Date]],"MMM")</f>
        <v>Jan</v>
      </c>
      <c r="F665" s="4">
        <v>27.625</v>
      </c>
      <c r="G665" s="2" t="b">
        <v>0</v>
      </c>
      <c r="H665" t="str" cm="1">
        <f t="array" ref="H665">IF(G665=TRUE,"Weekend", IF(G665=FALSE,"Weekday", NA))</f>
        <v>Weekday</v>
      </c>
      <c r="I665" s="2" t="str">
        <f>TEXT(Append1[[#This Row],[Entry Date]],"DDDDD")</f>
        <v>Sunday</v>
      </c>
      <c r="J665" s="2" t="str">
        <f t="shared" si="54"/>
        <v>Extreme Cold</v>
      </c>
      <c r="K665" s="2">
        <v>0.24</v>
      </c>
      <c r="L665" s="2">
        <f t="shared" si="50"/>
        <v>9.84</v>
      </c>
      <c r="M665" s="2">
        <v>0.21210000000000001</v>
      </c>
      <c r="N665" s="2">
        <v>0.65</v>
      </c>
      <c r="O665" s="10">
        <f t="shared" si="51"/>
        <v>0.65</v>
      </c>
      <c r="P665" s="17" t="str">
        <f t="shared" si="52"/>
        <v>Very Hghly humidity</v>
      </c>
      <c r="Q665" s="2">
        <v>0.28360000000000002</v>
      </c>
      <c r="R665" s="7">
        <f t="shared" si="53"/>
        <v>31.196000000000002</v>
      </c>
      <c r="S665" s="2">
        <v>5</v>
      </c>
      <c r="T665" s="2">
        <v>16</v>
      </c>
      <c r="U665" s="2">
        <f>SUM(Append1[[#This Row],[Casual]],Append1[[#This Row],[Registered]])</f>
        <v>21</v>
      </c>
    </row>
    <row r="666" spans="1:21" x14ac:dyDescent="0.25">
      <c r="A666" s="2">
        <v>665</v>
      </c>
      <c r="B666" s="3">
        <v>40574</v>
      </c>
      <c r="C6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6" s="2" t="str">
        <f>TEXT(Append1[[#This Row],[Entry Date]],"YYYY")</f>
        <v>2011</v>
      </c>
      <c r="E666" s="2" t="str">
        <f>TEXT(Append1[[#This Row],[Entry Date]],"MMM")</f>
        <v>Jan</v>
      </c>
      <c r="F666" s="4">
        <v>27.6666666666667</v>
      </c>
      <c r="G666" s="2" t="b">
        <v>0</v>
      </c>
      <c r="H666" t="str" cm="1">
        <f t="array" ref="H666">IF(G666=TRUE,"Weekend", IF(G666=FALSE,"Weekday", NA))</f>
        <v>Weekday</v>
      </c>
      <c r="I666" s="2" t="str">
        <f>TEXT(Append1[[#This Row],[Entry Date]],"DDDDD")</f>
        <v>Monday</v>
      </c>
      <c r="J666" s="2" t="str">
        <f t="shared" si="54"/>
        <v>Extreme Cold</v>
      </c>
      <c r="K666" s="2">
        <v>0.24</v>
      </c>
      <c r="L666" s="2">
        <f t="shared" si="50"/>
        <v>9.84</v>
      </c>
      <c r="M666" s="2">
        <v>0.2273</v>
      </c>
      <c r="N666" s="2">
        <v>0.65</v>
      </c>
      <c r="O666" s="10">
        <f t="shared" si="51"/>
        <v>0.65</v>
      </c>
      <c r="P666" s="17" t="str">
        <f t="shared" si="52"/>
        <v>Very Hghly humidity</v>
      </c>
      <c r="Q666" s="2">
        <v>0.22389999999999999</v>
      </c>
      <c r="R666" s="7">
        <f t="shared" si="53"/>
        <v>24.628999999999998</v>
      </c>
      <c r="S666" s="2">
        <v>1</v>
      </c>
      <c r="T666" s="2">
        <v>6</v>
      </c>
      <c r="U666" s="2">
        <f>SUM(Append1[[#This Row],[Casual]],Append1[[#This Row],[Registered]])</f>
        <v>7</v>
      </c>
    </row>
    <row r="667" spans="1:21" x14ac:dyDescent="0.25">
      <c r="A667" s="2">
        <v>666</v>
      </c>
      <c r="B667" s="3">
        <v>40574</v>
      </c>
      <c r="C6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7" s="2" t="str">
        <f>TEXT(Append1[[#This Row],[Entry Date]],"YYYY")</f>
        <v>2011</v>
      </c>
      <c r="E667" s="2" t="str">
        <f>TEXT(Append1[[#This Row],[Entry Date]],"MMM")</f>
        <v>Jan</v>
      </c>
      <c r="F667" s="4">
        <v>27.7083333333333</v>
      </c>
      <c r="G667" s="2" t="b">
        <v>0</v>
      </c>
      <c r="H667" t="str" cm="1">
        <f t="array" ref="H667">IF(G667=TRUE,"Weekend", IF(G667=FALSE,"Weekday", NA))</f>
        <v>Weekday</v>
      </c>
      <c r="I667" s="2" t="str">
        <f>TEXT(Append1[[#This Row],[Entry Date]],"DDDDD")</f>
        <v>Monday</v>
      </c>
      <c r="J667" s="2" t="str">
        <f t="shared" si="54"/>
        <v>Extreme Cold</v>
      </c>
      <c r="K667" s="2">
        <v>0.22</v>
      </c>
      <c r="L667" s="2">
        <f t="shared" si="50"/>
        <v>9.02</v>
      </c>
      <c r="M667" s="2">
        <v>0.21210000000000001</v>
      </c>
      <c r="N667" s="2">
        <v>0.64</v>
      </c>
      <c r="O667" s="10">
        <f t="shared" si="51"/>
        <v>0.64</v>
      </c>
      <c r="P667" s="17" t="str">
        <f t="shared" si="52"/>
        <v>Very Hghly humidity</v>
      </c>
      <c r="Q667" s="2">
        <v>0.25369999999999998</v>
      </c>
      <c r="R667" s="7">
        <f t="shared" si="53"/>
        <v>27.906999999999996</v>
      </c>
      <c r="S667" s="2">
        <v>2</v>
      </c>
      <c r="T667" s="2">
        <v>5</v>
      </c>
      <c r="U667" s="2">
        <f>SUM(Append1[[#This Row],[Casual]],Append1[[#This Row],[Registered]])</f>
        <v>7</v>
      </c>
    </row>
    <row r="668" spans="1:21" x14ac:dyDescent="0.25">
      <c r="A668" s="2">
        <v>667</v>
      </c>
      <c r="B668" s="3">
        <v>40574</v>
      </c>
      <c r="C6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8" s="2" t="str">
        <f>TEXT(Append1[[#This Row],[Entry Date]],"YYYY")</f>
        <v>2011</v>
      </c>
      <c r="E668" s="2" t="str">
        <f>TEXT(Append1[[#This Row],[Entry Date]],"MMM")</f>
        <v>Jan</v>
      </c>
      <c r="F668" s="4">
        <v>27.75</v>
      </c>
      <c r="G668" s="2" t="b">
        <v>0</v>
      </c>
      <c r="H668" t="str" cm="1">
        <f t="array" ref="H668">IF(G668=TRUE,"Weekend", IF(G668=FALSE,"Weekday", NA))</f>
        <v>Weekday</v>
      </c>
      <c r="I668" s="2" t="str">
        <f>TEXT(Append1[[#This Row],[Entry Date]],"DDDDD")</f>
        <v>Monday</v>
      </c>
      <c r="J668" s="2" t="str">
        <f t="shared" si="54"/>
        <v>Extreme Cold</v>
      </c>
      <c r="K668" s="2">
        <v>0.22</v>
      </c>
      <c r="L668" s="2">
        <f t="shared" si="50"/>
        <v>9.02</v>
      </c>
      <c r="M668" s="2">
        <v>0.2273</v>
      </c>
      <c r="N668" s="2">
        <v>0.64</v>
      </c>
      <c r="O668" s="10">
        <f t="shared" si="51"/>
        <v>0.64</v>
      </c>
      <c r="P668" s="17" t="str">
        <f t="shared" si="52"/>
        <v>Very Hghly humidity</v>
      </c>
      <c r="Q668" s="2">
        <v>0.19400000000000001</v>
      </c>
      <c r="R668" s="7">
        <f t="shared" si="53"/>
        <v>21.34</v>
      </c>
      <c r="S668" s="2">
        <v>0</v>
      </c>
      <c r="T668" s="2">
        <v>1</v>
      </c>
      <c r="U668" s="2">
        <f>SUM(Append1[[#This Row],[Casual]],Append1[[#This Row],[Registered]])</f>
        <v>1</v>
      </c>
    </row>
    <row r="669" spans="1:21" x14ac:dyDescent="0.25">
      <c r="A669" s="2">
        <v>668</v>
      </c>
      <c r="B669" s="3">
        <v>40574</v>
      </c>
      <c r="C6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69" s="2" t="str">
        <f>TEXT(Append1[[#This Row],[Entry Date]],"YYYY")</f>
        <v>2011</v>
      </c>
      <c r="E669" s="2" t="str">
        <f>TEXT(Append1[[#This Row],[Entry Date]],"MMM")</f>
        <v>Jan</v>
      </c>
      <c r="F669" s="4">
        <v>27.7916666666667</v>
      </c>
      <c r="G669" s="2" t="b">
        <v>0</v>
      </c>
      <c r="H669" t="str" cm="1">
        <f t="array" ref="H669">IF(G669=TRUE,"Weekend", IF(G669=FALSE,"Weekday", NA))</f>
        <v>Weekday</v>
      </c>
      <c r="I669" s="2" t="str">
        <f>TEXT(Append1[[#This Row],[Entry Date]],"DDDDD")</f>
        <v>Monday</v>
      </c>
      <c r="J669" s="2" t="str">
        <f t="shared" si="54"/>
        <v>Extreme Cold</v>
      </c>
      <c r="K669" s="2">
        <v>0.22</v>
      </c>
      <c r="L669" s="2">
        <f t="shared" si="50"/>
        <v>9.02</v>
      </c>
      <c r="M669" s="2">
        <v>0.2273</v>
      </c>
      <c r="N669" s="2">
        <v>0.64</v>
      </c>
      <c r="O669" s="10">
        <f t="shared" si="51"/>
        <v>0.64</v>
      </c>
      <c r="P669" s="17" t="str">
        <f t="shared" si="52"/>
        <v>Very Hghly humidity</v>
      </c>
      <c r="Q669" s="2">
        <v>0.19400000000000001</v>
      </c>
      <c r="R669" s="7">
        <f t="shared" si="53"/>
        <v>21.34</v>
      </c>
      <c r="S669" s="2">
        <v>0</v>
      </c>
      <c r="T669" s="2">
        <v>2</v>
      </c>
      <c r="U669" s="2">
        <f>SUM(Append1[[#This Row],[Casual]],Append1[[#This Row],[Registered]])</f>
        <v>2</v>
      </c>
    </row>
    <row r="670" spans="1:21" x14ac:dyDescent="0.25">
      <c r="A670" s="2">
        <v>669</v>
      </c>
      <c r="B670" s="3">
        <v>40574</v>
      </c>
      <c r="C6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0" s="2" t="str">
        <f>TEXT(Append1[[#This Row],[Entry Date]],"YYYY")</f>
        <v>2011</v>
      </c>
      <c r="E670" s="2" t="str">
        <f>TEXT(Append1[[#This Row],[Entry Date]],"MMM")</f>
        <v>Jan</v>
      </c>
      <c r="F670" s="4">
        <v>27.8333333333333</v>
      </c>
      <c r="G670" s="2" t="b">
        <v>0</v>
      </c>
      <c r="H670" t="str" cm="1">
        <f t="array" ref="H670">IF(G670=TRUE,"Weekend", IF(G670=FALSE,"Weekday", NA))</f>
        <v>Weekday</v>
      </c>
      <c r="I670" s="2" t="str">
        <f>TEXT(Append1[[#This Row],[Entry Date]],"DDDDD")</f>
        <v>Monday</v>
      </c>
      <c r="J670" s="2" t="str">
        <f t="shared" si="54"/>
        <v>Extreme Cold</v>
      </c>
      <c r="K670" s="2">
        <v>0.2</v>
      </c>
      <c r="L670" s="2">
        <f t="shared" si="50"/>
        <v>8.2000000000000011</v>
      </c>
      <c r="M670" s="2">
        <v>0.19700000000000001</v>
      </c>
      <c r="N670" s="2">
        <v>0.59</v>
      </c>
      <c r="O670" s="10">
        <f t="shared" si="51"/>
        <v>0.59</v>
      </c>
      <c r="P670" s="17" t="str">
        <f t="shared" si="52"/>
        <v>High Humid</v>
      </c>
      <c r="Q670" s="2">
        <v>0.22389999999999999</v>
      </c>
      <c r="R670" s="7">
        <f t="shared" si="53"/>
        <v>24.628999999999998</v>
      </c>
      <c r="S670" s="2">
        <v>0</v>
      </c>
      <c r="T670" s="2">
        <v>2</v>
      </c>
      <c r="U670" s="2">
        <f>SUM(Append1[[#This Row],[Casual]],Append1[[#This Row],[Registered]])</f>
        <v>2</v>
      </c>
    </row>
    <row r="671" spans="1:21" x14ac:dyDescent="0.25">
      <c r="A671" s="2">
        <v>670</v>
      </c>
      <c r="B671" s="3">
        <v>40574</v>
      </c>
      <c r="C6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1" s="2" t="str">
        <f>TEXT(Append1[[#This Row],[Entry Date]],"YYYY")</f>
        <v>2011</v>
      </c>
      <c r="E671" s="2" t="str">
        <f>TEXT(Append1[[#This Row],[Entry Date]],"MMM")</f>
        <v>Jan</v>
      </c>
      <c r="F671" s="4">
        <v>27.875</v>
      </c>
      <c r="G671" s="2" t="b">
        <v>0</v>
      </c>
      <c r="H671" t="str" cm="1">
        <f t="array" ref="H671">IF(G671=TRUE,"Weekend", IF(G671=FALSE,"Weekday", NA))</f>
        <v>Weekday</v>
      </c>
      <c r="I671" s="2" t="str">
        <f>TEXT(Append1[[#This Row],[Entry Date]],"DDDDD")</f>
        <v>Monday</v>
      </c>
      <c r="J671" s="2" t="str">
        <f t="shared" si="54"/>
        <v>Extreme Cold</v>
      </c>
      <c r="K671" s="2">
        <v>0.18</v>
      </c>
      <c r="L671" s="2">
        <f t="shared" si="50"/>
        <v>7.38</v>
      </c>
      <c r="M671" s="2">
        <v>0.16669999999999999</v>
      </c>
      <c r="N671" s="2">
        <v>0.64</v>
      </c>
      <c r="O671" s="10">
        <f t="shared" si="51"/>
        <v>0.64</v>
      </c>
      <c r="P671" s="17" t="str">
        <f t="shared" si="52"/>
        <v>Very Hghly humidity</v>
      </c>
      <c r="Q671" s="2">
        <v>0.28360000000000002</v>
      </c>
      <c r="R671" s="7">
        <f t="shared" si="53"/>
        <v>31.196000000000002</v>
      </c>
      <c r="S671" s="2">
        <v>0</v>
      </c>
      <c r="T671" s="2">
        <v>8</v>
      </c>
      <c r="U671" s="2">
        <f>SUM(Append1[[#This Row],[Casual]],Append1[[#This Row],[Registered]])</f>
        <v>8</v>
      </c>
    </row>
    <row r="672" spans="1:21" x14ac:dyDescent="0.25">
      <c r="A672" s="2">
        <v>671</v>
      </c>
      <c r="B672" s="3">
        <v>40574</v>
      </c>
      <c r="C6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2" s="2" t="str">
        <f>TEXT(Append1[[#This Row],[Entry Date]],"YYYY")</f>
        <v>2011</v>
      </c>
      <c r="E672" s="2" t="str">
        <f>TEXT(Append1[[#This Row],[Entry Date]],"MMM")</f>
        <v>Jan</v>
      </c>
      <c r="F672" s="4">
        <v>27.9166666666667</v>
      </c>
      <c r="G672" s="2" t="b">
        <v>0</v>
      </c>
      <c r="H672" t="str" cm="1">
        <f t="array" ref="H672">IF(G672=TRUE,"Weekend", IF(G672=FALSE,"Weekday", NA))</f>
        <v>Weekday</v>
      </c>
      <c r="I672" s="2" t="str">
        <f>TEXT(Append1[[#This Row],[Entry Date]],"DDDDD")</f>
        <v>Monday</v>
      </c>
      <c r="J672" s="2" t="str">
        <f t="shared" si="54"/>
        <v>Extreme Cold</v>
      </c>
      <c r="K672" s="2">
        <v>0.16</v>
      </c>
      <c r="L672" s="2">
        <f t="shared" si="50"/>
        <v>6.5600000000000005</v>
      </c>
      <c r="M672" s="2">
        <v>0.13639999999999999</v>
      </c>
      <c r="N672" s="2">
        <v>0.69</v>
      </c>
      <c r="O672" s="10">
        <f t="shared" si="51"/>
        <v>0.69</v>
      </c>
      <c r="P672" s="17" t="str">
        <f t="shared" si="52"/>
        <v>Very Hghly humidity</v>
      </c>
      <c r="Q672" s="2">
        <v>0.32840000000000003</v>
      </c>
      <c r="R672" s="7">
        <f t="shared" si="53"/>
        <v>36.124000000000002</v>
      </c>
      <c r="S672" s="2">
        <v>0</v>
      </c>
      <c r="T672" s="2">
        <v>37</v>
      </c>
      <c r="U672" s="2">
        <f>SUM(Append1[[#This Row],[Casual]],Append1[[#This Row],[Registered]])</f>
        <v>37</v>
      </c>
    </row>
    <row r="673" spans="1:21" x14ac:dyDescent="0.25">
      <c r="A673" s="2">
        <v>672</v>
      </c>
      <c r="B673" s="3">
        <v>40574</v>
      </c>
      <c r="C6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3" s="2" t="str">
        <f>TEXT(Append1[[#This Row],[Entry Date]],"YYYY")</f>
        <v>2011</v>
      </c>
      <c r="E673" s="2" t="str">
        <f>TEXT(Append1[[#This Row],[Entry Date]],"MMM")</f>
        <v>Jan</v>
      </c>
      <c r="F673" s="4">
        <v>27.9583333333333</v>
      </c>
      <c r="G673" s="2" t="b">
        <v>0</v>
      </c>
      <c r="H673" t="str" cm="1">
        <f t="array" ref="H673">IF(G673=TRUE,"Weekend", IF(G673=FALSE,"Weekday", NA))</f>
        <v>Weekday</v>
      </c>
      <c r="I673" s="2" t="str">
        <f>TEXT(Append1[[#This Row],[Entry Date]],"DDDDD")</f>
        <v>Monday</v>
      </c>
      <c r="J673" s="2" t="str">
        <f t="shared" si="54"/>
        <v>Extreme Cold</v>
      </c>
      <c r="K673" s="2">
        <v>0.16</v>
      </c>
      <c r="L673" s="2">
        <f t="shared" si="50"/>
        <v>6.5600000000000005</v>
      </c>
      <c r="M673" s="2">
        <v>0.13639999999999999</v>
      </c>
      <c r="N673" s="2">
        <v>0.64</v>
      </c>
      <c r="O673" s="10">
        <f t="shared" si="51"/>
        <v>0.64</v>
      </c>
      <c r="P673" s="17" t="str">
        <f t="shared" si="52"/>
        <v>Very Hghly humidity</v>
      </c>
      <c r="Q673" s="2">
        <v>0.28360000000000002</v>
      </c>
      <c r="R673" s="7">
        <f t="shared" si="53"/>
        <v>31.196000000000002</v>
      </c>
      <c r="S673" s="2">
        <v>1</v>
      </c>
      <c r="T673" s="2">
        <v>71</v>
      </c>
      <c r="U673" s="2">
        <f>SUM(Append1[[#This Row],[Casual]],Append1[[#This Row],[Registered]])</f>
        <v>72</v>
      </c>
    </row>
    <row r="674" spans="1:21" x14ac:dyDescent="0.25">
      <c r="A674" s="2">
        <v>673</v>
      </c>
      <c r="B674" s="3">
        <v>40574</v>
      </c>
      <c r="C6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4" s="2" t="str">
        <f>TEXT(Append1[[#This Row],[Entry Date]],"YYYY")</f>
        <v>2011</v>
      </c>
      <c r="E674" s="2" t="str">
        <f>TEXT(Append1[[#This Row],[Entry Date]],"MMM")</f>
        <v>Jan</v>
      </c>
      <c r="F674" s="4">
        <v>28</v>
      </c>
      <c r="G674" s="2" t="b">
        <v>0</v>
      </c>
      <c r="H674" t="str" cm="1">
        <f t="array" ref="H674">IF(G674=TRUE,"Weekend", IF(G674=FALSE,"Weekday", NA))</f>
        <v>Weekday</v>
      </c>
      <c r="I674" s="2" t="str">
        <f>TEXT(Append1[[#This Row],[Entry Date]],"DDDDD")</f>
        <v>Monday</v>
      </c>
      <c r="J674" s="2" t="str">
        <f t="shared" si="54"/>
        <v>Extreme Cold</v>
      </c>
      <c r="K674" s="2">
        <v>0.16</v>
      </c>
      <c r="L674" s="2">
        <f t="shared" si="50"/>
        <v>6.5600000000000005</v>
      </c>
      <c r="M674" s="2">
        <v>0.13639999999999999</v>
      </c>
      <c r="N674" s="2">
        <v>0.59</v>
      </c>
      <c r="O674" s="10">
        <f t="shared" si="51"/>
        <v>0.59</v>
      </c>
      <c r="P674" s="17" t="str">
        <f t="shared" si="52"/>
        <v>High Humid</v>
      </c>
      <c r="Q674" s="2">
        <v>0.28360000000000002</v>
      </c>
      <c r="R674" s="7">
        <f t="shared" si="53"/>
        <v>31.196000000000002</v>
      </c>
      <c r="S674" s="2">
        <v>3</v>
      </c>
      <c r="T674" s="2">
        <v>182</v>
      </c>
      <c r="U674" s="2">
        <f>SUM(Append1[[#This Row],[Casual]],Append1[[#This Row],[Registered]])</f>
        <v>185</v>
      </c>
    </row>
    <row r="675" spans="1:21" x14ac:dyDescent="0.25">
      <c r="A675" s="2">
        <v>674</v>
      </c>
      <c r="B675" s="3">
        <v>40574</v>
      </c>
      <c r="C6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5" s="2" t="str">
        <f>TEXT(Append1[[#This Row],[Entry Date]],"YYYY")</f>
        <v>2011</v>
      </c>
      <c r="E675" s="2" t="str">
        <f>TEXT(Append1[[#This Row],[Entry Date]],"MMM")</f>
        <v>Jan</v>
      </c>
      <c r="F675" s="4">
        <v>28.0416666666667</v>
      </c>
      <c r="G675" s="2" t="b">
        <v>0</v>
      </c>
      <c r="H675" t="str" cm="1">
        <f t="array" ref="H675">IF(G675=TRUE,"Weekend", IF(G675=FALSE,"Weekday", NA))</f>
        <v>Weekday</v>
      </c>
      <c r="I675" s="2" t="str">
        <f>TEXT(Append1[[#This Row],[Entry Date]],"DDDDD")</f>
        <v>Monday</v>
      </c>
      <c r="J675" s="2" t="str">
        <f t="shared" si="54"/>
        <v>Extreme Cold</v>
      </c>
      <c r="K675" s="2">
        <v>0.16</v>
      </c>
      <c r="L675" s="2">
        <f t="shared" si="50"/>
        <v>6.5600000000000005</v>
      </c>
      <c r="M675" s="2">
        <v>0.13639999999999999</v>
      </c>
      <c r="N675" s="2">
        <v>0.59</v>
      </c>
      <c r="O675" s="10">
        <f t="shared" si="51"/>
        <v>0.59</v>
      </c>
      <c r="P675" s="17" t="str">
        <f t="shared" si="52"/>
        <v>High Humid</v>
      </c>
      <c r="Q675" s="2">
        <v>0.29849999999999999</v>
      </c>
      <c r="R675" s="7">
        <f t="shared" si="53"/>
        <v>32.835000000000001</v>
      </c>
      <c r="S675" s="2">
        <v>0</v>
      </c>
      <c r="T675" s="2">
        <v>112</v>
      </c>
      <c r="U675" s="2">
        <f>SUM(Append1[[#This Row],[Casual]],Append1[[#This Row],[Registered]])</f>
        <v>112</v>
      </c>
    </row>
    <row r="676" spans="1:21" x14ac:dyDescent="0.25">
      <c r="A676" s="2">
        <v>675</v>
      </c>
      <c r="B676" s="3">
        <v>40574</v>
      </c>
      <c r="C6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6" s="2" t="str">
        <f>TEXT(Append1[[#This Row],[Entry Date]],"YYYY")</f>
        <v>2011</v>
      </c>
      <c r="E676" s="2" t="str">
        <f>TEXT(Append1[[#This Row],[Entry Date]],"MMM")</f>
        <v>Jan</v>
      </c>
      <c r="F676" s="4">
        <v>28.0833333333333</v>
      </c>
      <c r="G676" s="2" t="b">
        <v>0</v>
      </c>
      <c r="H676" t="str" cm="1">
        <f t="array" ref="H676">IF(G676=TRUE,"Weekend", IF(G676=FALSE,"Weekday", NA))</f>
        <v>Weekday</v>
      </c>
      <c r="I676" s="2" t="str">
        <f>TEXT(Append1[[#This Row],[Entry Date]],"DDDDD")</f>
        <v>Monday</v>
      </c>
      <c r="J676" s="2" t="str">
        <f t="shared" si="54"/>
        <v>Extreme Cold</v>
      </c>
      <c r="K676" s="2">
        <v>0.16</v>
      </c>
      <c r="L676" s="2">
        <f t="shared" si="50"/>
        <v>6.5600000000000005</v>
      </c>
      <c r="M676" s="2">
        <v>0.1515</v>
      </c>
      <c r="N676" s="2">
        <v>0.59</v>
      </c>
      <c r="O676" s="10">
        <f t="shared" si="51"/>
        <v>0.59</v>
      </c>
      <c r="P676" s="17" t="str">
        <f t="shared" si="52"/>
        <v>High Humid</v>
      </c>
      <c r="Q676" s="2">
        <v>0.19400000000000001</v>
      </c>
      <c r="R676" s="7">
        <f t="shared" si="53"/>
        <v>21.34</v>
      </c>
      <c r="S676" s="2">
        <v>1</v>
      </c>
      <c r="T676" s="2">
        <v>68</v>
      </c>
      <c r="U676" s="2">
        <f>SUM(Append1[[#This Row],[Casual]],Append1[[#This Row],[Registered]])</f>
        <v>69</v>
      </c>
    </row>
    <row r="677" spans="1:21" x14ac:dyDescent="0.25">
      <c r="A677" s="2">
        <v>676</v>
      </c>
      <c r="B677" s="3">
        <v>40574</v>
      </c>
      <c r="C6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7" s="2" t="str">
        <f>TEXT(Append1[[#This Row],[Entry Date]],"YYYY")</f>
        <v>2011</v>
      </c>
      <c r="E677" s="2" t="str">
        <f>TEXT(Append1[[#This Row],[Entry Date]],"MMM")</f>
        <v>Jan</v>
      </c>
      <c r="F677" s="4">
        <v>28.125</v>
      </c>
      <c r="G677" s="2" t="b">
        <v>0</v>
      </c>
      <c r="H677" t="str" cm="1">
        <f t="array" ref="H677">IF(G677=TRUE,"Weekend", IF(G677=FALSE,"Weekday", NA))</f>
        <v>Weekday</v>
      </c>
      <c r="I677" s="2" t="str">
        <f>TEXT(Append1[[#This Row],[Entry Date]],"DDDDD")</f>
        <v>Monday</v>
      </c>
      <c r="J677" s="2" t="str">
        <f t="shared" si="54"/>
        <v>Extreme Cold</v>
      </c>
      <c r="K677" s="2">
        <v>0.16</v>
      </c>
      <c r="L677" s="2">
        <f t="shared" si="50"/>
        <v>6.5600000000000005</v>
      </c>
      <c r="M677" s="2">
        <v>0.1515</v>
      </c>
      <c r="N677" s="2">
        <v>0.59</v>
      </c>
      <c r="O677" s="10">
        <f t="shared" si="51"/>
        <v>0.59</v>
      </c>
      <c r="P677" s="17" t="str">
        <f t="shared" si="52"/>
        <v>High Humid</v>
      </c>
      <c r="Q677" s="2">
        <v>0.19400000000000001</v>
      </c>
      <c r="R677" s="7">
        <f t="shared" si="53"/>
        <v>21.34</v>
      </c>
      <c r="S677" s="2">
        <v>2</v>
      </c>
      <c r="T677" s="2">
        <v>46</v>
      </c>
      <c r="U677" s="2">
        <f>SUM(Append1[[#This Row],[Casual]],Append1[[#This Row],[Registered]])</f>
        <v>48</v>
      </c>
    </row>
    <row r="678" spans="1:21" x14ac:dyDescent="0.25">
      <c r="A678" s="2">
        <v>677</v>
      </c>
      <c r="B678" s="3">
        <v>40574</v>
      </c>
      <c r="C6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8" s="2" t="str">
        <f>TEXT(Append1[[#This Row],[Entry Date]],"YYYY")</f>
        <v>2011</v>
      </c>
      <c r="E678" s="2" t="str">
        <f>TEXT(Append1[[#This Row],[Entry Date]],"MMM")</f>
        <v>Jan</v>
      </c>
      <c r="F678" s="4">
        <v>28.1666666666667</v>
      </c>
      <c r="G678" s="2" t="b">
        <v>0</v>
      </c>
      <c r="H678" t="str" cm="1">
        <f t="array" ref="H678">IF(G678=TRUE,"Weekend", IF(G678=FALSE,"Weekday", NA))</f>
        <v>Weekday</v>
      </c>
      <c r="I678" s="2" t="str">
        <f>TEXT(Append1[[#This Row],[Entry Date]],"DDDDD")</f>
        <v>Monday</v>
      </c>
      <c r="J678" s="2" t="str">
        <f t="shared" si="54"/>
        <v>Extreme Cold</v>
      </c>
      <c r="K678" s="2">
        <v>0.18</v>
      </c>
      <c r="L678" s="2">
        <f t="shared" si="50"/>
        <v>7.38</v>
      </c>
      <c r="M678" s="2">
        <v>0.21210000000000001</v>
      </c>
      <c r="N678" s="2">
        <v>0.55000000000000004</v>
      </c>
      <c r="O678" s="10">
        <f t="shared" si="51"/>
        <v>0.55000000000000004</v>
      </c>
      <c r="P678" s="17" t="str">
        <f t="shared" si="52"/>
        <v>High Humid</v>
      </c>
      <c r="Q678" s="2">
        <v>0.1045</v>
      </c>
      <c r="R678" s="7">
        <f t="shared" si="53"/>
        <v>11.494999999999999</v>
      </c>
      <c r="S678" s="2">
        <v>6</v>
      </c>
      <c r="T678" s="2">
        <v>62</v>
      </c>
      <c r="U678" s="2">
        <f>SUM(Append1[[#This Row],[Casual]],Append1[[#This Row],[Registered]])</f>
        <v>68</v>
      </c>
    </row>
    <row r="679" spans="1:21" x14ac:dyDescent="0.25">
      <c r="A679" s="2">
        <v>678</v>
      </c>
      <c r="B679" s="3">
        <v>40574</v>
      </c>
      <c r="C6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79" s="2" t="str">
        <f>TEXT(Append1[[#This Row],[Entry Date]],"YYYY")</f>
        <v>2011</v>
      </c>
      <c r="E679" s="2" t="str">
        <f>TEXT(Append1[[#This Row],[Entry Date]],"MMM")</f>
        <v>Jan</v>
      </c>
      <c r="F679" s="4">
        <v>28.2083333333333</v>
      </c>
      <c r="G679" s="2" t="b">
        <v>0</v>
      </c>
      <c r="H679" t="str" cm="1">
        <f t="array" ref="H679">IF(G679=TRUE,"Weekend", IF(G679=FALSE,"Weekday", NA))</f>
        <v>Weekday</v>
      </c>
      <c r="I679" s="2" t="str">
        <f>TEXT(Append1[[#This Row],[Entry Date]],"DDDDD")</f>
        <v>Monday</v>
      </c>
      <c r="J679" s="2" t="str">
        <f t="shared" si="54"/>
        <v>Extreme Cold</v>
      </c>
      <c r="K679" s="2">
        <v>0.16</v>
      </c>
      <c r="L679" s="2">
        <f t="shared" si="50"/>
        <v>6.5600000000000005</v>
      </c>
      <c r="M679" s="2">
        <v>0.2273</v>
      </c>
      <c r="N679" s="2">
        <v>0.59</v>
      </c>
      <c r="O679" s="10">
        <f t="shared" si="51"/>
        <v>0.59</v>
      </c>
      <c r="P679" s="17" t="str">
        <f t="shared" si="52"/>
        <v>High Humid</v>
      </c>
      <c r="Q679" s="2">
        <v>0</v>
      </c>
      <c r="R679" s="7">
        <f t="shared" si="53"/>
        <v>0</v>
      </c>
      <c r="S679" s="2">
        <v>2</v>
      </c>
      <c r="T679" s="2">
        <v>52</v>
      </c>
      <c r="U679" s="2">
        <f>SUM(Append1[[#This Row],[Casual]],Append1[[#This Row],[Registered]])</f>
        <v>54</v>
      </c>
    </row>
    <row r="680" spans="1:21" x14ac:dyDescent="0.25">
      <c r="A680" s="2">
        <v>679</v>
      </c>
      <c r="B680" s="3">
        <v>40574</v>
      </c>
      <c r="C6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0" s="2" t="str">
        <f>TEXT(Append1[[#This Row],[Entry Date]],"YYYY")</f>
        <v>2011</v>
      </c>
      <c r="E680" s="2" t="str">
        <f>TEXT(Append1[[#This Row],[Entry Date]],"MMM")</f>
        <v>Jan</v>
      </c>
      <c r="F680" s="4">
        <v>28.25</v>
      </c>
      <c r="G680" s="2" t="b">
        <v>0</v>
      </c>
      <c r="H680" t="str" cm="1">
        <f t="array" ref="H680">IF(G680=TRUE,"Weekend", IF(G680=FALSE,"Weekday", NA))</f>
        <v>Weekday</v>
      </c>
      <c r="I680" s="2" t="str">
        <f>TEXT(Append1[[#This Row],[Entry Date]],"DDDDD")</f>
        <v>Monday</v>
      </c>
      <c r="J680" s="2" t="str">
        <f t="shared" si="54"/>
        <v>Extreme Cold</v>
      </c>
      <c r="K680" s="2">
        <v>0.18</v>
      </c>
      <c r="L680" s="2">
        <f t="shared" si="50"/>
        <v>7.38</v>
      </c>
      <c r="M680" s="2">
        <v>0.19700000000000001</v>
      </c>
      <c r="N680" s="2">
        <v>0.55000000000000004</v>
      </c>
      <c r="O680" s="10">
        <f t="shared" si="51"/>
        <v>0.55000000000000004</v>
      </c>
      <c r="P680" s="17" t="str">
        <f t="shared" si="52"/>
        <v>High Humid</v>
      </c>
      <c r="Q680" s="2">
        <v>0.1343</v>
      </c>
      <c r="R680" s="7">
        <f t="shared" si="53"/>
        <v>14.773</v>
      </c>
      <c r="S680" s="2">
        <v>1</v>
      </c>
      <c r="T680" s="2">
        <v>85</v>
      </c>
      <c r="U680" s="2">
        <f>SUM(Append1[[#This Row],[Casual]],Append1[[#This Row],[Registered]])</f>
        <v>86</v>
      </c>
    </row>
    <row r="681" spans="1:21" x14ac:dyDescent="0.25">
      <c r="A681" s="2">
        <v>680</v>
      </c>
      <c r="B681" s="3">
        <v>40574</v>
      </c>
      <c r="C6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1" s="2" t="str">
        <f>TEXT(Append1[[#This Row],[Entry Date]],"YYYY")</f>
        <v>2011</v>
      </c>
      <c r="E681" s="2" t="str">
        <f>TEXT(Append1[[#This Row],[Entry Date]],"MMM")</f>
        <v>Jan</v>
      </c>
      <c r="F681" s="4">
        <v>28.2916666666667</v>
      </c>
      <c r="G681" s="2" t="b">
        <v>0</v>
      </c>
      <c r="H681" t="str" cm="1">
        <f t="array" ref="H681">IF(G681=TRUE,"Weekend", IF(G681=FALSE,"Weekday", NA))</f>
        <v>Weekday</v>
      </c>
      <c r="I681" s="2" t="str">
        <f>TEXT(Append1[[#This Row],[Entry Date]],"DDDDD")</f>
        <v>Monday</v>
      </c>
      <c r="J681" s="2" t="str">
        <f t="shared" si="54"/>
        <v>Extreme Cold</v>
      </c>
      <c r="K681" s="2">
        <v>0.16</v>
      </c>
      <c r="L681" s="2">
        <f t="shared" si="50"/>
        <v>6.5600000000000005</v>
      </c>
      <c r="M681" s="2">
        <v>0.18179999999999999</v>
      </c>
      <c r="N681" s="2">
        <v>0.59</v>
      </c>
      <c r="O681" s="10">
        <f t="shared" si="51"/>
        <v>0.59</v>
      </c>
      <c r="P681" s="17" t="str">
        <f t="shared" si="52"/>
        <v>High Humid</v>
      </c>
      <c r="Q681" s="2">
        <v>0.1343</v>
      </c>
      <c r="R681" s="7">
        <f t="shared" si="53"/>
        <v>14.773</v>
      </c>
      <c r="S681" s="2">
        <v>3</v>
      </c>
      <c r="T681" s="2">
        <v>41</v>
      </c>
      <c r="U681" s="2">
        <f>SUM(Append1[[#This Row],[Casual]],Append1[[#This Row],[Registered]])</f>
        <v>44</v>
      </c>
    </row>
    <row r="682" spans="1:21" x14ac:dyDescent="0.25">
      <c r="A682" s="2">
        <v>681</v>
      </c>
      <c r="B682" s="3">
        <v>40574</v>
      </c>
      <c r="C6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2" s="2" t="str">
        <f>TEXT(Append1[[#This Row],[Entry Date]],"YYYY")</f>
        <v>2011</v>
      </c>
      <c r="E682" s="2" t="str">
        <f>TEXT(Append1[[#This Row],[Entry Date]],"MMM")</f>
        <v>Jan</v>
      </c>
      <c r="F682" s="4">
        <v>28.3333333333333</v>
      </c>
      <c r="G682" s="2" t="b">
        <v>0</v>
      </c>
      <c r="H682" t="str" cm="1">
        <f t="array" ref="H682">IF(G682=TRUE,"Weekend", IF(G682=FALSE,"Weekday", NA))</f>
        <v>Weekday</v>
      </c>
      <c r="I682" s="2" t="str">
        <f>TEXT(Append1[[#This Row],[Entry Date]],"DDDDD")</f>
        <v>Monday</v>
      </c>
      <c r="J682" s="2" t="str">
        <f t="shared" si="54"/>
        <v>Extreme Cold</v>
      </c>
      <c r="K682" s="2">
        <v>0.16</v>
      </c>
      <c r="L682" s="2">
        <f t="shared" si="50"/>
        <v>6.5600000000000005</v>
      </c>
      <c r="M682" s="2">
        <v>0.18179999999999999</v>
      </c>
      <c r="N682" s="2">
        <v>0.56000000000000005</v>
      </c>
      <c r="O682" s="10">
        <f t="shared" si="51"/>
        <v>0.56000000000000005</v>
      </c>
      <c r="P682" s="17" t="str">
        <f t="shared" si="52"/>
        <v>High Humid</v>
      </c>
      <c r="Q682" s="2">
        <v>0.19400000000000001</v>
      </c>
      <c r="R682" s="7">
        <f t="shared" si="53"/>
        <v>21.34</v>
      </c>
      <c r="S682" s="2">
        <v>3</v>
      </c>
      <c r="T682" s="2">
        <v>83</v>
      </c>
      <c r="U682" s="2">
        <f>SUM(Append1[[#This Row],[Casual]],Append1[[#This Row],[Registered]])</f>
        <v>86</v>
      </c>
    </row>
    <row r="683" spans="1:21" x14ac:dyDescent="0.25">
      <c r="A683" s="2">
        <v>682</v>
      </c>
      <c r="B683" s="3">
        <v>40574</v>
      </c>
      <c r="C6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3" s="2" t="str">
        <f>TEXT(Append1[[#This Row],[Entry Date]],"YYYY")</f>
        <v>2011</v>
      </c>
      <c r="E683" s="2" t="str">
        <f>TEXT(Append1[[#This Row],[Entry Date]],"MMM")</f>
        <v>Jan</v>
      </c>
      <c r="F683" s="4">
        <v>28.375</v>
      </c>
      <c r="G683" s="2" t="b">
        <v>0</v>
      </c>
      <c r="H683" t="str" cm="1">
        <f t="array" ref="H683">IF(G683=TRUE,"Weekend", IF(G683=FALSE,"Weekday", NA))</f>
        <v>Weekday</v>
      </c>
      <c r="I683" s="2" t="str">
        <f>TEXT(Append1[[#This Row],[Entry Date]],"DDDDD")</f>
        <v>Monday</v>
      </c>
      <c r="J683" s="2" t="str">
        <f t="shared" si="54"/>
        <v>Extreme Cold</v>
      </c>
      <c r="K683" s="2">
        <v>0.16</v>
      </c>
      <c r="L683" s="2">
        <f t="shared" si="50"/>
        <v>6.5600000000000005</v>
      </c>
      <c r="M683" s="2">
        <v>0.1515</v>
      </c>
      <c r="N683" s="2">
        <v>0.59</v>
      </c>
      <c r="O683" s="10">
        <f t="shared" si="51"/>
        <v>0.59</v>
      </c>
      <c r="P683" s="17" t="str">
        <f t="shared" si="52"/>
        <v>High Humid</v>
      </c>
      <c r="Q683" s="2">
        <v>0.19400000000000001</v>
      </c>
      <c r="R683" s="7">
        <f t="shared" si="53"/>
        <v>21.34</v>
      </c>
      <c r="S683" s="2">
        <v>6</v>
      </c>
      <c r="T683" s="2">
        <v>155</v>
      </c>
      <c r="U683" s="2">
        <f>SUM(Append1[[#This Row],[Casual]],Append1[[#This Row],[Registered]])</f>
        <v>161</v>
      </c>
    </row>
    <row r="684" spans="1:21" x14ac:dyDescent="0.25">
      <c r="A684" s="2">
        <v>683</v>
      </c>
      <c r="B684" s="3">
        <v>40574</v>
      </c>
      <c r="C6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4" s="2" t="str">
        <f>TEXT(Append1[[#This Row],[Entry Date]],"YYYY")</f>
        <v>2011</v>
      </c>
      <c r="E684" s="2" t="str">
        <f>TEXT(Append1[[#This Row],[Entry Date]],"MMM")</f>
        <v>Jan</v>
      </c>
      <c r="F684" s="4">
        <v>28.4166666666667</v>
      </c>
      <c r="G684" s="2" t="b">
        <v>0</v>
      </c>
      <c r="H684" t="str" cm="1">
        <f t="array" ref="H684">IF(G684=TRUE,"Weekend", IF(G684=FALSE,"Weekday", NA))</f>
        <v>Weekday</v>
      </c>
      <c r="I684" s="2" t="str">
        <f>TEXT(Append1[[#This Row],[Entry Date]],"DDDDD")</f>
        <v>Monday</v>
      </c>
      <c r="J684" s="2" t="str">
        <f t="shared" si="54"/>
        <v>Extreme Cold</v>
      </c>
      <c r="K684" s="2">
        <v>0.16</v>
      </c>
      <c r="L684" s="2">
        <f t="shared" si="50"/>
        <v>6.5600000000000005</v>
      </c>
      <c r="M684" s="2">
        <v>0.1515</v>
      </c>
      <c r="N684" s="2">
        <v>0.55000000000000004</v>
      </c>
      <c r="O684" s="10">
        <f t="shared" si="51"/>
        <v>0.55000000000000004</v>
      </c>
      <c r="P684" s="17" t="str">
        <f t="shared" si="52"/>
        <v>High Humid</v>
      </c>
      <c r="Q684" s="2">
        <v>0.22389999999999999</v>
      </c>
      <c r="R684" s="7">
        <f t="shared" si="53"/>
        <v>24.628999999999998</v>
      </c>
      <c r="S684" s="2">
        <v>3</v>
      </c>
      <c r="T684" s="2">
        <v>153</v>
      </c>
      <c r="U684" s="2">
        <f>SUM(Append1[[#This Row],[Casual]],Append1[[#This Row],[Registered]])</f>
        <v>156</v>
      </c>
    </row>
    <row r="685" spans="1:21" x14ac:dyDescent="0.25">
      <c r="A685" s="2">
        <v>684</v>
      </c>
      <c r="B685" s="3">
        <v>40574</v>
      </c>
      <c r="C6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5" s="2" t="str">
        <f>TEXT(Append1[[#This Row],[Entry Date]],"YYYY")</f>
        <v>2011</v>
      </c>
      <c r="E685" s="2" t="str">
        <f>TEXT(Append1[[#This Row],[Entry Date]],"MMM")</f>
        <v>Jan</v>
      </c>
      <c r="F685" s="4">
        <v>28.4583333333333</v>
      </c>
      <c r="G685" s="2" t="b">
        <v>0</v>
      </c>
      <c r="H685" t="str" cm="1">
        <f t="array" ref="H685">IF(G685=TRUE,"Weekend", IF(G685=FALSE,"Weekday", NA))</f>
        <v>Weekday</v>
      </c>
      <c r="I685" s="2" t="str">
        <f>TEXT(Append1[[#This Row],[Entry Date]],"DDDDD")</f>
        <v>Monday</v>
      </c>
      <c r="J685" s="2" t="str">
        <f t="shared" si="54"/>
        <v>Cold</v>
      </c>
      <c r="K685" s="2">
        <v>0.3</v>
      </c>
      <c r="L685" s="2">
        <f t="shared" si="50"/>
        <v>12.299999999999999</v>
      </c>
      <c r="M685" s="2">
        <v>0.31819999999999998</v>
      </c>
      <c r="N685" s="2">
        <v>0.61</v>
      </c>
      <c r="O685" s="10">
        <f t="shared" si="51"/>
        <v>0.61</v>
      </c>
      <c r="P685" s="17" t="str">
        <f t="shared" si="52"/>
        <v>Very Hghly humidity</v>
      </c>
      <c r="Q685" s="2">
        <v>0.1045</v>
      </c>
      <c r="R685" s="7">
        <f t="shared" si="53"/>
        <v>11.494999999999999</v>
      </c>
      <c r="S685" s="2">
        <v>3</v>
      </c>
      <c r="T685" s="2">
        <v>108</v>
      </c>
      <c r="U685" s="2">
        <f>SUM(Append1[[#This Row],[Casual]],Append1[[#This Row],[Registered]])</f>
        <v>111</v>
      </c>
    </row>
    <row r="686" spans="1:21" x14ac:dyDescent="0.25">
      <c r="A686" s="2">
        <v>685</v>
      </c>
      <c r="B686" s="3">
        <v>40574</v>
      </c>
      <c r="C6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6" s="2" t="str">
        <f>TEXT(Append1[[#This Row],[Entry Date]],"YYYY")</f>
        <v>2011</v>
      </c>
      <c r="E686" s="2" t="str">
        <f>TEXT(Append1[[#This Row],[Entry Date]],"MMM")</f>
        <v>Jan</v>
      </c>
      <c r="F686" s="4">
        <v>28.5</v>
      </c>
      <c r="G686" s="2" t="b">
        <v>0</v>
      </c>
      <c r="H686" t="str" cm="1">
        <f t="array" ref="H686">IF(G686=TRUE,"Weekend", IF(G686=FALSE,"Weekday", NA))</f>
        <v>Weekday</v>
      </c>
      <c r="I686" s="2" t="str">
        <f>TEXT(Append1[[#This Row],[Entry Date]],"DDDDD")</f>
        <v>Monday</v>
      </c>
      <c r="J686" s="2" t="str">
        <f t="shared" si="54"/>
        <v>Extreme Cold</v>
      </c>
      <c r="K686" s="2">
        <v>0.16</v>
      </c>
      <c r="L686" s="2">
        <f t="shared" si="50"/>
        <v>6.5600000000000005</v>
      </c>
      <c r="M686" s="2">
        <v>0.16669999999999999</v>
      </c>
      <c r="N686" s="2">
        <v>0.59</v>
      </c>
      <c r="O686" s="10">
        <f t="shared" si="51"/>
        <v>0.59</v>
      </c>
      <c r="P686" s="17" t="str">
        <f t="shared" si="52"/>
        <v>High Humid</v>
      </c>
      <c r="Q686" s="2">
        <v>0.16420000000000001</v>
      </c>
      <c r="R686" s="7">
        <f t="shared" si="53"/>
        <v>18.062000000000001</v>
      </c>
      <c r="S686" s="2">
        <v>0</v>
      </c>
      <c r="T686" s="2">
        <v>78</v>
      </c>
      <c r="U686" s="2">
        <f>SUM(Append1[[#This Row],[Casual]],Append1[[#This Row],[Registered]])</f>
        <v>78</v>
      </c>
    </row>
    <row r="687" spans="1:21" x14ac:dyDescent="0.25">
      <c r="A687" s="2">
        <v>686</v>
      </c>
      <c r="B687" s="3">
        <v>40574</v>
      </c>
      <c r="C6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7" s="2" t="str">
        <f>TEXT(Append1[[#This Row],[Entry Date]],"YYYY")</f>
        <v>2011</v>
      </c>
      <c r="E687" s="2" t="str">
        <f>TEXT(Append1[[#This Row],[Entry Date]],"MMM")</f>
        <v>Jan</v>
      </c>
      <c r="F687" s="4">
        <v>28.5416666666667</v>
      </c>
      <c r="G687" s="2" t="b">
        <v>0</v>
      </c>
      <c r="H687" t="str" cm="1">
        <f t="array" ref="H687">IF(G687=TRUE,"Weekend", IF(G687=FALSE,"Weekday", NA))</f>
        <v>Weekday</v>
      </c>
      <c r="I687" s="2" t="str">
        <f>TEXT(Append1[[#This Row],[Entry Date]],"DDDDD")</f>
        <v>Monday</v>
      </c>
      <c r="J687" s="2" t="str">
        <f t="shared" si="54"/>
        <v>Extreme Cold</v>
      </c>
      <c r="K687" s="2">
        <v>0.16</v>
      </c>
      <c r="L687" s="2">
        <f t="shared" si="50"/>
        <v>6.5600000000000005</v>
      </c>
      <c r="M687" s="2">
        <v>0.19700000000000001</v>
      </c>
      <c r="N687" s="2">
        <v>0.59</v>
      </c>
      <c r="O687" s="10">
        <f t="shared" si="51"/>
        <v>0.59</v>
      </c>
      <c r="P687" s="17" t="str">
        <f t="shared" si="52"/>
        <v>High Humid</v>
      </c>
      <c r="Q687" s="2">
        <v>8.9599999999999999E-2</v>
      </c>
      <c r="R687" s="7">
        <f t="shared" si="53"/>
        <v>9.8559999999999999</v>
      </c>
      <c r="S687" s="2">
        <v>3</v>
      </c>
      <c r="T687" s="2">
        <v>53</v>
      </c>
      <c r="U687" s="2">
        <f>SUM(Append1[[#This Row],[Casual]],Append1[[#This Row],[Registered]])</f>
        <v>56</v>
      </c>
    </row>
    <row r="688" spans="1:21" x14ac:dyDescent="0.25">
      <c r="A688" s="2">
        <v>687</v>
      </c>
      <c r="B688" s="3">
        <v>40574</v>
      </c>
      <c r="C6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8" s="2" t="str">
        <f>TEXT(Append1[[#This Row],[Entry Date]],"YYYY")</f>
        <v>2011</v>
      </c>
      <c r="E688" s="2" t="str">
        <f>TEXT(Append1[[#This Row],[Entry Date]],"MMM")</f>
        <v>Jan</v>
      </c>
      <c r="F688" s="4">
        <v>28.5833333333333</v>
      </c>
      <c r="G688" s="2" t="b">
        <v>0</v>
      </c>
      <c r="H688" t="str" cm="1">
        <f t="array" ref="H688">IF(G688=TRUE,"Weekend", IF(G688=FALSE,"Weekday", NA))</f>
        <v>Weekday</v>
      </c>
      <c r="I688" s="2" t="str">
        <f>TEXT(Append1[[#This Row],[Entry Date]],"DDDDD")</f>
        <v>Monday</v>
      </c>
      <c r="J688" s="2" t="str">
        <f t="shared" si="54"/>
        <v>Extreme Cold</v>
      </c>
      <c r="K688" s="2">
        <v>0.16</v>
      </c>
      <c r="L688" s="2">
        <f t="shared" si="50"/>
        <v>6.5600000000000005</v>
      </c>
      <c r="M688" s="2">
        <v>0.18179999999999999</v>
      </c>
      <c r="N688" s="2">
        <v>0.59</v>
      </c>
      <c r="O688" s="10">
        <f t="shared" si="51"/>
        <v>0.59</v>
      </c>
      <c r="P688" s="17" t="str">
        <f t="shared" si="52"/>
        <v>High Humid</v>
      </c>
      <c r="Q688" s="2">
        <v>0.1045</v>
      </c>
      <c r="R688" s="7">
        <f t="shared" si="53"/>
        <v>11.494999999999999</v>
      </c>
      <c r="S688" s="2">
        <v>0</v>
      </c>
      <c r="T688" s="2">
        <v>34</v>
      </c>
      <c r="U688" s="2">
        <f>SUM(Append1[[#This Row],[Casual]],Append1[[#This Row],[Registered]])</f>
        <v>34</v>
      </c>
    </row>
    <row r="689" spans="1:21" x14ac:dyDescent="0.25">
      <c r="A689" s="2">
        <v>688</v>
      </c>
      <c r="B689" s="3">
        <v>40574</v>
      </c>
      <c r="C6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89" s="2" t="str">
        <f>TEXT(Append1[[#This Row],[Entry Date]],"YYYY")</f>
        <v>2011</v>
      </c>
      <c r="E689" s="2" t="str">
        <f>TEXT(Append1[[#This Row],[Entry Date]],"MMM")</f>
        <v>Jan</v>
      </c>
      <c r="F689" s="4">
        <v>28.625</v>
      </c>
      <c r="G689" s="2" t="b">
        <v>0</v>
      </c>
      <c r="H689" t="str" cm="1">
        <f t="array" ref="H689">IF(G689=TRUE,"Weekend", IF(G689=FALSE,"Weekday", NA))</f>
        <v>Weekday</v>
      </c>
      <c r="I689" s="2" t="str">
        <f>TEXT(Append1[[#This Row],[Entry Date]],"DDDDD")</f>
        <v>Monday</v>
      </c>
      <c r="J689" s="2" t="str">
        <f t="shared" si="54"/>
        <v>Extreme Cold</v>
      </c>
      <c r="K689" s="2">
        <v>0.16</v>
      </c>
      <c r="L689" s="2">
        <f t="shared" si="50"/>
        <v>6.5600000000000005</v>
      </c>
      <c r="M689" s="2">
        <v>0.19700000000000001</v>
      </c>
      <c r="N689" s="2">
        <v>0.64</v>
      </c>
      <c r="O689" s="10">
        <f t="shared" si="51"/>
        <v>0.64</v>
      </c>
      <c r="P689" s="17" t="str">
        <f t="shared" si="52"/>
        <v>Very Hghly humidity</v>
      </c>
      <c r="Q689" s="2">
        <v>8.9599999999999999E-2</v>
      </c>
      <c r="R689" s="7">
        <f t="shared" si="53"/>
        <v>9.8559999999999999</v>
      </c>
      <c r="S689" s="2">
        <v>2</v>
      </c>
      <c r="T689" s="2">
        <v>15</v>
      </c>
      <c r="U689" s="2">
        <f>SUM(Append1[[#This Row],[Casual]],Append1[[#This Row],[Registered]])</f>
        <v>17</v>
      </c>
    </row>
    <row r="690" spans="1:21" x14ac:dyDescent="0.25">
      <c r="A690" s="2">
        <v>689</v>
      </c>
      <c r="B690" s="3">
        <v>40575</v>
      </c>
      <c r="C6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0" s="2" t="str">
        <f>TEXT(Append1[[#This Row],[Entry Date]],"YYYY")</f>
        <v>2011</v>
      </c>
      <c r="E690" s="2" t="str">
        <f>TEXT(Append1[[#This Row],[Entry Date]],"MMM")</f>
        <v>Feb</v>
      </c>
      <c r="F690" s="4">
        <v>28.6666666666667</v>
      </c>
      <c r="G690" s="2" t="b">
        <v>0</v>
      </c>
      <c r="H690" t="str" cm="1">
        <f t="array" ref="H690">IF(G690=TRUE,"Weekend", IF(G690=FALSE,"Weekday", NA))</f>
        <v>Weekday</v>
      </c>
      <c r="I690" s="2" t="str">
        <f>TEXT(Append1[[#This Row],[Entry Date]],"DDDDD")</f>
        <v>Tuesday</v>
      </c>
      <c r="J690" s="2" t="str">
        <f t="shared" si="54"/>
        <v>Extreme Cold</v>
      </c>
      <c r="K690" s="2">
        <v>0.16</v>
      </c>
      <c r="L690" s="2">
        <f t="shared" si="50"/>
        <v>6.5600000000000005</v>
      </c>
      <c r="M690" s="2">
        <v>0.18179999999999999</v>
      </c>
      <c r="N690" s="2">
        <v>0.64</v>
      </c>
      <c r="O690" s="10">
        <f t="shared" si="51"/>
        <v>0.64</v>
      </c>
      <c r="P690" s="17" t="str">
        <f t="shared" si="52"/>
        <v>Very Hghly humidity</v>
      </c>
      <c r="Q690" s="2">
        <v>0.1045</v>
      </c>
      <c r="R690" s="7">
        <f t="shared" si="53"/>
        <v>11.494999999999999</v>
      </c>
      <c r="S690" s="2">
        <v>2</v>
      </c>
      <c r="T690" s="2">
        <v>6</v>
      </c>
      <c r="U690" s="2">
        <f>SUM(Append1[[#This Row],[Casual]],Append1[[#This Row],[Registered]])</f>
        <v>8</v>
      </c>
    </row>
    <row r="691" spans="1:21" x14ac:dyDescent="0.25">
      <c r="A691" s="2">
        <v>690</v>
      </c>
      <c r="B691" s="3">
        <v>40575</v>
      </c>
      <c r="C6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1" s="2" t="str">
        <f>TEXT(Append1[[#This Row],[Entry Date]],"YYYY")</f>
        <v>2011</v>
      </c>
      <c r="E691" s="2" t="str">
        <f>TEXT(Append1[[#This Row],[Entry Date]],"MMM")</f>
        <v>Feb</v>
      </c>
      <c r="F691" s="4">
        <v>28.7083333333333</v>
      </c>
      <c r="G691" s="2" t="b">
        <v>0</v>
      </c>
      <c r="H691" t="str" cm="1">
        <f t="array" ref="H691">IF(G691=TRUE,"Weekend", IF(G691=FALSE,"Weekday", NA))</f>
        <v>Weekday</v>
      </c>
      <c r="I691" s="2" t="str">
        <f>TEXT(Append1[[#This Row],[Entry Date]],"DDDDD")</f>
        <v>Tuesday</v>
      </c>
      <c r="J691" s="2" t="str">
        <f t="shared" si="54"/>
        <v>Extreme Cold</v>
      </c>
      <c r="K691" s="2">
        <v>0.16</v>
      </c>
      <c r="L691" s="2">
        <f t="shared" si="50"/>
        <v>6.5600000000000005</v>
      </c>
      <c r="M691" s="2">
        <v>0.18179999999999999</v>
      </c>
      <c r="N691" s="2">
        <v>0.69</v>
      </c>
      <c r="O691" s="10">
        <f t="shared" si="51"/>
        <v>0.69</v>
      </c>
      <c r="P691" s="17" t="str">
        <f t="shared" si="52"/>
        <v>Very Hghly humidity</v>
      </c>
      <c r="Q691" s="2">
        <v>0.1045</v>
      </c>
      <c r="R691" s="7">
        <f t="shared" si="53"/>
        <v>11.494999999999999</v>
      </c>
      <c r="S691" s="2">
        <v>0</v>
      </c>
      <c r="T691" s="2">
        <v>3</v>
      </c>
      <c r="U691" s="2">
        <f>SUM(Append1[[#This Row],[Casual]],Append1[[#This Row],[Registered]])</f>
        <v>3</v>
      </c>
    </row>
    <row r="692" spans="1:21" x14ac:dyDescent="0.25">
      <c r="A692" s="2">
        <v>691</v>
      </c>
      <c r="B692" s="3">
        <v>40575</v>
      </c>
      <c r="C6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2" s="2" t="str">
        <f>TEXT(Append1[[#This Row],[Entry Date]],"YYYY")</f>
        <v>2011</v>
      </c>
      <c r="E692" s="2" t="str">
        <f>TEXT(Append1[[#This Row],[Entry Date]],"MMM")</f>
        <v>Feb</v>
      </c>
      <c r="F692" s="4">
        <v>28.75</v>
      </c>
      <c r="G692" s="2" t="b">
        <v>0</v>
      </c>
      <c r="H692" t="str" cm="1">
        <f t="array" ref="H692">IF(G692=TRUE,"Weekend", IF(G692=FALSE,"Weekday", NA))</f>
        <v>Weekday</v>
      </c>
      <c r="I692" s="2" t="str">
        <f>TEXT(Append1[[#This Row],[Entry Date]],"DDDDD")</f>
        <v>Tuesday</v>
      </c>
      <c r="J692" s="2" t="str">
        <f t="shared" si="54"/>
        <v>Extreme Cold</v>
      </c>
      <c r="K692" s="2">
        <v>0.16</v>
      </c>
      <c r="L692" s="2">
        <f t="shared" si="50"/>
        <v>6.5600000000000005</v>
      </c>
      <c r="M692" s="2">
        <v>0.2273</v>
      </c>
      <c r="N692" s="2">
        <v>0.69</v>
      </c>
      <c r="O692" s="10">
        <f t="shared" si="51"/>
        <v>0.69</v>
      </c>
      <c r="P692" s="17" t="str">
        <f t="shared" si="52"/>
        <v>Very Hghly humidity</v>
      </c>
      <c r="Q692" s="2">
        <v>0</v>
      </c>
      <c r="R692" s="7">
        <f t="shared" si="53"/>
        <v>0</v>
      </c>
      <c r="S692" s="2">
        <v>0</v>
      </c>
      <c r="T692" s="2">
        <v>2</v>
      </c>
      <c r="U692" s="2">
        <f>SUM(Append1[[#This Row],[Casual]],Append1[[#This Row],[Registered]])</f>
        <v>2</v>
      </c>
    </row>
    <row r="693" spans="1:21" x14ac:dyDescent="0.25">
      <c r="A693" s="2">
        <v>692</v>
      </c>
      <c r="B693" s="3">
        <v>40575</v>
      </c>
      <c r="C6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3" s="2" t="str">
        <f>TEXT(Append1[[#This Row],[Entry Date]],"YYYY")</f>
        <v>2011</v>
      </c>
      <c r="E693" s="2" t="str">
        <f>TEXT(Append1[[#This Row],[Entry Date]],"MMM")</f>
        <v>Feb</v>
      </c>
      <c r="F693" s="4">
        <v>28.7916666666667</v>
      </c>
      <c r="G693" s="2" t="b">
        <v>0</v>
      </c>
      <c r="H693" t="str" cm="1">
        <f t="array" ref="H693">IF(G693=TRUE,"Weekend", IF(G693=FALSE,"Weekday", NA))</f>
        <v>Weekday</v>
      </c>
      <c r="I693" s="2" t="str">
        <f>TEXT(Append1[[#This Row],[Entry Date]],"DDDDD")</f>
        <v>Tuesday</v>
      </c>
      <c r="J693" s="2" t="str">
        <f t="shared" si="54"/>
        <v>Extreme Cold</v>
      </c>
      <c r="K693" s="2">
        <v>0.16</v>
      </c>
      <c r="L693" s="2">
        <f t="shared" si="50"/>
        <v>6.5600000000000005</v>
      </c>
      <c r="M693" s="2">
        <v>0.2273</v>
      </c>
      <c r="N693" s="2">
        <v>0.69</v>
      </c>
      <c r="O693" s="10">
        <f t="shared" si="51"/>
        <v>0.69</v>
      </c>
      <c r="P693" s="17" t="str">
        <f t="shared" si="52"/>
        <v>Very Hghly humidity</v>
      </c>
      <c r="Q693" s="2">
        <v>0</v>
      </c>
      <c r="R693" s="7">
        <f t="shared" si="53"/>
        <v>0</v>
      </c>
      <c r="S693" s="2">
        <v>0</v>
      </c>
      <c r="T693" s="2">
        <v>2</v>
      </c>
      <c r="U693" s="2">
        <f>SUM(Append1[[#This Row],[Casual]],Append1[[#This Row],[Registered]])</f>
        <v>2</v>
      </c>
    </row>
    <row r="694" spans="1:21" x14ac:dyDescent="0.25">
      <c r="A694" s="2">
        <v>693</v>
      </c>
      <c r="B694" s="3">
        <v>40575</v>
      </c>
      <c r="C6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4" s="2" t="str">
        <f>TEXT(Append1[[#This Row],[Entry Date]],"YYYY")</f>
        <v>2011</v>
      </c>
      <c r="E694" s="2" t="str">
        <f>TEXT(Append1[[#This Row],[Entry Date]],"MMM")</f>
        <v>Feb</v>
      </c>
      <c r="F694" s="4">
        <v>28.8333333333333</v>
      </c>
      <c r="G694" s="2" t="b">
        <v>0</v>
      </c>
      <c r="H694" t="str" cm="1">
        <f t="array" ref="H694">IF(G694=TRUE,"Weekend", IF(G694=FALSE,"Weekday", NA))</f>
        <v>Weekday</v>
      </c>
      <c r="I694" s="2" t="str">
        <f>TEXT(Append1[[#This Row],[Entry Date]],"DDDDD")</f>
        <v>Tuesday</v>
      </c>
      <c r="J694" s="2" t="str">
        <f t="shared" si="54"/>
        <v>Extreme Cold</v>
      </c>
      <c r="K694" s="2">
        <v>0.14000000000000001</v>
      </c>
      <c r="L694" s="2">
        <f t="shared" si="50"/>
        <v>5.74</v>
      </c>
      <c r="M694" s="2">
        <v>0.21210000000000001</v>
      </c>
      <c r="N694" s="2">
        <v>0.93</v>
      </c>
      <c r="O694" s="10">
        <f t="shared" si="51"/>
        <v>0.93</v>
      </c>
      <c r="P694" s="17" t="str">
        <f t="shared" si="52"/>
        <v>Very Hghly humidity</v>
      </c>
      <c r="Q694" s="2">
        <v>0</v>
      </c>
      <c r="R694" s="7">
        <f t="shared" si="53"/>
        <v>0</v>
      </c>
      <c r="S694" s="2">
        <v>0</v>
      </c>
      <c r="T694" s="2">
        <v>3</v>
      </c>
      <c r="U694" s="2">
        <f>SUM(Append1[[#This Row],[Casual]],Append1[[#This Row],[Registered]])</f>
        <v>3</v>
      </c>
    </row>
    <row r="695" spans="1:21" x14ac:dyDescent="0.25">
      <c r="A695" s="2">
        <v>694</v>
      </c>
      <c r="B695" s="3">
        <v>40575</v>
      </c>
      <c r="C6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5" s="2" t="str">
        <f>TEXT(Append1[[#This Row],[Entry Date]],"YYYY")</f>
        <v>2011</v>
      </c>
      <c r="E695" s="2" t="str">
        <f>TEXT(Append1[[#This Row],[Entry Date]],"MMM")</f>
        <v>Feb</v>
      </c>
      <c r="F695" s="4">
        <v>28.875</v>
      </c>
      <c r="G695" s="2" t="b">
        <v>0</v>
      </c>
      <c r="H695" t="str" cm="1">
        <f t="array" ref="H695">IF(G695=TRUE,"Weekend", IF(G695=FALSE,"Weekday", NA))</f>
        <v>Weekday</v>
      </c>
      <c r="I695" s="2" t="str">
        <f>TEXT(Append1[[#This Row],[Entry Date]],"DDDDD")</f>
        <v>Tuesday</v>
      </c>
      <c r="J695" s="2" t="str">
        <f t="shared" si="54"/>
        <v>Extreme Cold</v>
      </c>
      <c r="K695" s="2">
        <v>0.14000000000000001</v>
      </c>
      <c r="L695" s="2">
        <f t="shared" si="50"/>
        <v>5.74</v>
      </c>
      <c r="M695" s="2">
        <v>0.21210000000000001</v>
      </c>
      <c r="N695" s="2">
        <v>0.93</v>
      </c>
      <c r="O695" s="10">
        <f t="shared" si="51"/>
        <v>0.93</v>
      </c>
      <c r="P695" s="17" t="str">
        <f t="shared" si="52"/>
        <v>Very Hghly humidity</v>
      </c>
      <c r="Q695" s="2">
        <v>0</v>
      </c>
      <c r="R695" s="7">
        <f t="shared" si="53"/>
        <v>0</v>
      </c>
      <c r="S695" s="2">
        <v>0</v>
      </c>
      <c r="T695" s="2">
        <v>22</v>
      </c>
      <c r="U695" s="2">
        <f>SUM(Append1[[#This Row],[Casual]],Append1[[#This Row],[Registered]])</f>
        <v>22</v>
      </c>
    </row>
    <row r="696" spans="1:21" x14ac:dyDescent="0.25">
      <c r="A696" s="2">
        <v>695</v>
      </c>
      <c r="B696" s="3">
        <v>40575</v>
      </c>
      <c r="C6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6" s="2" t="str">
        <f>TEXT(Append1[[#This Row],[Entry Date]],"YYYY")</f>
        <v>2011</v>
      </c>
      <c r="E696" s="2" t="str">
        <f>TEXT(Append1[[#This Row],[Entry Date]],"MMM")</f>
        <v>Feb</v>
      </c>
      <c r="F696" s="4">
        <v>28.9166666666667</v>
      </c>
      <c r="G696" s="2" t="b">
        <v>0</v>
      </c>
      <c r="H696" t="str" cm="1">
        <f t="array" ref="H696">IF(G696=TRUE,"Weekend", IF(G696=FALSE,"Weekday", NA))</f>
        <v>Weekday</v>
      </c>
      <c r="I696" s="2" t="str">
        <f>TEXT(Append1[[#This Row],[Entry Date]],"DDDDD")</f>
        <v>Tuesday</v>
      </c>
      <c r="J696" s="2" t="str">
        <f t="shared" si="54"/>
        <v>Extreme Cold</v>
      </c>
      <c r="K696" s="2">
        <v>0.16</v>
      </c>
      <c r="L696" s="2">
        <f t="shared" si="50"/>
        <v>6.5600000000000005</v>
      </c>
      <c r="M696" s="2">
        <v>0.2273</v>
      </c>
      <c r="N696" s="2">
        <v>0.93</v>
      </c>
      <c r="O696" s="10">
        <f t="shared" si="51"/>
        <v>0.93</v>
      </c>
      <c r="P696" s="17" t="str">
        <f t="shared" si="52"/>
        <v>Very Hghly humidity</v>
      </c>
      <c r="Q696" s="2">
        <v>0</v>
      </c>
      <c r="R696" s="7">
        <f t="shared" si="53"/>
        <v>0</v>
      </c>
      <c r="S696" s="2">
        <v>0</v>
      </c>
      <c r="T696" s="2">
        <v>52</v>
      </c>
      <c r="U696" s="2">
        <f>SUM(Append1[[#This Row],[Casual]],Append1[[#This Row],[Registered]])</f>
        <v>52</v>
      </c>
    </row>
    <row r="697" spans="1:21" x14ac:dyDescent="0.25">
      <c r="A697" s="2">
        <v>696</v>
      </c>
      <c r="B697" s="3">
        <v>40575</v>
      </c>
      <c r="C6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7" s="2" t="str">
        <f>TEXT(Append1[[#This Row],[Entry Date]],"YYYY")</f>
        <v>2011</v>
      </c>
      <c r="E697" s="2" t="str">
        <f>TEXT(Append1[[#This Row],[Entry Date]],"MMM")</f>
        <v>Feb</v>
      </c>
      <c r="F697" s="4">
        <v>28.9583333333333</v>
      </c>
      <c r="G697" s="2" t="b">
        <v>0</v>
      </c>
      <c r="H697" t="str" cm="1">
        <f t="array" ref="H697">IF(G697=TRUE,"Weekend", IF(G697=FALSE,"Weekday", NA))</f>
        <v>Weekday</v>
      </c>
      <c r="I697" s="2" t="str">
        <f>TEXT(Append1[[#This Row],[Entry Date]],"DDDDD")</f>
        <v>Tuesday</v>
      </c>
      <c r="J697" s="2" t="str">
        <f t="shared" si="54"/>
        <v>Extreme Cold</v>
      </c>
      <c r="K697" s="2">
        <v>0.16</v>
      </c>
      <c r="L697" s="2">
        <f t="shared" si="50"/>
        <v>6.5600000000000005</v>
      </c>
      <c r="M697" s="2">
        <v>0.2273</v>
      </c>
      <c r="N697" s="2">
        <v>0.93</v>
      </c>
      <c r="O697" s="10">
        <f t="shared" si="51"/>
        <v>0.93</v>
      </c>
      <c r="P697" s="17" t="str">
        <f t="shared" si="52"/>
        <v>Very Hghly humidity</v>
      </c>
      <c r="Q697" s="2">
        <v>0</v>
      </c>
      <c r="R697" s="7">
        <f t="shared" si="53"/>
        <v>0</v>
      </c>
      <c r="S697" s="2">
        <v>3</v>
      </c>
      <c r="T697" s="2">
        <v>132</v>
      </c>
      <c r="U697" s="2">
        <f>SUM(Append1[[#This Row],[Casual]],Append1[[#This Row],[Registered]])</f>
        <v>135</v>
      </c>
    </row>
    <row r="698" spans="1:21" x14ac:dyDescent="0.25">
      <c r="A698" s="2">
        <v>697</v>
      </c>
      <c r="B698" s="3">
        <v>40575</v>
      </c>
      <c r="C6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8" s="2" t="str">
        <f>TEXT(Append1[[#This Row],[Entry Date]],"YYYY")</f>
        <v>2011</v>
      </c>
      <c r="E698" s="2" t="str">
        <f>TEXT(Append1[[#This Row],[Entry Date]],"MMM")</f>
        <v>Feb</v>
      </c>
      <c r="F698" s="4">
        <v>29</v>
      </c>
      <c r="G698" s="2" t="b">
        <v>0</v>
      </c>
      <c r="H698" t="str" cm="1">
        <f t="array" ref="H698">IF(G698=TRUE,"Weekend", IF(G698=FALSE,"Weekday", NA))</f>
        <v>Weekday</v>
      </c>
      <c r="I698" s="2" t="str">
        <f>TEXT(Append1[[#This Row],[Entry Date]],"DDDDD")</f>
        <v>Tuesday</v>
      </c>
      <c r="J698" s="2" t="str">
        <f t="shared" si="54"/>
        <v>Extreme Cold</v>
      </c>
      <c r="K698" s="2">
        <v>0.16</v>
      </c>
      <c r="L698" s="2">
        <f t="shared" si="50"/>
        <v>6.5600000000000005</v>
      </c>
      <c r="M698" s="2">
        <v>0.2273</v>
      </c>
      <c r="N698" s="2">
        <v>0.93</v>
      </c>
      <c r="O698" s="10">
        <f t="shared" si="51"/>
        <v>0.93</v>
      </c>
      <c r="P698" s="17" t="str">
        <f t="shared" si="52"/>
        <v>Very Hghly humidity</v>
      </c>
      <c r="Q698" s="2">
        <v>0</v>
      </c>
      <c r="R698" s="7">
        <f t="shared" si="53"/>
        <v>0</v>
      </c>
      <c r="S698" s="2">
        <v>2</v>
      </c>
      <c r="T698" s="2">
        <v>114</v>
      </c>
      <c r="U698" s="2">
        <f>SUM(Append1[[#This Row],[Casual]],Append1[[#This Row],[Registered]])</f>
        <v>116</v>
      </c>
    </row>
    <row r="699" spans="1:21" x14ac:dyDescent="0.25">
      <c r="A699" s="2">
        <v>698</v>
      </c>
      <c r="B699" s="3">
        <v>40575</v>
      </c>
      <c r="C6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699" s="2" t="str">
        <f>TEXT(Append1[[#This Row],[Entry Date]],"YYYY")</f>
        <v>2011</v>
      </c>
      <c r="E699" s="2" t="str">
        <f>TEXT(Append1[[#This Row],[Entry Date]],"MMM")</f>
        <v>Feb</v>
      </c>
      <c r="F699" s="4">
        <v>29.0416666666667</v>
      </c>
      <c r="G699" s="2" t="b">
        <v>0</v>
      </c>
      <c r="H699" t="str" cm="1">
        <f t="array" ref="H699">IF(G699=TRUE,"Weekend", IF(G699=FALSE,"Weekday", NA))</f>
        <v>Weekday</v>
      </c>
      <c r="I699" s="2" t="str">
        <f>TEXT(Append1[[#This Row],[Entry Date]],"DDDDD")</f>
        <v>Tuesday</v>
      </c>
      <c r="J699" s="2" t="str">
        <f t="shared" si="54"/>
        <v>Extreme Cold</v>
      </c>
      <c r="K699" s="2">
        <v>0.16</v>
      </c>
      <c r="L699" s="2">
        <f t="shared" si="50"/>
        <v>6.5600000000000005</v>
      </c>
      <c r="M699" s="2">
        <v>0.2273</v>
      </c>
      <c r="N699" s="2">
        <v>0.93</v>
      </c>
      <c r="O699" s="10">
        <f t="shared" si="51"/>
        <v>0.93</v>
      </c>
      <c r="P699" s="17" t="str">
        <f t="shared" si="52"/>
        <v>Very Hghly humidity</v>
      </c>
      <c r="Q699" s="2">
        <v>0</v>
      </c>
      <c r="R699" s="7">
        <f t="shared" si="53"/>
        <v>0</v>
      </c>
      <c r="S699" s="2">
        <v>0</v>
      </c>
      <c r="T699" s="2">
        <v>47</v>
      </c>
      <c r="U699" s="2">
        <f>SUM(Append1[[#This Row],[Casual]],Append1[[#This Row],[Registered]])</f>
        <v>47</v>
      </c>
    </row>
    <row r="700" spans="1:21" x14ac:dyDescent="0.25">
      <c r="A700" s="2">
        <v>699</v>
      </c>
      <c r="B700" s="3">
        <v>40575</v>
      </c>
      <c r="C7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0" s="2" t="str">
        <f>TEXT(Append1[[#This Row],[Entry Date]],"YYYY")</f>
        <v>2011</v>
      </c>
      <c r="E700" s="2" t="str">
        <f>TEXT(Append1[[#This Row],[Entry Date]],"MMM")</f>
        <v>Feb</v>
      </c>
      <c r="F700" s="4">
        <v>29.0833333333333</v>
      </c>
      <c r="G700" s="2" t="b">
        <v>0</v>
      </c>
      <c r="H700" t="str" cm="1">
        <f t="array" ref="H700">IF(G700=TRUE,"Weekend", IF(G700=FALSE,"Weekday", NA))</f>
        <v>Weekday</v>
      </c>
      <c r="I700" s="2" t="str">
        <f>TEXT(Append1[[#This Row],[Entry Date]],"DDDDD")</f>
        <v>Tuesday</v>
      </c>
      <c r="J700" s="2" t="str">
        <f t="shared" si="54"/>
        <v>Extreme Cold</v>
      </c>
      <c r="K700" s="2">
        <v>0.18</v>
      </c>
      <c r="L700" s="2">
        <f t="shared" si="50"/>
        <v>7.38</v>
      </c>
      <c r="M700" s="2">
        <v>0.2424</v>
      </c>
      <c r="N700" s="2">
        <v>0.86</v>
      </c>
      <c r="O700" s="10">
        <f t="shared" si="51"/>
        <v>0.86</v>
      </c>
      <c r="P700" s="17" t="str">
        <f t="shared" si="52"/>
        <v>Very Hghly humidity</v>
      </c>
      <c r="Q700" s="2">
        <v>0</v>
      </c>
      <c r="R700" s="7">
        <f t="shared" si="53"/>
        <v>0</v>
      </c>
      <c r="S700" s="2">
        <v>2</v>
      </c>
      <c r="T700" s="2">
        <v>49</v>
      </c>
      <c r="U700" s="2">
        <f>SUM(Append1[[#This Row],[Casual]],Append1[[#This Row],[Registered]])</f>
        <v>51</v>
      </c>
    </row>
    <row r="701" spans="1:21" x14ac:dyDescent="0.25">
      <c r="A701" s="2">
        <v>700</v>
      </c>
      <c r="B701" s="3">
        <v>40575</v>
      </c>
      <c r="C7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1" s="2" t="str">
        <f>TEXT(Append1[[#This Row],[Entry Date]],"YYYY")</f>
        <v>2011</v>
      </c>
      <c r="E701" s="2" t="str">
        <f>TEXT(Append1[[#This Row],[Entry Date]],"MMM")</f>
        <v>Feb</v>
      </c>
      <c r="F701" s="4">
        <v>29.125</v>
      </c>
      <c r="G701" s="2" t="b">
        <v>0</v>
      </c>
      <c r="H701" t="str" cm="1">
        <f t="array" ref="H701">IF(G701=TRUE,"Weekend", IF(G701=FALSE,"Weekday", NA))</f>
        <v>Weekday</v>
      </c>
      <c r="I701" s="2" t="str">
        <f>TEXT(Append1[[#This Row],[Entry Date]],"DDDDD")</f>
        <v>Tuesday</v>
      </c>
      <c r="J701" s="2" t="str">
        <f t="shared" si="54"/>
        <v>Extreme Cold</v>
      </c>
      <c r="K701" s="2">
        <v>0.2</v>
      </c>
      <c r="L701" s="2">
        <f t="shared" si="50"/>
        <v>8.2000000000000011</v>
      </c>
      <c r="M701" s="2">
        <v>0.2576</v>
      </c>
      <c r="N701" s="2">
        <v>0.86</v>
      </c>
      <c r="O701" s="10">
        <f t="shared" si="51"/>
        <v>0.86</v>
      </c>
      <c r="P701" s="17" t="str">
        <f t="shared" si="52"/>
        <v>Very Hghly humidity</v>
      </c>
      <c r="Q701" s="2">
        <v>0</v>
      </c>
      <c r="R701" s="7">
        <f t="shared" si="53"/>
        <v>0</v>
      </c>
      <c r="S701" s="2">
        <v>2</v>
      </c>
      <c r="T701" s="2">
        <v>53</v>
      </c>
      <c r="U701" s="2">
        <f>SUM(Append1[[#This Row],[Casual]],Append1[[#This Row],[Registered]])</f>
        <v>55</v>
      </c>
    </row>
    <row r="702" spans="1:21" x14ac:dyDescent="0.25">
      <c r="A702" s="2">
        <v>701</v>
      </c>
      <c r="B702" s="3">
        <v>40575</v>
      </c>
      <c r="C7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2" s="2" t="str">
        <f>TEXT(Append1[[#This Row],[Entry Date]],"YYYY")</f>
        <v>2011</v>
      </c>
      <c r="E702" s="2" t="str">
        <f>TEXT(Append1[[#This Row],[Entry Date]],"MMM")</f>
        <v>Feb</v>
      </c>
      <c r="F702" s="4">
        <v>29.1666666666667</v>
      </c>
      <c r="G702" s="2" t="b">
        <v>0</v>
      </c>
      <c r="H702" t="str" cm="1">
        <f t="array" ref="H702">IF(G702=TRUE,"Weekend", IF(G702=FALSE,"Weekday", NA))</f>
        <v>Weekday</v>
      </c>
      <c r="I702" s="2" t="str">
        <f>TEXT(Append1[[#This Row],[Entry Date]],"DDDDD")</f>
        <v>Tuesday</v>
      </c>
      <c r="J702" s="2" t="str">
        <f t="shared" si="54"/>
        <v>Extreme Cold</v>
      </c>
      <c r="K702" s="2">
        <v>0.2</v>
      </c>
      <c r="L702" s="2">
        <f t="shared" si="50"/>
        <v>8.2000000000000011</v>
      </c>
      <c r="M702" s="2">
        <v>0.2576</v>
      </c>
      <c r="N702" s="2">
        <v>0.86</v>
      </c>
      <c r="O702" s="10">
        <f t="shared" si="51"/>
        <v>0.86</v>
      </c>
      <c r="P702" s="17" t="str">
        <f t="shared" si="52"/>
        <v>Very Hghly humidity</v>
      </c>
      <c r="Q702" s="2">
        <v>0</v>
      </c>
      <c r="R702" s="7">
        <f t="shared" si="53"/>
        <v>0</v>
      </c>
      <c r="S702" s="2">
        <v>3</v>
      </c>
      <c r="T702" s="2">
        <v>49</v>
      </c>
      <c r="U702" s="2">
        <f>SUM(Append1[[#This Row],[Casual]],Append1[[#This Row],[Registered]])</f>
        <v>52</v>
      </c>
    </row>
    <row r="703" spans="1:21" x14ac:dyDescent="0.25">
      <c r="A703" s="2">
        <v>702</v>
      </c>
      <c r="B703" s="3">
        <v>40575</v>
      </c>
      <c r="C7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3" s="2" t="str">
        <f>TEXT(Append1[[#This Row],[Entry Date]],"YYYY")</f>
        <v>2011</v>
      </c>
      <c r="E703" s="2" t="str">
        <f>TEXT(Append1[[#This Row],[Entry Date]],"MMM")</f>
        <v>Feb</v>
      </c>
      <c r="F703" s="4">
        <v>29.2083333333333</v>
      </c>
      <c r="G703" s="2" t="b">
        <v>0</v>
      </c>
      <c r="H703" t="str" cm="1">
        <f t="array" ref="H703">IF(G703=TRUE,"Weekend", IF(G703=FALSE,"Weekday", NA))</f>
        <v>Weekday</v>
      </c>
      <c r="I703" s="2" t="str">
        <f>TEXT(Append1[[#This Row],[Entry Date]],"DDDDD")</f>
        <v>Tuesday</v>
      </c>
      <c r="J703" s="2" t="str">
        <f t="shared" si="54"/>
        <v>Extreme Cold</v>
      </c>
      <c r="K703" s="2">
        <v>0.22</v>
      </c>
      <c r="L703" s="2">
        <f t="shared" si="50"/>
        <v>9.02</v>
      </c>
      <c r="M703" s="2">
        <v>0.2576</v>
      </c>
      <c r="N703" s="2">
        <v>0.8</v>
      </c>
      <c r="O703" s="10">
        <f t="shared" si="51"/>
        <v>0.8</v>
      </c>
      <c r="P703" s="17" t="str">
        <f t="shared" si="52"/>
        <v>Very Hghly humidity</v>
      </c>
      <c r="Q703" s="2">
        <v>8.9599999999999999E-2</v>
      </c>
      <c r="R703" s="7">
        <f t="shared" si="53"/>
        <v>9.8559999999999999</v>
      </c>
      <c r="S703" s="2">
        <v>5</v>
      </c>
      <c r="T703" s="2">
        <v>49</v>
      </c>
      <c r="U703" s="2">
        <f>SUM(Append1[[#This Row],[Casual]],Append1[[#This Row],[Registered]])</f>
        <v>54</v>
      </c>
    </row>
    <row r="704" spans="1:21" x14ac:dyDescent="0.25">
      <c r="A704" s="2">
        <v>703</v>
      </c>
      <c r="B704" s="3">
        <v>40575</v>
      </c>
      <c r="C7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4" s="2" t="str">
        <f>TEXT(Append1[[#This Row],[Entry Date]],"YYYY")</f>
        <v>2011</v>
      </c>
      <c r="E704" s="2" t="str">
        <f>TEXT(Append1[[#This Row],[Entry Date]],"MMM")</f>
        <v>Feb</v>
      </c>
      <c r="F704" s="4">
        <v>29.25</v>
      </c>
      <c r="G704" s="2" t="b">
        <v>0</v>
      </c>
      <c r="H704" t="str" cm="1">
        <f t="array" ref="H704">IF(G704=TRUE,"Weekend", IF(G704=FALSE,"Weekday", NA))</f>
        <v>Weekday</v>
      </c>
      <c r="I704" s="2" t="str">
        <f>TEXT(Append1[[#This Row],[Entry Date]],"DDDDD")</f>
        <v>Tuesday</v>
      </c>
      <c r="J704" s="2" t="str">
        <f t="shared" si="54"/>
        <v>Extreme Cold</v>
      </c>
      <c r="K704" s="2">
        <v>0.24</v>
      </c>
      <c r="L704" s="2">
        <f t="shared" si="50"/>
        <v>9.84</v>
      </c>
      <c r="M704" s="2">
        <v>0.28789999999999999</v>
      </c>
      <c r="N704" s="2">
        <v>0.75</v>
      </c>
      <c r="O704" s="10">
        <f t="shared" si="51"/>
        <v>0.75</v>
      </c>
      <c r="P704" s="17" t="str">
        <f t="shared" si="52"/>
        <v>Very Hghly humidity</v>
      </c>
      <c r="Q704" s="2">
        <v>0</v>
      </c>
      <c r="R704" s="7">
        <f t="shared" si="53"/>
        <v>0</v>
      </c>
      <c r="S704" s="2">
        <v>7</v>
      </c>
      <c r="T704" s="2">
        <v>45</v>
      </c>
      <c r="U704" s="2">
        <f>SUM(Append1[[#This Row],[Casual]],Append1[[#This Row],[Registered]])</f>
        <v>52</v>
      </c>
    </row>
    <row r="705" spans="1:21" x14ac:dyDescent="0.25">
      <c r="A705" s="2">
        <v>704</v>
      </c>
      <c r="B705" s="3">
        <v>40575</v>
      </c>
      <c r="C7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5" s="2" t="str">
        <f>TEXT(Append1[[#This Row],[Entry Date]],"YYYY")</f>
        <v>2011</v>
      </c>
      <c r="E705" s="2" t="str">
        <f>TEXT(Append1[[#This Row],[Entry Date]],"MMM")</f>
        <v>Feb</v>
      </c>
      <c r="F705" s="4">
        <v>29.2916666666667</v>
      </c>
      <c r="G705" s="2" t="b">
        <v>0</v>
      </c>
      <c r="H705" t="str" cm="1">
        <f t="array" ref="H705">IF(G705=TRUE,"Weekend", IF(G705=FALSE,"Weekday", NA))</f>
        <v>Weekday</v>
      </c>
      <c r="I705" s="2" t="str">
        <f>TEXT(Append1[[#This Row],[Entry Date]],"DDDDD")</f>
        <v>Tuesday</v>
      </c>
      <c r="J705" s="2" t="str">
        <f t="shared" si="54"/>
        <v>Extreme Cold</v>
      </c>
      <c r="K705" s="2">
        <v>0.24</v>
      </c>
      <c r="L705" s="2">
        <f t="shared" si="50"/>
        <v>9.84</v>
      </c>
      <c r="M705" s="2">
        <v>0.2424</v>
      </c>
      <c r="N705" s="2">
        <v>0.75</v>
      </c>
      <c r="O705" s="10">
        <f t="shared" si="51"/>
        <v>0.75</v>
      </c>
      <c r="P705" s="17" t="str">
        <f t="shared" si="52"/>
        <v>Very Hghly humidity</v>
      </c>
      <c r="Q705" s="2">
        <v>0.1343</v>
      </c>
      <c r="R705" s="7">
        <f t="shared" si="53"/>
        <v>14.773</v>
      </c>
      <c r="S705" s="2">
        <v>3</v>
      </c>
      <c r="T705" s="2">
        <v>61</v>
      </c>
      <c r="U705" s="2">
        <f>SUM(Append1[[#This Row],[Casual]],Append1[[#This Row],[Registered]])</f>
        <v>64</v>
      </c>
    </row>
    <row r="706" spans="1:21" x14ac:dyDescent="0.25">
      <c r="A706" s="2">
        <v>705</v>
      </c>
      <c r="B706" s="3">
        <v>40575</v>
      </c>
      <c r="C7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6" s="2" t="str">
        <f>TEXT(Append1[[#This Row],[Entry Date]],"YYYY")</f>
        <v>2011</v>
      </c>
      <c r="E706" s="2" t="str">
        <f>TEXT(Append1[[#This Row],[Entry Date]],"MMM")</f>
        <v>Feb</v>
      </c>
      <c r="F706" s="4">
        <v>29.3333333333333</v>
      </c>
      <c r="G706" s="2" t="b">
        <v>0</v>
      </c>
      <c r="H706" t="str" cm="1">
        <f t="array" ref="H706">IF(G706=TRUE,"Weekend", IF(G706=FALSE,"Weekday", NA))</f>
        <v>Weekday</v>
      </c>
      <c r="I706" s="2" t="str">
        <f>TEXT(Append1[[#This Row],[Entry Date]],"DDDDD")</f>
        <v>Tuesday</v>
      </c>
      <c r="J706" s="2" t="str">
        <f t="shared" si="54"/>
        <v>Extreme Cold</v>
      </c>
      <c r="K706" s="2">
        <v>0.24</v>
      </c>
      <c r="L706" s="2">
        <f t="shared" ref="L706:L769" si="55">K706 * 41</f>
        <v>9.84</v>
      </c>
      <c r="M706" s="2">
        <v>0.28789999999999999</v>
      </c>
      <c r="N706" s="2">
        <v>0.75</v>
      </c>
      <c r="O706" s="10">
        <f t="shared" ref="O706:O769" si="56">N706 * 100/100</f>
        <v>0.75</v>
      </c>
      <c r="P706" s="17" t="str">
        <f t="shared" ref="P706:P769" si="57">IF(N706*100&lt;10,"Less Humid",IF(N706*100&lt;=30,"Normal Humid",IF(N706*100&lt;=60,"High Humid",IF(N706*100&lt;=100,"Very Hghly humidity"))))</f>
        <v>Very Hghly humidity</v>
      </c>
      <c r="Q706" s="2">
        <v>0</v>
      </c>
      <c r="R706" s="7">
        <f t="shared" ref="R706:R769" si="58">Q706 * 110</f>
        <v>0</v>
      </c>
      <c r="S706" s="2">
        <v>4</v>
      </c>
      <c r="T706" s="2">
        <v>172</v>
      </c>
      <c r="U706" s="2">
        <f>SUM(Append1[[#This Row],[Casual]],Append1[[#This Row],[Registered]])</f>
        <v>176</v>
      </c>
    </row>
    <row r="707" spans="1:21" x14ac:dyDescent="0.25">
      <c r="A707" s="2">
        <v>706</v>
      </c>
      <c r="B707" s="3">
        <v>40575</v>
      </c>
      <c r="C7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7" s="2" t="str">
        <f>TEXT(Append1[[#This Row],[Entry Date]],"YYYY")</f>
        <v>2011</v>
      </c>
      <c r="E707" s="2" t="str">
        <f>TEXT(Append1[[#This Row],[Entry Date]],"MMM")</f>
        <v>Feb</v>
      </c>
      <c r="F707" s="4">
        <v>29.375</v>
      </c>
      <c r="G707" s="2" t="b">
        <v>0</v>
      </c>
      <c r="H707" t="str" cm="1">
        <f t="array" ref="H707">IF(G707=TRUE,"Weekend", IF(G707=FALSE,"Weekday", NA))</f>
        <v>Weekday</v>
      </c>
      <c r="I707" s="2" t="str">
        <f>TEXT(Append1[[#This Row],[Entry Date]],"DDDDD")</f>
        <v>Tuesday</v>
      </c>
      <c r="J707" s="2" t="str">
        <f t="shared" ref="J707:J770" si="59">IF(L707&lt;10,"Extreme Cold",IF(L707&lt;=20,"Cold",IF(L707&lt;=25,"Normal",IF(L707&lt;=35,"Hot",IF(L707&lt;=45,"Extreme Hot")))))</f>
        <v>Extreme Cold</v>
      </c>
      <c r="K707" s="2">
        <v>0.24</v>
      </c>
      <c r="L707" s="2">
        <f t="shared" si="55"/>
        <v>9.84</v>
      </c>
      <c r="M707" s="2">
        <v>0.2576</v>
      </c>
      <c r="N707" s="2">
        <v>0.81</v>
      </c>
      <c r="O707" s="10">
        <f t="shared" si="56"/>
        <v>0.81</v>
      </c>
      <c r="P707" s="17" t="str">
        <f t="shared" si="57"/>
        <v>Very Hghly humidity</v>
      </c>
      <c r="Q707" s="2">
        <v>0.1045</v>
      </c>
      <c r="R707" s="7">
        <f t="shared" si="58"/>
        <v>11.494999999999999</v>
      </c>
      <c r="S707" s="2">
        <v>3</v>
      </c>
      <c r="T707" s="2">
        <v>165</v>
      </c>
      <c r="U707" s="2">
        <f>SUM(Append1[[#This Row],[Casual]],Append1[[#This Row],[Registered]])</f>
        <v>168</v>
      </c>
    </row>
    <row r="708" spans="1:21" x14ac:dyDescent="0.25">
      <c r="A708" s="2">
        <v>707</v>
      </c>
      <c r="B708" s="3">
        <v>40575</v>
      </c>
      <c r="C7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8" s="2" t="str">
        <f>TEXT(Append1[[#This Row],[Entry Date]],"YYYY")</f>
        <v>2011</v>
      </c>
      <c r="E708" s="2" t="str">
        <f>TEXT(Append1[[#This Row],[Entry Date]],"MMM")</f>
        <v>Feb</v>
      </c>
      <c r="F708" s="4">
        <v>29.4166666666667</v>
      </c>
      <c r="G708" s="2" t="b">
        <v>0</v>
      </c>
      <c r="H708" t="str" cm="1">
        <f t="array" ref="H708">IF(G708=TRUE,"Weekend", IF(G708=FALSE,"Weekday", NA))</f>
        <v>Weekday</v>
      </c>
      <c r="I708" s="2" t="str">
        <f>TEXT(Append1[[#This Row],[Entry Date]],"DDDDD")</f>
        <v>Tuesday</v>
      </c>
      <c r="J708" s="2" t="str">
        <f t="shared" si="59"/>
        <v>Extreme Cold</v>
      </c>
      <c r="K708" s="2">
        <v>0.24</v>
      </c>
      <c r="L708" s="2">
        <f t="shared" si="55"/>
        <v>9.84</v>
      </c>
      <c r="M708" s="2">
        <v>0.2424</v>
      </c>
      <c r="N708" s="2">
        <v>0.81</v>
      </c>
      <c r="O708" s="10">
        <f t="shared" si="56"/>
        <v>0.81</v>
      </c>
      <c r="P708" s="17" t="str">
        <f t="shared" si="57"/>
        <v>Very Hghly humidity</v>
      </c>
      <c r="Q708" s="2">
        <v>0.1343</v>
      </c>
      <c r="R708" s="7">
        <f t="shared" si="58"/>
        <v>14.773</v>
      </c>
      <c r="S708" s="2">
        <v>3</v>
      </c>
      <c r="T708" s="2">
        <v>105</v>
      </c>
      <c r="U708" s="2">
        <f>SUM(Append1[[#This Row],[Casual]],Append1[[#This Row],[Registered]])</f>
        <v>108</v>
      </c>
    </row>
    <row r="709" spans="1:21" x14ac:dyDescent="0.25">
      <c r="A709" s="2">
        <v>708</v>
      </c>
      <c r="B709" s="3">
        <v>40575</v>
      </c>
      <c r="C7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09" s="2" t="str">
        <f>TEXT(Append1[[#This Row],[Entry Date]],"YYYY")</f>
        <v>2011</v>
      </c>
      <c r="E709" s="2" t="str">
        <f>TEXT(Append1[[#This Row],[Entry Date]],"MMM")</f>
        <v>Feb</v>
      </c>
      <c r="F709" s="4">
        <v>29.4583333333333</v>
      </c>
      <c r="G709" s="2" t="b">
        <v>0</v>
      </c>
      <c r="H709" t="str" cm="1">
        <f t="array" ref="H709">IF(G709=TRUE,"Weekend", IF(G709=FALSE,"Weekday", NA))</f>
        <v>Weekday</v>
      </c>
      <c r="I709" s="2" t="str">
        <f>TEXT(Append1[[#This Row],[Entry Date]],"DDDDD")</f>
        <v>Tuesday</v>
      </c>
      <c r="J709" s="2" t="str">
        <f t="shared" si="59"/>
        <v>Extreme Cold</v>
      </c>
      <c r="K709" s="2">
        <v>0.22</v>
      </c>
      <c r="L709" s="2">
        <f t="shared" si="55"/>
        <v>9.02</v>
      </c>
      <c r="M709" s="2">
        <v>0.2273</v>
      </c>
      <c r="N709" s="2">
        <v>0.87</v>
      </c>
      <c r="O709" s="10">
        <f t="shared" si="56"/>
        <v>0.87</v>
      </c>
      <c r="P709" s="17" t="str">
        <f t="shared" si="57"/>
        <v>Very Hghly humidity</v>
      </c>
      <c r="Q709" s="2">
        <v>0.1343</v>
      </c>
      <c r="R709" s="7">
        <f t="shared" si="58"/>
        <v>14.773</v>
      </c>
      <c r="S709" s="2">
        <v>5</v>
      </c>
      <c r="T709" s="2">
        <v>69</v>
      </c>
      <c r="U709" s="2">
        <f>SUM(Append1[[#This Row],[Casual]],Append1[[#This Row],[Registered]])</f>
        <v>74</v>
      </c>
    </row>
    <row r="710" spans="1:21" x14ac:dyDescent="0.25">
      <c r="A710" s="2">
        <v>709</v>
      </c>
      <c r="B710" s="3">
        <v>40575</v>
      </c>
      <c r="C7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0" s="2" t="str">
        <f>TEXT(Append1[[#This Row],[Entry Date]],"YYYY")</f>
        <v>2011</v>
      </c>
      <c r="E710" s="2" t="str">
        <f>TEXT(Append1[[#This Row],[Entry Date]],"MMM")</f>
        <v>Feb</v>
      </c>
      <c r="F710" s="4">
        <v>29.5</v>
      </c>
      <c r="G710" s="2" t="b">
        <v>0</v>
      </c>
      <c r="H710" t="str" cm="1">
        <f t="array" ref="H710">IF(G710=TRUE,"Weekend", IF(G710=FALSE,"Weekday", NA))</f>
        <v>Weekday</v>
      </c>
      <c r="I710" s="2" t="str">
        <f>TEXT(Append1[[#This Row],[Entry Date]],"DDDDD")</f>
        <v>Tuesday</v>
      </c>
      <c r="J710" s="2" t="str">
        <f t="shared" si="59"/>
        <v>Extreme Cold</v>
      </c>
      <c r="K710" s="2">
        <v>0.22</v>
      </c>
      <c r="L710" s="2">
        <f t="shared" si="55"/>
        <v>9.02</v>
      </c>
      <c r="M710" s="2">
        <v>0.2273</v>
      </c>
      <c r="N710" s="2">
        <v>0.87</v>
      </c>
      <c r="O710" s="10">
        <f t="shared" si="56"/>
        <v>0.87</v>
      </c>
      <c r="P710" s="17" t="str">
        <f t="shared" si="57"/>
        <v>Very Hghly humidity</v>
      </c>
      <c r="Q710" s="2">
        <v>0.1343</v>
      </c>
      <c r="R710" s="7">
        <f t="shared" si="58"/>
        <v>14.773</v>
      </c>
      <c r="S710" s="2">
        <v>0</v>
      </c>
      <c r="T710" s="2">
        <v>64</v>
      </c>
      <c r="U710" s="2">
        <f>SUM(Append1[[#This Row],[Casual]],Append1[[#This Row],[Registered]])</f>
        <v>64</v>
      </c>
    </row>
    <row r="711" spans="1:21" x14ac:dyDescent="0.25">
      <c r="A711" s="2">
        <v>710</v>
      </c>
      <c r="B711" s="3">
        <v>40575</v>
      </c>
      <c r="C7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1" s="2" t="str">
        <f>TEXT(Append1[[#This Row],[Entry Date]],"YYYY")</f>
        <v>2011</v>
      </c>
      <c r="E711" s="2" t="str">
        <f>TEXT(Append1[[#This Row],[Entry Date]],"MMM")</f>
        <v>Feb</v>
      </c>
      <c r="F711" s="4">
        <v>29.5416666666667</v>
      </c>
      <c r="G711" s="2" t="b">
        <v>0</v>
      </c>
      <c r="H711" t="str" cm="1">
        <f t="array" ref="H711">IF(G711=TRUE,"Weekend", IF(G711=FALSE,"Weekday", NA))</f>
        <v>Weekday</v>
      </c>
      <c r="I711" s="2" t="str">
        <f>TEXT(Append1[[#This Row],[Entry Date]],"DDDDD")</f>
        <v>Tuesday</v>
      </c>
      <c r="J711" s="2" t="str">
        <f t="shared" si="59"/>
        <v>Extreme Cold</v>
      </c>
      <c r="K711" s="2">
        <v>0.22</v>
      </c>
      <c r="L711" s="2">
        <f t="shared" si="55"/>
        <v>9.02</v>
      </c>
      <c r="M711" s="2">
        <v>0.2576</v>
      </c>
      <c r="N711" s="2">
        <v>0.87</v>
      </c>
      <c r="O711" s="10">
        <f t="shared" si="56"/>
        <v>0.87</v>
      </c>
      <c r="P711" s="17" t="str">
        <f t="shared" si="57"/>
        <v>Very Hghly humidity</v>
      </c>
      <c r="Q711" s="2">
        <v>8.9599999999999999E-2</v>
      </c>
      <c r="R711" s="7">
        <f t="shared" si="58"/>
        <v>9.8559999999999999</v>
      </c>
      <c r="S711" s="2">
        <v>2</v>
      </c>
      <c r="T711" s="2">
        <v>34</v>
      </c>
      <c r="U711" s="2">
        <f>SUM(Append1[[#This Row],[Casual]],Append1[[#This Row],[Registered]])</f>
        <v>36</v>
      </c>
    </row>
    <row r="712" spans="1:21" x14ac:dyDescent="0.25">
      <c r="A712" s="2">
        <v>711</v>
      </c>
      <c r="B712" s="3">
        <v>40575</v>
      </c>
      <c r="C7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2" s="2" t="str">
        <f>TEXT(Append1[[#This Row],[Entry Date]],"YYYY")</f>
        <v>2011</v>
      </c>
      <c r="E712" s="2" t="str">
        <f>TEXT(Append1[[#This Row],[Entry Date]],"MMM")</f>
        <v>Feb</v>
      </c>
      <c r="F712" s="4">
        <v>29.5833333333333</v>
      </c>
      <c r="G712" s="2" t="b">
        <v>0</v>
      </c>
      <c r="H712" t="str" cm="1">
        <f t="array" ref="H712">IF(G712=TRUE,"Weekend", IF(G712=FALSE,"Weekday", NA))</f>
        <v>Weekday</v>
      </c>
      <c r="I712" s="2" t="str">
        <f>TEXT(Append1[[#This Row],[Entry Date]],"DDDDD")</f>
        <v>Tuesday</v>
      </c>
      <c r="J712" s="2" t="str">
        <f t="shared" si="59"/>
        <v>Extreme Cold</v>
      </c>
      <c r="K712" s="2">
        <v>0.2</v>
      </c>
      <c r="L712" s="2">
        <f t="shared" si="55"/>
        <v>8.2000000000000011</v>
      </c>
      <c r="M712" s="2">
        <v>0.19700000000000001</v>
      </c>
      <c r="N712" s="2">
        <v>0.93</v>
      </c>
      <c r="O712" s="10">
        <f t="shared" si="56"/>
        <v>0.93</v>
      </c>
      <c r="P712" s="17" t="str">
        <f t="shared" si="57"/>
        <v>Very Hghly humidity</v>
      </c>
      <c r="Q712" s="2">
        <v>0.19400000000000001</v>
      </c>
      <c r="R712" s="7">
        <f t="shared" si="58"/>
        <v>21.34</v>
      </c>
      <c r="S712" s="2">
        <v>1</v>
      </c>
      <c r="T712" s="2">
        <v>15</v>
      </c>
      <c r="U712" s="2">
        <f>SUM(Append1[[#This Row],[Casual]],Append1[[#This Row],[Registered]])</f>
        <v>16</v>
      </c>
    </row>
    <row r="713" spans="1:21" x14ac:dyDescent="0.25">
      <c r="A713" s="2">
        <v>712</v>
      </c>
      <c r="B713" s="3">
        <v>40576</v>
      </c>
      <c r="C7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3" s="2" t="str">
        <f>TEXT(Append1[[#This Row],[Entry Date]],"YYYY")</f>
        <v>2011</v>
      </c>
      <c r="E713" s="2" t="str">
        <f>TEXT(Append1[[#This Row],[Entry Date]],"MMM")</f>
        <v>Feb</v>
      </c>
      <c r="F713" s="4">
        <v>29.625</v>
      </c>
      <c r="G713" s="2" t="b">
        <v>0</v>
      </c>
      <c r="H713" t="str" cm="1">
        <f t="array" ref="H713">IF(G713=TRUE,"Weekend", IF(G713=FALSE,"Weekday", NA))</f>
        <v>Weekday</v>
      </c>
      <c r="I713" s="2" t="str">
        <f>TEXT(Append1[[#This Row],[Entry Date]],"DDDDD")</f>
        <v>Wednesday</v>
      </c>
      <c r="J713" s="2" t="str">
        <f t="shared" si="59"/>
        <v>Extreme Cold</v>
      </c>
      <c r="K713" s="2">
        <v>0.22</v>
      </c>
      <c r="L713" s="2">
        <f t="shared" si="55"/>
        <v>9.02</v>
      </c>
      <c r="M713" s="2">
        <v>0.2424</v>
      </c>
      <c r="N713" s="2">
        <v>0.93</v>
      </c>
      <c r="O713" s="10">
        <f t="shared" si="56"/>
        <v>0.93</v>
      </c>
      <c r="P713" s="17" t="str">
        <f t="shared" si="57"/>
        <v>Very Hghly humidity</v>
      </c>
      <c r="Q713" s="2">
        <v>0.1045</v>
      </c>
      <c r="R713" s="7">
        <f t="shared" si="58"/>
        <v>11.494999999999999</v>
      </c>
      <c r="S713" s="2">
        <v>0</v>
      </c>
      <c r="T713" s="2">
        <v>2</v>
      </c>
      <c r="U713" s="2">
        <f>SUM(Append1[[#This Row],[Casual]],Append1[[#This Row],[Registered]])</f>
        <v>2</v>
      </c>
    </row>
    <row r="714" spans="1:21" x14ac:dyDescent="0.25">
      <c r="A714" s="2">
        <v>713</v>
      </c>
      <c r="B714" s="3">
        <v>40576</v>
      </c>
      <c r="C7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4" s="2" t="str">
        <f>TEXT(Append1[[#This Row],[Entry Date]],"YYYY")</f>
        <v>2011</v>
      </c>
      <c r="E714" s="2" t="str">
        <f>TEXT(Append1[[#This Row],[Entry Date]],"MMM")</f>
        <v>Feb</v>
      </c>
      <c r="F714" s="4">
        <v>29.6666666666667</v>
      </c>
      <c r="G714" s="2" t="b">
        <v>0</v>
      </c>
      <c r="H714" t="str" cm="1">
        <f t="array" ref="H714">IF(G714=TRUE,"Weekend", IF(G714=FALSE,"Weekday", NA))</f>
        <v>Weekday</v>
      </c>
      <c r="I714" s="2" t="str">
        <f>TEXT(Append1[[#This Row],[Entry Date]],"DDDDD")</f>
        <v>Wednesday</v>
      </c>
      <c r="J714" s="2" t="str">
        <f t="shared" si="59"/>
        <v>Extreme Cold</v>
      </c>
      <c r="K714" s="2">
        <v>0.22</v>
      </c>
      <c r="L714" s="2">
        <f t="shared" si="55"/>
        <v>9.02</v>
      </c>
      <c r="M714" s="2">
        <v>0.2273</v>
      </c>
      <c r="N714" s="2">
        <v>0.93</v>
      </c>
      <c r="O714" s="10">
        <f t="shared" si="56"/>
        <v>0.93</v>
      </c>
      <c r="P714" s="17" t="str">
        <f t="shared" si="57"/>
        <v>Very Hghly humidity</v>
      </c>
      <c r="Q714" s="2">
        <v>0.19400000000000001</v>
      </c>
      <c r="R714" s="7">
        <f t="shared" si="58"/>
        <v>21.34</v>
      </c>
      <c r="S714" s="2">
        <v>0</v>
      </c>
      <c r="T714" s="2">
        <v>3</v>
      </c>
      <c r="U714" s="2">
        <f>SUM(Append1[[#This Row],[Casual]],Append1[[#This Row],[Registered]])</f>
        <v>3</v>
      </c>
    </row>
    <row r="715" spans="1:21" x14ac:dyDescent="0.25">
      <c r="A715" s="2">
        <v>714</v>
      </c>
      <c r="B715" s="3">
        <v>40576</v>
      </c>
      <c r="C7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5" s="2" t="str">
        <f>TEXT(Append1[[#This Row],[Entry Date]],"YYYY")</f>
        <v>2011</v>
      </c>
      <c r="E715" s="2" t="str">
        <f>TEXT(Append1[[#This Row],[Entry Date]],"MMM")</f>
        <v>Feb</v>
      </c>
      <c r="F715" s="4">
        <v>29.7083333333333</v>
      </c>
      <c r="G715" s="2" t="b">
        <v>0</v>
      </c>
      <c r="H715" t="str" cm="1">
        <f t="array" ref="H715">IF(G715=TRUE,"Weekend", IF(G715=FALSE,"Weekday", NA))</f>
        <v>Weekday</v>
      </c>
      <c r="I715" s="2" t="str">
        <f>TEXT(Append1[[#This Row],[Entry Date]],"DDDDD")</f>
        <v>Wednesday</v>
      </c>
      <c r="J715" s="2" t="str">
        <f t="shared" si="59"/>
        <v>Extreme Cold</v>
      </c>
      <c r="K715" s="2">
        <v>0.22</v>
      </c>
      <c r="L715" s="2">
        <f t="shared" si="55"/>
        <v>9.02</v>
      </c>
      <c r="M715" s="2">
        <v>0.2273</v>
      </c>
      <c r="N715" s="2">
        <v>0.93</v>
      </c>
      <c r="O715" s="10">
        <f t="shared" si="56"/>
        <v>0.93</v>
      </c>
      <c r="P715" s="17" t="str">
        <f t="shared" si="57"/>
        <v>Very Hghly humidity</v>
      </c>
      <c r="Q715" s="2">
        <v>0.1343</v>
      </c>
      <c r="R715" s="7">
        <f t="shared" si="58"/>
        <v>14.773</v>
      </c>
      <c r="S715" s="2">
        <v>4</v>
      </c>
      <c r="T715" s="2">
        <v>0</v>
      </c>
      <c r="U715" s="2">
        <f>SUM(Append1[[#This Row],[Casual]],Append1[[#This Row],[Registered]])</f>
        <v>4</v>
      </c>
    </row>
    <row r="716" spans="1:21" x14ac:dyDescent="0.25">
      <c r="A716" s="2">
        <v>715</v>
      </c>
      <c r="B716" s="3">
        <v>40576</v>
      </c>
      <c r="C7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6" s="2" t="str">
        <f>TEXT(Append1[[#This Row],[Entry Date]],"YYYY")</f>
        <v>2011</v>
      </c>
      <c r="E716" s="2" t="str">
        <f>TEXT(Append1[[#This Row],[Entry Date]],"MMM")</f>
        <v>Feb</v>
      </c>
      <c r="F716" s="4">
        <v>29.75</v>
      </c>
      <c r="G716" s="2" t="b">
        <v>0</v>
      </c>
      <c r="H716" t="str" cm="1">
        <f t="array" ref="H716">IF(G716=TRUE,"Weekend", IF(G716=FALSE,"Weekday", NA))</f>
        <v>Weekday</v>
      </c>
      <c r="I716" s="2" t="str">
        <f>TEXT(Append1[[#This Row],[Entry Date]],"DDDDD")</f>
        <v>Wednesday</v>
      </c>
      <c r="J716" s="2" t="str">
        <f t="shared" si="59"/>
        <v>Extreme Cold</v>
      </c>
      <c r="K716" s="2">
        <v>0.22</v>
      </c>
      <c r="L716" s="2">
        <f t="shared" si="55"/>
        <v>9.02</v>
      </c>
      <c r="M716" s="2">
        <v>0.2273</v>
      </c>
      <c r="N716" s="2">
        <v>0.93</v>
      </c>
      <c r="O716" s="10">
        <f t="shared" si="56"/>
        <v>0.93</v>
      </c>
      <c r="P716" s="17" t="str">
        <f t="shared" si="57"/>
        <v>Very Hghly humidity</v>
      </c>
      <c r="Q716" s="2">
        <v>0.1343</v>
      </c>
      <c r="R716" s="7">
        <f t="shared" si="58"/>
        <v>14.773</v>
      </c>
      <c r="S716" s="2">
        <v>0</v>
      </c>
      <c r="T716" s="2">
        <v>1</v>
      </c>
      <c r="U716" s="2">
        <f>SUM(Append1[[#This Row],[Casual]],Append1[[#This Row],[Registered]])</f>
        <v>1</v>
      </c>
    </row>
    <row r="717" spans="1:21" x14ac:dyDescent="0.25">
      <c r="A717" s="2">
        <v>716</v>
      </c>
      <c r="B717" s="3">
        <v>40576</v>
      </c>
      <c r="C7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7" s="2" t="str">
        <f>TEXT(Append1[[#This Row],[Entry Date]],"YYYY")</f>
        <v>2011</v>
      </c>
      <c r="E717" s="2" t="str">
        <f>TEXT(Append1[[#This Row],[Entry Date]],"MMM")</f>
        <v>Feb</v>
      </c>
      <c r="F717" s="4">
        <v>29.7916666666667</v>
      </c>
      <c r="G717" s="2" t="b">
        <v>0</v>
      </c>
      <c r="H717" t="str" cm="1">
        <f t="array" ref="H717">IF(G717=TRUE,"Weekend", IF(G717=FALSE,"Weekday", NA))</f>
        <v>Weekday</v>
      </c>
      <c r="I717" s="2" t="str">
        <f>TEXT(Append1[[#This Row],[Entry Date]],"DDDDD")</f>
        <v>Wednesday</v>
      </c>
      <c r="J717" s="2" t="str">
        <f t="shared" si="59"/>
        <v>Extreme Cold</v>
      </c>
      <c r="K717" s="2">
        <v>0.22</v>
      </c>
      <c r="L717" s="2">
        <f t="shared" si="55"/>
        <v>9.02</v>
      </c>
      <c r="M717" s="2">
        <v>0.21210000000000001</v>
      </c>
      <c r="N717" s="2">
        <v>0.93</v>
      </c>
      <c r="O717" s="10">
        <f t="shared" si="56"/>
        <v>0.93</v>
      </c>
      <c r="P717" s="17" t="str">
        <f t="shared" si="57"/>
        <v>Very Hghly humidity</v>
      </c>
      <c r="Q717" s="2">
        <v>0.28360000000000002</v>
      </c>
      <c r="R717" s="7">
        <f t="shared" si="58"/>
        <v>31.196000000000002</v>
      </c>
      <c r="S717" s="2">
        <v>0</v>
      </c>
      <c r="T717" s="2">
        <v>1</v>
      </c>
      <c r="U717" s="2">
        <f>SUM(Append1[[#This Row],[Casual]],Append1[[#This Row],[Registered]])</f>
        <v>1</v>
      </c>
    </row>
    <row r="718" spans="1:21" x14ac:dyDescent="0.25">
      <c r="A718" s="2">
        <v>717</v>
      </c>
      <c r="B718" s="3">
        <v>40576</v>
      </c>
      <c r="C7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8" s="2" t="str">
        <f>TEXT(Append1[[#This Row],[Entry Date]],"YYYY")</f>
        <v>2011</v>
      </c>
      <c r="E718" s="2" t="str">
        <f>TEXT(Append1[[#This Row],[Entry Date]],"MMM")</f>
        <v>Feb</v>
      </c>
      <c r="F718" s="4">
        <v>29.8333333333333</v>
      </c>
      <c r="G718" s="2" t="b">
        <v>0</v>
      </c>
      <c r="H718" t="str" cm="1">
        <f t="array" ref="H718">IF(G718=TRUE,"Weekend", IF(G718=FALSE,"Weekday", NA))</f>
        <v>Weekday</v>
      </c>
      <c r="I718" s="2" t="str">
        <f>TEXT(Append1[[#This Row],[Entry Date]],"DDDDD")</f>
        <v>Wednesday</v>
      </c>
      <c r="J718" s="2" t="str">
        <f t="shared" si="59"/>
        <v>Extreme Cold</v>
      </c>
      <c r="K718" s="2">
        <v>0.22</v>
      </c>
      <c r="L718" s="2">
        <f t="shared" si="55"/>
        <v>9.02</v>
      </c>
      <c r="M718" s="2">
        <v>0.2424</v>
      </c>
      <c r="N718" s="2">
        <v>0.93</v>
      </c>
      <c r="O718" s="10">
        <f t="shared" si="56"/>
        <v>0.93</v>
      </c>
      <c r="P718" s="17" t="str">
        <f t="shared" si="57"/>
        <v>Very Hghly humidity</v>
      </c>
      <c r="Q718" s="2">
        <v>0.1045</v>
      </c>
      <c r="R718" s="7">
        <f t="shared" si="58"/>
        <v>11.494999999999999</v>
      </c>
      <c r="S718" s="2">
        <v>0</v>
      </c>
      <c r="T718" s="2">
        <v>3</v>
      </c>
      <c r="U718" s="2">
        <f>SUM(Append1[[#This Row],[Casual]],Append1[[#This Row],[Registered]])</f>
        <v>3</v>
      </c>
    </row>
    <row r="719" spans="1:21" x14ac:dyDescent="0.25">
      <c r="A719" s="2">
        <v>718</v>
      </c>
      <c r="B719" s="3">
        <v>40576</v>
      </c>
      <c r="C7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19" s="2" t="str">
        <f>TEXT(Append1[[#This Row],[Entry Date]],"YYYY")</f>
        <v>2011</v>
      </c>
      <c r="E719" s="2" t="str">
        <f>TEXT(Append1[[#This Row],[Entry Date]],"MMM")</f>
        <v>Feb</v>
      </c>
      <c r="F719" s="4">
        <v>29.875</v>
      </c>
      <c r="G719" s="2" t="b">
        <v>0</v>
      </c>
      <c r="H719" t="str" cm="1">
        <f t="array" ref="H719">IF(G719=TRUE,"Weekend", IF(G719=FALSE,"Weekday", NA))</f>
        <v>Weekday</v>
      </c>
      <c r="I719" s="2" t="str">
        <f>TEXT(Append1[[#This Row],[Entry Date]],"DDDDD")</f>
        <v>Wednesday</v>
      </c>
      <c r="J719" s="2" t="str">
        <f t="shared" si="59"/>
        <v>Extreme Cold</v>
      </c>
      <c r="K719" s="2">
        <v>0.22</v>
      </c>
      <c r="L719" s="2">
        <f t="shared" si="55"/>
        <v>9.02</v>
      </c>
      <c r="M719" s="2">
        <v>0.2424</v>
      </c>
      <c r="N719" s="2">
        <v>0.93</v>
      </c>
      <c r="O719" s="10">
        <f t="shared" si="56"/>
        <v>0.93</v>
      </c>
      <c r="P719" s="17" t="str">
        <f t="shared" si="57"/>
        <v>Very Hghly humidity</v>
      </c>
      <c r="Q719" s="2">
        <v>0.1045</v>
      </c>
      <c r="R719" s="7">
        <f t="shared" si="58"/>
        <v>11.494999999999999</v>
      </c>
      <c r="S719" s="2">
        <v>1</v>
      </c>
      <c r="T719" s="2">
        <v>17</v>
      </c>
      <c r="U719" s="2">
        <f>SUM(Append1[[#This Row],[Casual]],Append1[[#This Row],[Registered]])</f>
        <v>18</v>
      </c>
    </row>
    <row r="720" spans="1:21" x14ac:dyDescent="0.25">
      <c r="A720" s="2">
        <v>719</v>
      </c>
      <c r="B720" s="3">
        <v>40576</v>
      </c>
      <c r="C7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0" s="2" t="str">
        <f>TEXT(Append1[[#This Row],[Entry Date]],"YYYY")</f>
        <v>2011</v>
      </c>
      <c r="E720" s="2" t="str">
        <f>TEXT(Append1[[#This Row],[Entry Date]],"MMM")</f>
        <v>Feb</v>
      </c>
      <c r="F720" s="4">
        <v>29.9166666666667</v>
      </c>
      <c r="G720" s="2" t="b">
        <v>0</v>
      </c>
      <c r="H720" t="str" cm="1">
        <f t="array" ref="H720">IF(G720=TRUE,"Weekend", IF(G720=FALSE,"Weekday", NA))</f>
        <v>Weekday</v>
      </c>
      <c r="I720" s="2" t="str">
        <f>TEXT(Append1[[#This Row],[Entry Date]],"DDDDD")</f>
        <v>Wednesday</v>
      </c>
      <c r="J720" s="2" t="str">
        <f t="shared" si="59"/>
        <v>Extreme Cold</v>
      </c>
      <c r="K720" s="2">
        <v>0.22</v>
      </c>
      <c r="L720" s="2">
        <f t="shared" si="55"/>
        <v>9.02</v>
      </c>
      <c r="M720" s="2">
        <v>0.21210000000000001</v>
      </c>
      <c r="N720" s="2">
        <v>0.93</v>
      </c>
      <c r="O720" s="10">
        <f t="shared" si="56"/>
        <v>0.93</v>
      </c>
      <c r="P720" s="17" t="str">
        <f t="shared" si="57"/>
        <v>Very Hghly humidity</v>
      </c>
      <c r="Q720" s="2">
        <v>0.22389999999999999</v>
      </c>
      <c r="R720" s="7">
        <f t="shared" si="58"/>
        <v>24.628999999999998</v>
      </c>
      <c r="S720" s="2">
        <v>1</v>
      </c>
      <c r="T720" s="2">
        <v>48</v>
      </c>
      <c r="U720" s="2">
        <f>SUM(Append1[[#This Row],[Casual]],Append1[[#This Row],[Registered]])</f>
        <v>49</v>
      </c>
    </row>
    <row r="721" spans="1:21" x14ac:dyDescent="0.25">
      <c r="A721" s="2">
        <v>720</v>
      </c>
      <c r="B721" s="3">
        <v>40576</v>
      </c>
      <c r="C7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1" s="2" t="str">
        <f>TEXT(Append1[[#This Row],[Entry Date]],"YYYY")</f>
        <v>2011</v>
      </c>
      <c r="E721" s="2" t="str">
        <f>TEXT(Append1[[#This Row],[Entry Date]],"MMM")</f>
        <v>Feb</v>
      </c>
      <c r="F721" s="4">
        <v>29.9583333333333</v>
      </c>
      <c r="G721" s="2" t="b">
        <v>0</v>
      </c>
      <c r="H721" t="str" cm="1">
        <f t="array" ref="H721">IF(G721=TRUE,"Weekend", IF(G721=FALSE,"Weekday", NA))</f>
        <v>Weekday</v>
      </c>
      <c r="I721" s="2" t="str">
        <f>TEXT(Append1[[#This Row],[Entry Date]],"DDDDD")</f>
        <v>Wednesday</v>
      </c>
      <c r="J721" s="2" t="str">
        <f t="shared" si="59"/>
        <v>Extreme Cold</v>
      </c>
      <c r="K721" s="2">
        <v>0.22</v>
      </c>
      <c r="L721" s="2">
        <f t="shared" si="55"/>
        <v>9.02</v>
      </c>
      <c r="M721" s="2">
        <v>0.21210000000000001</v>
      </c>
      <c r="N721" s="2">
        <v>0.93</v>
      </c>
      <c r="O721" s="10">
        <f t="shared" si="56"/>
        <v>0.93</v>
      </c>
      <c r="P721" s="17" t="str">
        <f t="shared" si="57"/>
        <v>Very Hghly humidity</v>
      </c>
      <c r="Q721" s="2">
        <v>0.22389999999999999</v>
      </c>
      <c r="R721" s="7">
        <f t="shared" si="58"/>
        <v>24.628999999999998</v>
      </c>
      <c r="S721" s="2">
        <v>1</v>
      </c>
      <c r="T721" s="2">
        <v>154</v>
      </c>
      <c r="U721" s="2">
        <f>SUM(Append1[[#This Row],[Casual]],Append1[[#This Row],[Registered]])</f>
        <v>155</v>
      </c>
    </row>
    <row r="722" spans="1:21" x14ac:dyDescent="0.25">
      <c r="A722" s="2">
        <v>721</v>
      </c>
      <c r="B722" s="3">
        <v>40576</v>
      </c>
      <c r="C7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2" s="2" t="str">
        <f>TEXT(Append1[[#This Row],[Entry Date]],"YYYY")</f>
        <v>2011</v>
      </c>
      <c r="E722" s="2" t="str">
        <f>TEXT(Append1[[#This Row],[Entry Date]],"MMM")</f>
        <v>Feb</v>
      </c>
      <c r="F722" s="4">
        <v>30</v>
      </c>
      <c r="G722" s="2" t="b">
        <v>0</v>
      </c>
      <c r="H722" t="str" cm="1">
        <f t="array" ref="H722">IF(G722=TRUE,"Weekend", IF(G722=FALSE,"Weekday", NA))</f>
        <v>Weekday</v>
      </c>
      <c r="I722" s="2" t="str">
        <f>TEXT(Append1[[#This Row],[Entry Date]],"DDDDD")</f>
        <v>Wednesday</v>
      </c>
      <c r="J722" s="2" t="str">
        <f t="shared" si="59"/>
        <v>Extreme Cold</v>
      </c>
      <c r="K722" s="2">
        <v>0.24</v>
      </c>
      <c r="L722" s="2">
        <f t="shared" si="55"/>
        <v>9.84</v>
      </c>
      <c r="M722" s="2">
        <v>0.2576</v>
      </c>
      <c r="N722" s="2">
        <v>0.93</v>
      </c>
      <c r="O722" s="10">
        <f t="shared" si="56"/>
        <v>0.93</v>
      </c>
      <c r="P722" s="17" t="str">
        <f t="shared" si="57"/>
        <v>Very Hghly humidity</v>
      </c>
      <c r="Q722" s="2">
        <v>8.9599999999999999E-2</v>
      </c>
      <c r="R722" s="7">
        <f t="shared" si="58"/>
        <v>9.8559999999999999</v>
      </c>
      <c r="S722" s="2">
        <v>4</v>
      </c>
      <c r="T722" s="2">
        <v>119</v>
      </c>
      <c r="U722" s="2">
        <f>SUM(Append1[[#This Row],[Casual]],Append1[[#This Row],[Registered]])</f>
        <v>123</v>
      </c>
    </row>
    <row r="723" spans="1:21" x14ac:dyDescent="0.25">
      <c r="A723" s="2">
        <v>722</v>
      </c>
      <c r="B723" s="3">
        <v>40576</v>
      </c>
      <c r="C7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3" s="2" t="str">
        <f>TEXT(Append1[[#This Row],[Entry Date]],"YYYY")</f>
        <v>2011</v>
      </c>
      <c r="E723" s="2" t="str">
        <f>TEXT(Append1[[#This Row],[Entry Date]],"MMM")</f>
        <v>Feb</v>
      </c>
      <c r="F723" s="4">
        <v>30.0416666666667</v>
      </c>
      <c r="G723" s="2" t="b">
        <v>0</v>
      </c>
      <c r="H723" t="str" cm="1">
        <f t="array" ref="H723">IF(G723=TRUE,"Weekend", IF(G723=FALSE,"Weekday", NA))</f>
        <v>Weekday</v>
      </c>
      <c r="I723" s="2" t="str">
        <f>TEXT(Append1[[#This Row],[Entry Date]],"DDDDD")</f>
        <v>Wednesday</v>
      </c>
      <c r="J723" s="2" t="str">
        <f t="shared" si="59"/>
        <v>Extreme Cold</v>
      </c>
      <c r="K723" s="2">
        <v>0.22</v>
      </c>
      <c r="L723" s="2">
        <f t="shared" si="55"/>
        <v>9.02</v>
      </c>
      <c r="M723" s="2">
        <v>0.2727</v>
      </c>
      <c r="N723" s="2">
        <v>1</v>
      </c>
      <c r="O723" s="10">
        <f t="shared" si="56"/>
        <v>1</v>
      </c>
      <c r="P723" s="17" t="str">
        <f t="shared" si="57"/>
        <v>Very Hghly humidity</v>
      </c>
      <c r="Q723" s="2">
        <v>0</v>
      </c>
      <c r="R723" s="7">
        <f t="shared" si="58"/>
        <v>0</v>
      </c>
      <c r="S723" s="2">
        <v>2</v>
      </c>
      <c r="T723" s="2">
        <v>59</v>
      </c>
      <c r="U723" s="2">
        <f>SUM(Append1[[#This Row],[Casual]],Append1[[#This Row],[Registered]])</f>
        <v>61</v>
      </c>
    </row>
    <row r="724" spans="1:21" x14ac:dyDescent="0.25">
      <c r="A724" s="2">
        <v>723</v>
      </c>
      <c r="B724" s="3">
        <v>40576</v>
      </c>
      <c r="C7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4" s="2" t="str">
        <f>TEXT(Append1[[#This Row],[Entry Date]],"YYYY")</f>
        <v>2011</v>
      </c>
      <c r="E724" s="2" t="str">
        <f>TEXT(Append1[[#This Row],[Entry Date]],"MMM")</f>
        <v>Feb</v>
      </c>
      <c r="F724" s="4">
        <v>30.0833333333333</v>
      </c>
      <c r="G724" s="2" t="b">
        <v>0</v>
      </c>
      <c r="H724" t="str" cm="1">
        <f t="array" ref="H724">IF(G724=TRUE,"Weekend", IF(G724=FALSE,"Weekday", NA))</f>
        <v>Weekday</v>
      </c>
      <c r="I724" s="2" t="str">
        <f>TEXT(Append1[[#This Row],[Entry Date]],"DDDDD")</f>
        <v>Wednesday</v>
      </c>
      <c r="J724" s="2" t="str">
        <f t="shared" si="59"/>
        <v>Extreme Cold</v>
      </c>
      <c r="K724" s="2">
        <v>0.24</v>
      </c>
      <c r="L724" s="2">
        <f t="shared" si="55"/>
        <v>9.84</v>
      </c>
      <c r="M724" s="2">
        <v>0.2273</v>
      </c>
      <c r="N724" s="2">
        <v>0.93</v>
      </c>
      <c r="O724" s="10">
        <f t="shared" si="56"/>
        <v>0.93</v>
      </c>
      <c r="P724" s="17" t="str">
        <f t="shared" si="57"/>
        <v>Very Hghly humidity</v>
      </c>
      <c r="Q724" s="2">
        <v>0.19400000000000001</v>
      </c>
      <c r="R724" s="7">
        <f t="shared" si="58"/>
        <v>21.34</v>
      </c>
      <c r="S724" s="2">
        <v>5</v>
      </c>
      <c r="T724" s="2">
        <v>47</v>
      </c>
      <c r="U724" s="2">
        <f>SUM(Append1[[#This Row],[Casual]],Append1[[#This Row],[Registered]])</f>
        <v>52</v>
      </c>
    </row>
    <row r="725" spans="1:21" x14ac:dyDescent="0.25">
      <c r="A725" s="2">
        <v>724</v>
      </c>
      <c r="B725" s="3">
        <v>40576</v>
      </c>
      <c r="C7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5" s="2" t="str">
        <f>TEXT(Append1[[#This Row],[Entry Date]],"YYYY")</f>
        <v>2011</v>
      </c>
      <c r="E725" s="2" t="str">
        <f>TEXT(Append1[[#This Row],[Entry Date]],"MMM")</f>
        <v>Feb</v>
      </c>
      <c r="F725" s="4">
        <v>30.125</v>
      </c>
      <c r="G725" s="2" t="b">
        <v>0</v>
      </c>
      <c r="H725" t="str" cm="1">
        <f t="array" ref="H725">IF(G725=TRUE,"Weekend", IF(G725=FALSE,"Weekday", NA))</f>
        <v>Weekday</v>
      </c>
      <c r="I725" s="2" t="str">
        <f>TEXT(Append1[[#This Row],[Entry Date]],"DDDDD")</f>
        <v>Wednesday</v>
      </c>
      <c r="J725" s="2" t="str">
        <f t="shared" si="59"/>
        <v>Extreme Cold</v>
      </c>
      <c r="K725" s="2">
        <v>0.24</v>
      </c>
      <c r="L725" s="2">
        <f t="shared" si="55"/>
        <v>9.84</v>
      </c>
      <c r="M725" s="2">
        <v>0.2273</v>
      </c>
      <c r="N725" s="2">
        <v>0.93</v>
      </c>
      <c r="O725" s="10">
        <f t="shared" si="56"/>
        <v>0.93</v>
      </c>
      <c r="P725" s="17" t="str">
        <f t="shared" si="57"/>
        <v>Very Hghly humidity</v>
      </c>
      <c r="Q725" s="2">
        <v>0.22389999999999999</v>
      </c>
      <c r="R725" s="7">
        <f t="shared" si="58"/>
        <v>24.628999999999998</v>
      </c>
      <c r="S725" s="2">
        <v>3</v>
      </c>
      <c r="T725" s="2">
        <v>61</v>
      </c>
      <c r="U725" s="2">
        <f>SUM(Append1[[#This Row],[Casual]],Append1[[#This Row],[Registered]])</f>
        <v>64</v>
      </c>
    </row>
    <row r="726" spans="1:21" x14ac:dyDescent="0.25">
      <c r="A726" s="2">
        <v>725</v>
      </c>
      <c r="B726" s="3">
        <v>40576</v>
      </c>
      <c r="C7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6" s="2" t="str">
        <f>TEXT(Append1[[#This Row],[Entry Date]],"YYYY")</f>
        <v>2011</v>
      </c>
      <c r="E726" s="2" t="str">
        <f>TEXT(Append1[[#This Row],[Entry Date]],"MMM")</f>
        <v>Feb</v>
      </c>
      <c r="F726" s="4">
        <v>30.1666666666667</v>
      </c>
      <c r="G726" s="2" t="b">
        <v>0</v>
      </c>
      <c r="H726" t="str" cm="1">
        <f t="array" ref="H726">IF(G726=TRUE,"Weekend", IF(G726=FALSE,"Weekday", NA))</f>
        <v>Weekday</v>
      </c>
      <c r="I726" s="2" t="str">
        <f>TEXT(Append1[[#This Row],[Entry Date]],"DDDDD")</f>
        <v>Wednesday</v>
      </c>
      <c r="J726" s="2" t="str">
        <f t="shared" si="59"/>
        <v>Cold</v>
      </c>
      <c r="K726" s="2">
        <v>0.34</v>
      </c>
      <c r="L726" s="2">
        <f t="shared" si="55"/>
        <v>13.940000000000001</v>
      </c>
      <c r="M726" s="2">
        <v>0.33329999999999999</v>
      </c>
      <c r="N726" s="2">
        <v>0.93</v>
      </c>
      <c r="O726" s="10">
        <f t="shared" si="56"/>
        <v>0.93</v>
      </c>
      <c r="P726" s="17" t="str">
        <f t="shared" si="57"/>
        <v>Very Hghly humidity</v>
      </c>
      <c r="Q726" s="2">
        <v>0.16420000000000001</v>
      </c>
      <c r="R726" s="7">
        <f t="shared" si="58"/>
        <v>18.062000000000001</v>
      </c>
      <c r="S726" s="2">
        <v>1</v>
      </c>
      <c r="T726" s="2">
        <v>74</v>
      </c>
      <c r="U726" s="2">
        <f>SUM(Append1[[#This Row],[Casual]],Append1[[#This Row],[Registered]])</f>
        <v>75</v>
      </c>
    </row>
    <row r="727" spans="1:21" x14ac:dyDescent="0.25">
      <c r="A727" s="2">
        <v>726</v>
      </c>
      <c r="B727" s="3">
        <v>40576</v>
      </c>
      <c r="C7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7" s="2" t="str">
        <f>TEXT(Append1[[#This Row],[Entry Date]],"YYYY")</f>
        <v>2011</v>
      </c>
      <c r="E727" s="2" t="str">
        <f>TEXT(Append1[[#This Row],[Entry Date]],"MMM")</f>
        <v>Feb</v>
      </c>
      <c r="F727" s="4">
        <v>30.2083333333333</v>
      </c>
      <c r="G727" s="2" t="b">
        <v>0</v>
      </c>
      <c r="H727" t="str" cm="1">
        <f t="array" ref="H727">IF(G727=TRUE,"Weekend", IF(G727=FALSE,"Weekday", NA))</f>
        <v>Weekday</v>
      </c>
      <c r="I727" s="2" t="str">
        <f>TEXT(Append1[[#This Row],[Entry Date]],"DDDDD")</f>
        <v>Wednesday</v>
      </c>
      <c r="J727" s="2" t="str">
        <f t="shared" si="59"/>
        <v>Cold</v>
      </c>
      <c r="K727" s="2">
        <v>0.38</v>
      </c>
      <c r="L727" s="2">
        <f t="shared" si="55"/>
        <v>15.58</v>
      </c>
      <c r="M727" s="2">
        <v>0.39389999999999997</v>
      </c>
      <c r="N727" s="2">
        <v>0.82</v>
      </c>
      <c r="O727" s="10">
        <f t="shared" si="56"/>
        <v>0.82</v>
      </c>
      <c r="P727" s="17" t="str">
        <f t="shared" si="57"/>
        <v>Very Hghly humidity</v>
      </c>
      <c r="Q727" s="2">
        <v>0.3881</v>
      </c>
      <c r="R727" s="7">
        <f t="shared" si="58"/>
        <v>42.691000000000003</v>
      </c>
      <c r="S727" s="2">
        <v>2</v>
      </c>
      <c r="T727" s="2">
        <v>61</v>
      </c>
      <c r="U727" s="2">
        <f>SUM(Append1[[#This Row],[Casual]],Append1[[#This Row],[Registered]])</f>
        <v>63</v>
      </c>
    </row>
    <row r="728" spans="1:21" x14ac:dyDescent="0.25">
      <c r="A728" s="2">
        <v>727</v>
      </c>
      <c r="B728" s="3">
        <v>40576</v>
      </c>
      <c r="C7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8" s="2" t="str">
        <f>TEXT(Append1[[#This Row],[Entry Date]],"YYYY")</f>
        <v>2011</v>
      </c>
      <c r="E728" s="2" t="str">
        <f>TEXT(Append1[[#This Row],[Entry Date]],"MMM")</f>
        <v>Feb</v>
      </c>
      <c r="F728" s="4">
        <v>30.25</v>
      </c>
      <c r="G728" s="2" t="b">
        <v>0</v>
      </c>
      <c r="H728" t="str" cm="1">
        <f t="array" ref="H728">IF(G728=TRUE,"Weekend", IF(G728=FALSE,"Weekday", NA))</f>
        <v>Weekday</v>
      </c>
      <c r="I728" s="2" t="str">
        <f>TEXT(Append1[[#This Row],[Entry Date]],"DDDDD")</f>
        <v>Wednesday</v>
      </c>
      <c r="J728" s="2" t="str">
        <f t="shared" si="59"/>
        <v>Cold</v>
      </c>
      <c r="K728" s="2">
        <v>0.38</v>
      </c>
      <c r="L728" s="2">
        <f t="shared" si="55"/>
        <v>15.58</v>
      </c>
      <c r="M728" s="2">
        <v>0.39389999999999997</v>
      </c>
      <c r="N728" s="2">
        <v>0.76</v>
      </c>
      <c r="O728" s="10">
        <f t="shared" si="56"/>
        <v>0.76</v>
      </c>
      <c r="P728" s="17" t="str">
        <f t="shared" si="57"/>
        <v>Very Hghly humidity</v>
      </c>
      <c r="Q728" s="2">
        <v>0.32840000000000003</v>
      </c>
      <c r="R728" s="7">
        <f t="shared" si="58"/>
        <v>36.124000000000002</v>
      </c>
      <c r="S728" s="2">
        <v>10</v>
      </c>
      <c r="T728" s="2">
        <v>66</v>
      </c>
      <c r="U728" s="2">
        <f>SUM(Append1[[#This Row],[Casual]],Append1[[#This Row],[Registered]])</f>
        <v>76</v>
      </c>
    </row>
    <row r="729" spans="1:21" x14ac:dyDescent="0.25">
      <c r="A729" s="2">
        <v>728</v>
      </c>
      <c r="B729" s="3">
        <v>40576</v>
      </c>
      <c r="C7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29" s="2" t="str">
        <f>TEXT(Append1[[#This Row],[Entry Date]],"YYYY")</f>
        <v>2011</v>
      </c>
      <c r="E729" s="2" t="str">
        <f>TEXT(Append1[[#This Row],[Entry Date]],"MMM")</f>
        <v>Feb</v>
      </c>
      <c r="F729" s="4">
        <v>30.2916666666667</v>
      </c>
      <c r="G729" s="2" t="b">
        <v>0</v>
      </c>
      <c r="H729" t="str" cm="1">
        <f t="array" ref="H729">IF(G729=TRUE,"Weekend", IF(G729=FALSE,"Weekday", NA))</f>
        <v>Weekday</v>
      </c>
      <c r="I729" s="2" t="str">
        <f>TEXT(Append1[[#This Row],[Entry Date]],"DDDDD")</f>
        <v>Wednesday</v>
      </c>
      <c r="J729" s="2" t="str">
        <f t="shared" si="59"/>
        <v>Cold</v>
      </c>
      <c r="K729" s="2">
        <v>0.36</v>
      </c>
      <c r="L729" s="2">
        <f t="shared" si="55"/>
        <v>14.76</v>
      </c>
      <c r="M729" s="2">
        <v>0.33329999999999999</v>
      </c>
      <c r="N729" s="2">
        <v>0.71</v>
      </c>
      <c r="O729" s="10">
        <f t="shared" si="56"/>
        <v>0.71</v>
      </c>
      <c r="P729" s="17" t="str">
        <f t="shared" si="57"/>
        <v>Very Hghly humidity</v>
      </c>
      <c r="Q729" s="2">
        <v>0.29849999999999999</v>
      </c>
      <c r="R729" s="7">
        <f t="shared" si="58"/>
        <v>32.835000000000001</v>
      </c>
      <c r="S729" s="2">
        <v>8</v>
      </c>
      <c r="T729" s="2">
        <v>95</v>
      </c>
      <c r="U729" s="2">
        <f>SUM(Append1[[#This Row],[Casual]],Append1[[#This Row],[Registered]])</f>
        <v>103</v>
      </c>
    </row>
    <row r="730" spans="1:21" x14ac:dyDescent="0.25">
      <c r="A730" s="2">
        <v>729</v>
      </c>
      <c r="B730" s="3">
        <v>40576</v>
      </c>
      <c r="C7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0" s="2" t="str">
        <f>TEXT(Append1[[#This Row],[Entry Date]],"YYYY")</f>
        <v>2011</v>
      </c>
      <c r="E730" s="2" t="str">
        <f>TEXT(Append1[[#This Row],[Entry Date]],"MMM")</f>
        <v>Feb</v>
      </c>
      <c r="F730" s="4">
        <v>30.3333333333333</v>
      </c>
      <c r="G730" s="2" t="b">
        <v>0</v>
      </c>
      <c r="H730" t="str" cm="1">
        <f t="array" ref="H730">IF(G730=TRUE,"Weekend", IF(G730=FALSE,"Weekday", NA))</f>
        <v>Weekday</v>
      </c>
      <c r="I730" s="2" t="str">
        <f>TEXT(Append1[[#This Row],[Entry Date]],"DDDDD")</f>
        <v>Wednesday</v>
      </c>
      <c r="J730" s="2" t="str">
        <f t="shared" si="59"/>
        <v>Cold</v>
      </c>
      <c r="K730" s="2">
        <v>0.36</v>
      </c>
      <c r="L730" s="2">
        <f t="shared" si="55"/>
        <v>14.76</v>
      </c>
      <c r="M730" s="2">
        <v>0.31819999999999998</v>
      </c>
      <c r="N730" s="2">
        <v>0.53</v>
      </c>
      <c r="O730" s="10">
        <f t="shared" si="56"/>
        <v>0.53</v>
      </c>
      <c r="P730" s="17" t="str">
        <f t="shared" si="57"/>
        <v>High Humid</v>
      </c>
      <c r="Q730" s="2">
        <v>0.52239999999999998</v>
      </c>
      <c r="R730" s="7">
        <f t="shared" si="58"/>
        <v>57.463999999999999</v>
      </c>
      <c r="S730" s="2">
        <v>7</v>
      </c>
      <c r="T730" s="2">
        <v>183</v>
      </c>
      <c r="U730" s="2">
        <f>SUM(Append1[[#This Row],[Casual]],Append1[[#This Row],[Registered]])</f>
        <v>190</v>
      </c>
    </row>
    <row r="731" spans="1:21" x14ac:dyDescent="0.25">
      <c r="A731" s="2">
        <v>730</v>
      </c>
      <c r="B731" s="3">
        <v>40576</v>
      </c>
      <c r="C7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1" s="2" t="str">
        <f>TEXT(Append1[[#This Row],[Entry Date]],"YYYY")</f>
        <v>2011</v>
      </c>
      <c r="E731" s="2" t="str">
        <f>TEXT(Append1[[#This Row],[Entry Date]],"MMM")</f>
        <v>Feb</v>
      </c>
      <c r="F731" s="4">
        <v>30.375</v>
      </c>
      <c r="G731" s="2" t="b">
        <v>0</v>
      </c>
      <c r="H731" t="str" cm="1">
        <f t="array" ref="H731">IF(G731=TRUE,"Weekend", IF(G731=FALSE,"Weekday", NA))</f>
        <v>Weekday</v>
      </c>
      <c r="I731" s="2" t="str">
        <f>TEXT(Append1[[#This Row],[Entry Date]],"DDDDD")</f>
        <v>Wednesday</v>
      </c>
      <c r="J731" s="2" t="str">
        <f t="shared" si="59"/>
        <v>Cold</v>
      </c>
      <c r="K731" s="2">
        <v>0.34</v>
      </c>
      <c r="L731" s="2">
        <f t="shared" si="55"/>
        <v>13.940000000000001</v>
      </c>
      <c r="M731" s="2">
        <v>0.28789999999999999</v>
      </c>
      <c r="N731" s="2">
        <v>0.42</v>
      </c>
      <c r="O731" s="10">
        <f t="shared" si="56"/>
        <v>0.42</v>
      </c>
      <c r="P731" s="17" t="str">
        <f t="shared" si="57"/>
        <v>High Humid</v>
      </c>
      <c r="Q731" s="2">
        <v>0.55220000000000002</v>
      </c>
      <c r="R731" s="7">
        <f t="shared" si="58"/>
        <v>60.742000000000004</v>
      </c>
      <c r="S731" s="2">
        <v>7</v>
      </c>
      <c r="T731" s="2">
        <v>175</v>
      </c>
      <c r="U731" s="2">
        <f>SUM(Append1[[#This Row],[Casual]],Append1[[#This Row],[Registered]])</f>
        <v>182</v>
      </c>
    </row>
    <row r="732" spans="1:21" x14ac:dyDescent="0.25">
      <c r="A732" s="2">
        <v>731</v>
      </c>
      <c r="B732" s="3">
        <v>40576</v>
      </c>
      <c r="C7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2" s="2" t="str">
        <f>TEXT(Append1[[#This Row],[Entry Date]],"YYYY")</f>
        <v>2011</v>
      </c>
      <c r="E732" s="2" t="str">
        <f>TEXT(Append1[[#This Row],[Entry Date]],"MMM")</f>
        <v>Feb</v>
      </c>
      <c r="F732" s="4">
        <v>30.4166666666667</v>
      </c>
      <c r="G732" s="2" t="b">
        <v>0</v>
      </c>
      <c r="H732" t="str" cm="1">
        <f t="array" ref="H732">IF(G732=TRUE,"Weekend", IF(G732=FALSE,"Weekday", NA))</f>
        <v>Weekday</v>
      </c>
      <c r="I732" s="2" t="str">
        <f>TEXT(Append1[[#This Row],[Entry Date]],"DDDDD")</f>
        <v>Wednesday</v>
      </c>
      <c r="J732" s="2" t="str">
        <f t="shared" si="59"/>
        <v>Cold</v>
      </c>
      <c r="K732" s="2">
        <v>0.28000000000000003</v>
      </c>
      <c r="L732" s="2">
        <f t="shared" si="55"/>
        <v>11.48</v>
      </c>
      <c r="M732" s="2">
        <v>0.2424</v>
      </c>
      <c r="N732" s="2">
        <v>0.45</v>
      </c>
      <c r="O732" s="10">
        <f t="shared" si="56"/>
        <v>0.45</v>
      </c>
      <c r="P732" s="17" t="str">
        <f t="shared" si="57"/>
        <v>High Humid</v>
      </c>
      <c r="Q732" s="2">
        <v>0.49249999999999999</v>
      </c>
      <c r="R732" s="7">
        <f t="shared" si="58"/>
        <v>54.174999999999997</v>
      </c>
      <c r="S732" s="2">
        <v>3</v>
      </c>
      <c r="T732" s="2">
        <v>88</v>
      </c>
      <c r="U732" s="2">
        <f>SUM(Append1[[#This Row],[Casual]],Append1[[#This Row],[Registered]])</f>
        <v>91</v>
      </c>
    </row>
    <row r="733" spans="1:21" x14ac:dyDescent="0.25">
      <c r="A733" s="2">
        <v>732</v>
      </c>
      <c r="B733" s="3">
        <v>40576</v>
      </c>
      <c r="C7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3" s="2" t="str">
        <f>TEXT(Append1[[#This Row],[Entry Date]],"YYYY")</f>
        <v>2011</v>
      </c>
      <c r="E733" s="2" t="str">
        <f>TEXT(Append1[[#This Row],[Entry Date]],"MMM")</f>
        <v>Feb</v>
      </c>
      <c r="F733" s="4">
        <v>30.4583333333333</v>
      </c>
      <c r="G733" s="2" t="b">
        <v>0</v>
      </c>
      <c r="H733" t="str" cm="1">
        <f t="array" ref="H733">IF(G733=TRUE,"Weekend", IF(G733=FALSE,"Weekday", NA))</f>
        <v>Weekday</v>
      </c>
      <c r="I733" s="2" t="str">
        <f>TEXT(Append1[[#This Row],[Entry Date]],"DDDDD")</f>
        <v>Wednesday</v>
      </c>
      <c r="J733" s="2" t="str">
        <f t="shared" si="59"/>
        <v>Extreme Cold</v>
      </c>
      <c r="K733" s="2">
        <v>0.24</v>
      </c>
      <c r="L733" s="2">
        <f t="shared" si="55"/>
        <v>9.84</v>
      </c>
      <c r="M733" s="2">
        <v>0.19700000000000001</v>
      </c>
      <c r="N733" s="2">
        <v>0.48</v>
      </c>
      <c r="O733" s="10">
        <f t="shared" si="56"/>
        <v>0.48</v>
      </c>
      <c r="P733" s="17" t="str">
        <f t="shared" si="57"/>
        <v>High Humid</v>
      </c>
      <c r="Q733" s="2">
        <v>0.55220000000000002</v>
      </c>
      <c r="R733" s="7">
        <f t="shared" si="58"/>
        <v>60.742000000000004</v>
      </c>
      <c r="S733" s="2">
        <v>4</v>
      </c>
      <c r="T733" s="2">
        <v>71</v>
      </c>
      <c r="U733" s="2">
        <f>SUM(Append1[[#This Row],[Casual]],Append1[[#This Row],[Registered]])</f>
        <v>75</v>
      </c>
    </row>
    <row r="734" spans="1:21" x14ac:dyDescent="0.25">
      <c r="A734" s="2">
        <v>733</v>
      </c>
      <c r="B734" s="3">
        <v>40576</v>
      </c>
      <c r="C7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4" s="2" t="str">
        <f>TEXT(Append1[[#This Row],[Entry Date]],"YYYY")</f>
        <v>2011</v>
      </c>
      <c r="E734" s="2" t="str">
        <f>TEXT(Append1[[#This Row],[Entry Date]],"MMM")</f>
        <v>Feb</v>
      </c>
      <c r="F734" s="4">
        <v>30.5</v>
      </c>
      <c r="G734" s="2" t="b">
        <v>0</v>
      </c>
      <c r="H734" t="str" cm="1">
        <f t="array" ref="H734">IF(G734=TRUE,"Weekend", IF(G734=FALSE,"Weekday", NA))</f>
        <v>Weekday</v>
      </c>
      <c r="I734" s="2" t="str">
        <f>TEXT(Append1[[#This Row],[Entry Date]],"DDDDD")</f>
        <v>Wednesday</v>
      </c>
      <c r="J734" s="2" t="str">
        <f t="shared" si="59"/>
        <v>Extreme Cold</v>
      </c>
      <c r="K734" s="2">
        <v>0.22</v>
      </c>
      <c r="L734" s="2">
        <f t="shared" si="55"/>
        <v>9.02</v>
      </c>
      <c r="M734" s="2">
        <v>0.19700000000000001</v>
      </c>
      <c r="N734" s="2">
        <v>0.47</v>
      </c>
      <c r="O734" s="10">
        <f t="shared" si="56"/>
        <v>0.47</v>
      </c>
      <c r="P734" s="17" t="str">
        <f t="shared" si="57"/>
        <v>High Humid</v>
      </c>
      <c r="Q734" s="2">
        <v>0.32840000000000003</v>
      </c>
      <c r="R734" s="7">
        <f t="shared" si="58"/>
        <v>36.124000000000002</v>
      </c>
      <c r="S734" s="2">
        <v>1</v>
      </c>
      <c r="T734" s="2">
        <v>62</v>
      </c>
      <c r="U734" s="2">
        <f>SUM(Append1[[#This Row],[Casual]],Append1[[#This Row],[Registered]])</f>
        <v>63</v>
      </c>
    </row>
    <row r="735" spans="1:21" x14ac:dyDescent="0.25">
      <c r="A735" s="2">
        <v>734</v>
      </c>
      <c r="B735" s="3">
        <v>40576</v>
      </c>
      <c r="C7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5" s="2" t="str">
        <f>TEXT(Append1[[#This Row],[Entry Date]],"YYYY")</f>
        <v>2011</v>
      </c>
      <c r="E735" s="2" t="str">
        <f>TEXT(Append1[[#This Row],[Entry Date]],"MMM")</f>
        <v>Feb</v>
      </c>
      <c r="F735" s="4">
        <v>30.5416666666667</v>
      </c>
      <c r="G735" s="2" t="b">
        <v>0</v>
      </c>
      <c r="H735" t="str" cm="1">
        <f t="array" ref="H735">IF(G735=TRUE,"Weekend", IF(G735=FALSE,"Weekday", NA))</f>
        <v>Weekday</v>
      </c>
      <c r="I735" s="2" t="str">
        <f>TEXT(Append1[[#This Row],[Entry Date]],"DDDDD")</f>
        <v>Wednesday</v>
      </c>
      <c r="J735" s="2" t="str">
        <f t="shared" si="59"/>
        <v>Extreme Cold</v>
      </c>
      <c r="K735" s="2">
        <v>0.22</v>
      </c>
      <c r="L735" s="2">
        <f t="shared" si="55"/>
        <v>9.02</v>
      </c>
      <c r="M735" s="2">
        <v>0.21210000000000001</v>
      </c>
      <c r="N735" s="2">
        <v>0.44</v>
      </c>
      <c r="O735" s="10">
        <f t="shared" si="56"/>
        <v>0.44</v>
      </c>
      <c r="P735" s="17" t="str">
        <f t="shared" si="57"/>
        <v>High Humid</v>
      </c>
      <c r="Q735" s="2">
        <v>0.25369999999999998</v>
      </c>
      <c r="R735" s="7">
        <f t="shared" si="58"/>
        <v>27.906999999999996</v>
      </c>
      <c r="S735" s="2">
        <v>5</v>
      </c>
      <c r="T735" s="2">
        <v>35</v>
      </c>
      <c r="U735" s="2">
        <f>SUM(Append1[[#This Row],[Casual]],Append1[[#This Row],[Registered]])</f>
        <v>40</v>
      </c>
    </row>
    <row r="736" spans="1:21" x14ac:dyDescent="0.25">
      <c r="A736" s="2">
        <v>735</v>
      </c>
      <c r="B736" s="3">
        <v>40576</v>
      </c>
      <c r="C7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6" s="2" t="str">
        <f>TEXT(Append1[[#This Row],[Entry Date]],"YYYY")</f>
        <v>2011</v>
      </c>
      <c r="E736" s="2" t="str">
        <f>TEXT(Append1[[#This Row],[Entry Date]],"MMM")</f>
        <v>Feb</v>
      </c>
      <c r="F736" s="4">
        <v>30.5833333333333</v>
      </c>
      <c r="G736" s="2" t="b">
        <v>0</v>
      </c>
      <c r="H736" t="str" cm="1">
        <f t="array" ref="H736">IF(G736=TRUE,"Weekend", IF(G736=FALSE,"Weekday", NA))</f>
        <v>Weekday</v>
      </c>
      <c r="I736" s="2" t="str">
        <f>TEXT(Append1[[#This Row],[Entry Date]],"DDDDD")</f>
        <v>Wednesday</v>
      </c>
      <c r="J736" s="2" t="str">
        <f t="shared" si="59"/>
        <v>Extreme Cold</v>
      </c>
      <c r="K736" s="2">
        <v>0.2</v>
      </c>
      <c r="L736" s="2">
        <f t="shared" si="55"/>
        <v>8.2000000000000011</v>
      </c>
      <c r="M736" s="2">
        <v>0.16669999999999999</v>
      </c>
      <c r="N736" s="2">
        <v>0.44</v>
      </c>
      <c r="O736" s="10">
        <f t="shared" si="56"/>
        <v>0.44</v>
      </c>
      <c r="P736" s="17" t="str">
        <f t="shared" si="57"/>
        <v>High Humid</v>
      </c>
      <c r="Q736" s="2">
        <v>0.44779999999999998</v>
      </c>
      <c r="R736" s="7">
        <f t="shared" si="58"/>
        <v>49.257999999999996</v>
      </c>
      <c r="S736" s="2">
        <v>3</v>
      </c>
      <c r="T736" s="2">
        <v>29</v>
      </c>
      <c r="U736" s="2">
        <f>SUM(Append1[[#This Row],[Casual]],Append1[[#This Row],[Registered]])</f>
        <v>32</v>
      </c>
    </row>
    <row r="737" spans="1:21" x14ac:dyDescent="0.25">
      <c r="A737" s="2">
        <v>736</v>
      </c>
      <c r="B737" s="3">
        <v>40577</v>
      </c>
      <c r="C7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7" s="2" t="str">
        <f>TEXT(Append1[[#This Row],[Entry Date]],"YYYY")</f>
        <v>2011</v>
      </c>
      <c r="E737" s="2" t="str">
        <f>TEXT(Append1[[#This Row],[Entry Date]],"MMM")</f>
        <v>Feb</v>
      </c>
      <c r="F737" s="4">
        <v>30.625</v>
      </c>
      <c r="G737" s="2" t="b">
        <v>0</v>
      </c>
      <c r="H737" t="str" cm="1">
        <f t="array" ref="H737">IF(G737=TRUE,"Weekend", IF(G737=FALSE,"Weekday", NA))</f>
        <v>Weekday</v>
      </c>
      <c r="I737" s="2" t="str">
        <f>TEXT(Append1[[#This Row],[Entry Date]],"DDDDD")</f>
        <v>Thursday</v>
      </c>
      <c r="J737" s="2" t="str">
        <f t="shared" si="59"/>
        <v>Extreme Cold</v>
      </c>
      <c r="K737" s="2">
        <v>0.2</v>
      </c>
      <c r="L737" s="2">
        <f t="shared" si="55"/>
        <v>8.2000000000000011</v>
      </c>
      <c r="M737" s="2">
        <v>0.16669999999999999</v>
      </c>
      <c r="N737" s="2">
        <v>0.4</v>
      </c>
      <c r="O737" s="10">
        <f t="shared" si="56"/>
        <v>0.4</v>
      </c>
      <c r="P737" s="17" t="str">
        <f t="shared" si="57"/>
        <v>High Humid</v>
      </c>
      <c r="Q737" s="2">
        <v>0.44779999999999998</v>
      </c>
      <c r="R737" s="7">
        <f t="shared" si="58"/>
        <v>49.257999999999996</v>
      </c>
      <c r="S737" s="2">
        <v>1</v>
      </c>
      <c r="T737" s="2">
        <v>11</v>
      </c>
      <c r="U737" s="2">
        <f>SUM(Append1[[#This Row],[Casual]],Append1[[#This Row],[Registered]])</f>
        <v>12</v>
      </c>
    </row>
    <row r="738" spans="1:21" x14ac:dyDescent="0.25">
      <c r="A738" s="2">
        <v>737</v>
      </c>
      <c r="B738" s="3">
        <v>40577</v>
      </c>
      <c r="C7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8" s="2" t="str">
        <f>TEXT(Append1[[#This Row],[Entry Date]],"YYYY")</f>
        <v>2011</v>
      </c>
      <c r="E738" s="2" t="str">
        <f>TEXT(Append1[[#This Row],[Entry Date]],"MMM")</f>
        <v>Feb</v>
      </c>
      <c r="F738" s="4">
        <v>30.6666666666667</v>
      </c>
      <c r="G738" s="2" t="b">
        <v>0</v>
      </c>
      <c r="H738" t="str" cm="1">
        <f t="array" ref="H738">IF(G738=TRUE,"Weekend", IF(G738=FALSE,"Weekday", NA))</f>
        <v>Weekday</v>
      </c>
      <c r="I738" s="2" t="str">
        <f>TEXT(Append1[[#This Row],[Entry Date]],"DDDDD")</f>
        <v>Thursday</v>
      </c>
      <c r="J738" s="2" t="str">
        <f t="shared" si="59"/>
        <v>Extreme Cold</v>
      </c>
      <c r="K738" s="2">
        <v>0.2</v>
      </c>
      <c r="L738" s="2">
        <f t="shared" si="55"/>
        <v>8.2000000000000011</v>
      </c>
      <c r="M738" s="2">
        <v>0.1515</v>
      </c>
      <c r="N738" s="2">
        <v>0.44</v>
      </c>
      <c r="O738" s="10">
        <f t="shared" si="56"/>
        <v>0.44</v>
      </c>
      <c r="P738" s="17" t="str">
        <f t="shared" si="57"/>
        <v>High Humid</v>
      </c>
      <c r="Q738" s="2">
        <v>0.52239999999999998</v>
      </c>
      <c r="R738" s="7">
        <f t="shared" si="58"/>
        <v>57.463999999999999</v>
      </c>
      <c r="S738" s="2">
        <v>0</v>
      </c>
      <c r="T738" s="2">
        <v>5</v>
      </c>
      <c r="U738" s="2">
        <f>SUM(Append1[[#This Row],[Casual]],Append1[[#This Row],[Registered]])</f>
        <v>5</v>
      </c>
    </row>
    <row r="739" spans="1:21" x14ac:dyDescent="0.25">
      <c r="A739" s="2">
        <v>738</v>
      </c>
      <c r="B739" s="3">
        <v>40577</v>
      </c>
      <c r="C7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39" s="2" t="str">
        <f>TEXT(Append1[[#This Row],[Entry Date]],"YYYY")</f>
        <v>2011</v>
      </c>
      <c r="E739" s="2" t="str">
        <f>TEXT(Append1[[#This Row],[Entry Date]],"MMM")</f>
        <v>Feb</v>
      </c>
      <c r="F739" s="4">
        <v>30.7083333333333</v>
      </c>
      <c r="G739" s="2" t="b">
        <v>0</v>
      </c>
      <c r="H739" t="str" cm="1">
        <f t="array" ref="H739">IF(G739=TRUE,"Weekend", IF(G739=FALSE,"Weekday", NA))</f>
        <v>Weekday</v>
      </c>
      <c r="I739" s="2" t="str">
        <f>TEXT(Append1[[#This Row],[Entry Date]],"DDDDD")</f>
        <v>Thursday</v>
      </c>
      <c r="J739" s="2" t="str">
        <f t="shared" si="59"/>
        <v>Extreme Cold</v>
      </c>
      <c r="K739" s="2">
        <v>0.18</v>
      </c>
      <c r="L739" s="2">
        <f t="shared" si="55"/>
        <v>7.38</v>
      </c>
      <c r="M739" s="2">
        <v>0.16669999999999999</v>
      </c>
      <c r="N739" s="2">
        <v>0.43</v>
      </c>
      <c r="O739" s="10">
        <f t="shared" si="56"/>
        <v>0.43</v>
      </c>
      <c r="P739" s="17" t="str">
        <f t="shared" si="57"/>
        <v>High Humid</v>
      </c>
      <c r="Q739" s="2">
        <v>0.25369999999999998</v>
      </c>
      <c r="R739" s="7">
        <f t="shared" si="58"/>
        <v>27.906999999999996</v>
      </c>
      <c r="S739" s="2">
        <v>0</v>
      </c>
      <c r="T739" s="2">
        <v>2</v>
      </c>
      <c r="U739" s="2">
        <f>SUM(Append1[[#This Row],[Casual]],Append1[[#This Row],[Registered]])</f>
        <v>2</v>
      </c>
    </row>
    <row r="740" spans="1:21" x14ac:dyDescent="0.25">
      <c r="A740" s="2">
        <v>739</v>
      </c>
      <c r="B740" s="3">
        <v>40577</v>
      </c>
      <c r="C7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0" s="2" t="str">
        <f>TEXT(Append1[[#This Row],[Entry Date]],"YYYY")</f>
        <v>2011</v>
      </c>
      <c r="E740" s="2" t="str">
        <f>TEXT(Append1[[#This Row],[Entry Date]],"MMM")</f>
        <v>Feb</v>
      </c>
      <c r="F740" s="4">
        <v>30.75</v>
      </c>
      <c r="G740" s="2" t="b">
        <v>0</v>
      </c>
      <c r="H740" t="str" cm="1">
        <f t="array" ref="H740">IF(G740=TRUE,"Weekend", IF(G740=FALSE,"Weekday", NA))</f>
        <v>Weekday</v>
      </c>
      <c r="I740" s="2" t="str">
        <f>TEXT(Append1[[#This Row],[Entry Date]],"DDDDD")</f>
        <v>Thursday</v>
      </c>
      <c r="J740" s="2" t="str">
        <f t="shared" si="59"/>
        <v>Extreme Cold</v>
      </c>
      <c r="K740" s="2">
        <v>0.18</v>
      </c>
      <c r="L740" s="2">
        <f t="shared" si="55"/>
        <v>7.38</v>
      </c>
      <c r="M740" s="2">
        <v>0.16669999999999999</v>
      </c>
      <c r="N740" s="2">
        <v>0.43</v>
      </c>
      <c r="O740" s="10">
        <f t="shared" si="56"/>
        <v>0.43</v>
      </c>
      <c r="P740" s="17" t="str">
        <f t="shared" si="57"/>
        <v>High Humid</v>
      </c>
      <c r="Q740" s="2">
        <v>0.25369999999999998</v>
      </c>
      <c r="R740" s="7">
        <f t="shared" si="58"/>
        <v>27.906999999999996</v>
      </c>
      <c r="S740" s="2">
        <v>0</v>
      </c>
      <c r="T740" s="2">
        <v>1</v>
      </c>
      <c r="U740" s="2">
        <f>SUM(Append1[[#This Row],[Casual]],Append1[[#This Row],[Registered]])</f>
        <v>1</v>
      </c>
    </row>
    <row r="741" spans="1:21" x14ac:dyDescent="0.25">
      <c r="A741" s="2">
        <v>740</v>
      </c>
      <c r="B741" s="3">
        <v>40577</v>
      </c>
      <c r="C7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1" s="2" t="str">
        <f>TEXT(Append1[[#This Row],[Entry Date]],"YYYY")</f>
        <v>2011</v>
      </c>
      <c r="E741" s="2" t="str">
        <f>TEXT(Append1[[#This Row],[Entry Date]],"MMM")</f>
        <v>Feb</v>
      </c>
      <c r="F741" s="4">
        <v>30.7916666666667</v>
      </c>
      <c r="G741" s="2" t="b">
        <v>0</v>
      </c>
      <c r="H741" t="str" cm="1">
        <f t="array" ref="H741">IF(G741=TRUE,"Weekend", IF(G741=FALSE,"Weekday", NA))</f>
        <v>Weekday</v>
      </c>
      <c r="I741" s="2" t="str">
        <f>TEXT(Append1[[#This Row],[Entry Date]],"DDDDD")</f>
        <v>Thursday</v>
      </c>
      <c r="J741" s="2" t="str">
        <f t="shared" si="59"/>
        <v>Extreme Cold</v>
      </c>
      <c r="K741" s="2">
        <v>0.16</v>
      </c>
      <c r="L741" s="2">
        <f t="shared" si="55"/>
        <v>6.5600000000000005</v>
      </c>
      <c r="M741" s="2">
        <v>0.13639999999999999</v>
      </c>
      <c r="N741" s="2">
        <v>0.5</v>
      </c>
      <c r="O741" s="10">
        <f t="shared" si="56"/>
        <v>0.5</v>
      </c>
      <c r="P741" s="17" t="str">
        <f t="shared" si="57"/>
        <v>High Humid</v>
      </c>
      <c r="Q741" s="2">
        <v>0.29849999999999999</v>
      </c>
      <c r="R741" s="7">
        <f t="shared" si="58"/>
        <v>32.835000000000001</v>
      </c>
      <c r="S741" s="2">
        <v>0</v>
      </c>
      <c r="T741" s="2">
        <v>2</v>
      </c>
      <c r="U741" s="2">
        <f>SUM(Append1[[#This Row],[Casual]],Append1[[#This Row],[Registered]])</f>
        <v>2</v>
      </c>
    </row>
    <row r="742" spans="1:21" x14ac:dyDescent="0.25">
      <c r="A742" s="2">
        <v>741</v>
      </c>
      <c r="B742" s="3">
        <v>40577</v>
      </c>
      <c r="C7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2" s="2" t="str">
        <f>TEXT(Append1[[#This Row],[Entry Date]],"YYYY")</f>
        <v>2011</v>
      </c>
      <c r="E742" s="2" t="str">
        <f>TEXT(Append1[[#This Row],[Entry Date]],"MMM")</f>
        <v>Feb</v>
      </c>
      <c r="F742" s="4">
        <v>30.8333333333333</v>
      </c>
      <c r="G742" s="2" t="b">
        <v>0</v>
      </c>
      <c r="H742" t="str" cm="1">
        <f t="array" ref="H742">IF(G742=TRUE,"Weekend", IF(G742=FALSE,"Weekday", NA))</f>
        <v>Weekday</v>
      </c>
      <c r="I742" s="2" t="str">
        <f>TEXT(Append1[[#This Row],[Entry Date]],"DDDDD")</f>
        <v>Thursday</v>
      </c>
      <c r="J742" s="2" t="str">
        <f t="shared" si="59"/>
        <v>Extreme Cold</v>
      </c>
      <c r="K742" s="2">
        <v>0.16</v>
      </c>
      <c r="L742" s="2">
        <f t="shared" si="55"/>
        <v>6.5600000000000005</v>
      </c>
      <c r="M742" s="2">
        <v>0.13639999999999999</v>
      </c>
      <c r="N742" s="2">
        <v>0.43</v>
      </c>
      <c r="O742" s="10">
        <f t="shared" si="56"/>
        <v>0.43</v>
      </c>
      <c r="P742" s="17" t="str">
        <f t="shared" si="57"/>
        <v>High Humid</v>
      </c>
      <c r="Q742" s="2">
        <v>0.35820000000000002</v>
      </c>
      <c r="R742" s="7">
        <f t="shared" si="58"/>
        <v>39.402000000000001</v>
      </c>
      <c r="S742" s="2">
        <v>0</v>
      </c>
      <c r="T742" s="2">
        <v>39</v>
      </c>
      <c r="U742" s="2">
        <f>SUM(Append1[[#This Row],[Casual]],Append1[[#This Row],[Registered]])</f>
        <v>39</v>
      </c>
    </row>
    <row r="743" spans="1:21" x14ac:dyDescent="0.25">
      <c r="A743" s="2">
        <v>742</v>
      </c>
      <c r="B743" s="3">
        <v>40577</v>
      </c>
      <c r="C7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3" s="2" t="str">
        <f>TEXT(Append1[[#This Row],[Entry Date]],"YYYY")</f>
        <v>2011</v>
      </c>
      <c r="E743" s="2" t="str">
        <f>TEXT(Append1[[#This Row],[Entry Date]],"MMM")</f>
        <v>Feb</v>
      </c>
      <c r="F743" s="4">
        <v>30.875</v>
      </c>
      <c r="G743" s="2" t="b">
        <v>0</v>
      </c>
      <c r="H743" t="str" cm="1">
        <f t="array" ref="H743">IF(G743=TRUE,"Weekend", IF(G743=FALSE,"Weekday", NA))</f>
        <v>Weekday</v>
      </c>
      <c r="I743" s="2" t="str">
        <f>TEXT(Append1[[#This Row],[Entry Date]],"DDDDD")</f>
        <v>Thursday</v>
      </c>
      <c r="J743" s="2" t="str">
        <f t="shared" si="59"/>
        <v>Extreme Cold</v>
      </c>
      <c r="K743" s="2">
        <v>0.14000000000000001</v>
      </c>
      <c r="L743" s="2">
        <f t="shared" si="55"/>
        <v>5.74</v>
      </c>
      <c r="M743" s="2">
        <v>0.1212</v>
      </c>
      <c r="N743" s="2">
        <v>0.5</v>
      </c>
      <c r="O743" s="10">
        <f t="shared" si="56"/>
        <v>0.5</v>
      </c>
      <c r="P743" s="17" t="str">
        <f t="shared" si="57"/>
        <v>High Humid</v>
      </c>
      <c r="Q743" s="2">
        <v>0.32840000000000003</v>
      </c>
      <c r="R743" s="7">
        <f t="shared" si="58"/>
        <v>36.124000000000002</v>
      </c>
      <c r="S743" s="2">
        <v>1</v>
      </c>
      <c r="T743" s="2">
        <v>86</v>
      </c>
      <c r="U743" s="2">
        <f>SUM(Append1[[#This Row],[Casual]],Append1[[#This Row],[Registered]])</f>
        <v>87</v>
      </c>
    </row>
    <row r="744" spans="1:21" x14ac:dyDescent="0.25">
      <c r="A744" s="2">
        <v>743</v>
      </c>
      <c r="B744" s="3">
        <v>40577</v>
      </c>
      <c r="C7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4" s="2" t="str">
        <f>TEXT(Append1[[#This Row],[Entry Date]],"YYYY")</f>
        <v>2011</v>
      </c>
      <c r="E744" s="2" t="str">
        <f>TEXT(Append1[[#This Row],[Entry Date]],"MMM")</f>
        <v>Feb</v>
      </c>
      <c r="F744" s="4">
        <v>30.9166666666667</v>
      </c>
      <c r="G744" s="2" t="b">
        <v>0</v>
      </c>
      <c r="H744" t="str" cm="1">
        <f t="array" ref="H744">IF(G744=TRUE,"Weekend", IF(G744=FALSE,"Weekday", NA))</f>
        <v>Weekday</v>
      </c>
      <c r="I744" s="2" t="str">
        <f>TEXT(Append1[[#This Row],[Entry Date]],"DDDDD")</f>
        <v>Thursday</v>
      </c>
      <c r="J744" s="2" t="str">
        <f t="shared" si="59"/>
        <v>Extreme Cold</v>
      </c>
      <c r="K744" s="2">
        <v>0.14000000000000001</v>
      </c>
      <c r="L744" s="2">
        <f t="shared" si="55"/>
        <v>5.74</v>
      </c>
      <c r="M744" s="2">
        <v>0.1212</v>
      </c>
      <c r="N744" s="2">
        <v>0.5</v>
      </c>
      <c r="O744" s="10">
        <f t="shared" si="56"/>
        <v>0.5</v>
      </c>
      <c r="P744" s="17" t="str">
        <f t="shared" si="57"/>
        <v>High Humid</v>
      </c>
      <c r="Q744" s="2">
        <v>0.35820000000000002</v>
      </c>
      <c r="R744" s="7">
        <f t="shared" si="58"/>
        <v>39.402000000000001</v>
      </c>
      <c r="S744" s="2">
        <v>4</v>
      </c>
      <c r="T744" s="2">
        <v>184</v>
      </c>
      <c r="U744" s="2">
        <f>SUM(Append1[[#This Row],[Casual]],Append1[[#This Row],[Registered]])</f>
        <v>188</v>
      </c>
    </row>
    <row r="745" spans="1:21" x14ac:dyDescent="0.25">
      <c r="A745" s="2">
        <v>744</v>
      </c>
      <c r="B745" s="3">
        <v>40577</v>
      </c>
      <c r="C7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5" s="2" t="str">
        <f>TEXT(Append1[[#This Row],[Entry Date]],"YYYY")</f>
        <v>2011</v>
      </c>
      <c r="E745" s="2" t="str">
        <f>TEXT(Append1[[#This Row],[Entry Date]],"MMM")</f>
        <v>Feb</v>
      </c>
      <c r="F745" s="4">
        <v>30.9583333333333</v>
      </c>
      <c r="G745" s="2" t="b">
        <v>0</v>
      </c>
      <c r="H745" t="str" cm="1">
        <f t="array" ref="H745">IF(G745=TRUE,"Weekend", IF(G745=FALSE,"Weekday", NA))</f>
        <v>Weekday</v>
      </c>
      <c r="I745" s="2" t="str">
        <f>TEXT(Append1[[#This Row],[Entry Date]],"DDDDD")</f>
        <v>Thursday</v>
      </c>
      <c r="J745" s="2" t="str">
        <f t="shared" si="59"/>
        <v>Extreme Cold</v>
      </c>
      <c r="K745" s="2">
        <v>0.16</v>
      </c>
      <c r="L745" s="2">
        <f t="shared" si="55"/>
        <v>6.5600000000000005</v>
      </c>
      <c r="M745" s="2">
        <v>0.13639999999999999</v>
      </c>
      <c r="N745" s="2">
        <v>0.47</v>
      </c>
      <c r="O745" s="10">
        <f t="shared" si="56"/>
        <v>0.47</v>
      </c>
      <c r="P745" s="17" t="str">
        <f t="shared" si="57"/>
        <v>High Humid</v>
      </c>
      <c r="Q745" s="2">
        <v>0.29849999999999999</v>
      </c>
      <c r="R745" s="7">
        <f t="shared" si="58"/>
        <v>32.835000000000001</v>
      </c>
      <c r="S745" s="2">
        <v>6</v>
      </c>
      <c r="T745" s="2">
        <v>127</v>
      </c>
      <c r="U745" s="2">
        <f>SUM(Append1[[#This Row],[Casual]],Append1[[#This Row],[Registered]])</f>
        <v>133</v>
      </c>
    </row>
    <row r="746" spans="1:21" x14ac:dyDescent="0.25">
      <c r="A746" s="2">
        <v>745</v>
      </c>
      <c r="B746" s="3">
        <v>40577</v>
      </c>
      <c r="C7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6" s="2" t="str">
        <f>TEXT(Append1[[#This Row],[Entry Date]],"YYYY")</f>
        <v>2011</v>
      </c>
      <c r="E746" s="2" t="str">
        <f>TEXT(Append1[[#This Row],[Entry Date]],"MMM")</f>
        <v>Feb</v>
      </c>
      <c r="F746" s="4">
        <v>31</v>
      </c>
      <c r="G746" s="2" t="b">
        <v>0</v>
      </c>
      <c r="H746" t="str" cm="1">
        <f t="array" ref="H746">IF(G746=TRUE,"Weekend", IF(G746=FALSE,"Weekday", NA))</f>
        <v>Weekday</v>
      </c>
      <c r="I746" s="2" t="str">
        <f>TEXT(Append1[[#This Row],[Entry Date]],"DDDDD")</f>
        <v>Thursday</v>
      </c>
      <c r="J746" s="2" t="str">
        <f t="shared" si="59"/>
        <v>Extreme Cold</v>
      </c>
      <c r="K746" s="2">
        <v>0.18</v>
      </c>
      <c r="L746" s="2">
        <f t="shared" si="55"/>
        <v>7.38</v>
      </c>
      <c r="M746" s="2">
        <v>0.1515</v>
      </c>
      <c r="N746" s="2">
        <v>0.43</v>
      </c>
      <c r="O746" s="10">
        <f t="shared" si="56"/>
        <v>0.43</v>
      </c>
      <c r="P746" s="17" t="str">
        <f t="shared" si="57"/>
        <v>High Humid</v>
      </c>
      <c r="Q746" s="2">
        <v>0.32840000000000003</v>
      </c>
      <c r="R746" s="7">
        <f t="shared" si="58"/>
        <v>36.124000000000002</v>
      </c>
      <c r="S746" s="2">
        <v>2</v>
      </c>
      <c r="T746" s="2">
        <v>50</v>
      </c>
      <c r="U746" s="2">
        <f>SUM(Append1[[#This Row],[Casual]],Append1[[#This Row],[Registered]])</f>
        <v>52</v>
      </c>
    </row>
    <row r="747" spans="1:21" x14ac:dyDescent="0.25">
      <c r="A747" s="2">
        <v>746</v>
      </c>
      <c r="B747" s="3">
        <v>40577</v>
      </c>
      <c r="C7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7" s="2" t="str">
        <f>TEXT(Append1[[#This Row],[Entry Date]],"YYYY")</f>
        <v>2011</v>
      </c>
      <c r="E747" s="2" t="str">
        <f>TEXT(Append1[[#This Row],[Entry Date]],"MMM")</f>
        <v>Feb</v>
      </c>
      <c r="F747" s="4">
        <v>31.0416666666667</v>
      </c>
      <c r="G747" s="2" t="b">
        <v>0</v>
      </c>
      <c r="H747" t="str" cm="1">
        <f t="array" ref="H747">IF(G747=TRUE,"Weekend", IF(G747=FALSE,"Weekday", NA))</f>
        <v>Weekday</v>
      </c>
      <c r="I747" s="2" t="str">
        <f>TEXT(Append1[[#This Row],[Entry Date]],"DDDDD")</f>
        <v>Thursday</v>
      </c>
      <c r="J747" s="2" t="str">
        <f t="shared" si="59"/>
        <v>Extreme Cold</v>
      </c>
      <c r="K747" s="2">
        <v>0.18</v>
      </c>
      <c r="L747" s="2">
        <f t="shared" si="55"/>
        <v>7.38</v>
      </c>
      <c r="M747" s="2">
        <v>0.13639999999999999</v>
      </c>
      <c r="N747" s="2">
        <v>0.43</v>
      </c>
      <c r="O747" s="10">
        <f t="shared" si="56"/>
        <v>0.43</v>
      </c>
      <c r="P747" s="17" t="str">
        <f t="shared" si="57"/>
        <v>High Humid</v>
      </c>
      <c r="Q747" s="2">
        <v>0.44779999999999998</v>
      </c>
      <c r="R747" s="7">
        <f t="shared" si="58"/>
        <v>49.257999999999996</v>
      </c>
      <c r="S747" s="2">
        <v>9</v>
      </c>
      <c r="T747" s="2">
        <v>55</v>
      </c>
      <c r="U747" s="2">
        <f>SUM(Append1[[#This Row],[Casual]],Append1[[#This Row],[Registered]])</f>
        <v>64</v>
      </c>
    </row>
    <row r="748" spans="1:21" x14ac:dyDescent="0.25">
      <c r="A748" s="2">
        <v>747</v>
      </c>
      <c r="B748" s="3">
        <v>40577</v>
      </c>
      <c r="C7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8" s="2" t="str">
        <f>TEXT(Append1[[#This Row],[Entry Date]],"YYYY")</f>
        <v>2011</v>
      </c>
      <c r="E748" s="2" t="str">
        <f>TEXT(Append1[[#This Row],[Entry Date]],"MMM")</f>
        <v>Feb</v>
      </c>
      <c r="F748" s="4">
        <v>31.0833333333333</v>
      </c>
      <c r="G748" s="2" t="b">
        <v>0</v>
      </c>
      <c r="H748" t="str" cm="1">
        <f t="array" ref="H748">IF(G748=TRUE,"Weekend", IF(G748=FALSE,"Weekday", NA))</f>
        <v>Weekday</v>
      </c>
      <c r="I748" s="2" t="str">
        <f>TEXT(Append1[[#This Row],[Entry Date]],"DDDDD")</f>
        <v>Thursday</v>
      </c>
      <c r="J748" s="2" t="str">
        <f t="shared" si="59"/>
        <v>Extreme Cold</v>
      </c>
      <c r="K748" s="2">
        <v>0.2</v>
      </c>
      <c r="L748" s="2">
        <f t="shared" si="55"/>
        <v>8.2000000000000011</v>
      </c>
      <c r="M748" s="2">
        <v>0.18179999999999999</v>
      </c>
      <c r="N748" s="2">
        <v>0.4</v>
      </c>
      <c r="O748" s="10">
        <f t="shared" si="56"/>
        <v>0.4</v>
      </c>
      <c r="P748" s="17" t="str">
        <f t="shared" si="57"/>
        <v>High Humid</v>
      </c>
      <c r="Q748" s="2">
        <v>0.35820000000000002</v>
      </c>
      <c r="R748" s="7">
        <f t="shared" si="58"/>
        <v>39.402000000000001</v>
      </c>
      <c r="S748" s="2">
        <v>2</v>
      </c>
      <c r="T748" s="2">
        <v>67</v>
      </c>
      <c r="U748" s="2">
        <f>SUM(Append1[[#This Row],[Casual]],Append1[[#This Row],[Registered]])</f>
        <v>69</v>
      </c>
    </row>
    <row r="749" spans="1:21" x14ac:dyDescent="0.25">
      <c r="A749" s="2">
        <v>748</v>
      </c>
      <c r="B749" s="3">
        <v>40577</v>
      </c>
      <c r="C7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49" s="2" t="str">
        <f>TEXT(Append1[[#This Row],[Entry Date]],"YYYY")</f>
        <v>2011</v>
      </c>
      <c r="E749" s="2" t="str">
        <f>TEXT(Append1[[#This Row],[Entry Date]],"MMM")</f>
        <v>Feb</v>
      </c>
      <c r="F749" s="4">
        <v>31.125</v>
      </c>
      <c r="G749" s="2" t="b">
        <v>0</v>
      </c>
      <c r="H749" t="str" cm="1">
        <f t="array" ref="H749">IF(G749=TRUE,"Weekend", IF(G749=FALSE,"Weekday", NA))</f>
        <v>Weekday</v>
      </c>
      <c r="I749" s="2" t="str">
        <f>TEXT(Append1[[#This Row],[Entry Date]],"DDDDD")</f>
        <v>Thursday</v>
      </c>
      <c r="J749" s="2" t="str">
        <f t="shared" si="59"/>
        <v>Extreme Cold</v>
      </c>
      <c r="K749" s="2">
        <v>0.2</v>
      </c>
      <c r="L749" s="2">
        <f t="shared" si="55"/>
        <v>8.2000000000000011</v>
      </c>
      <c r="M749" s="2">
        <v>0.16669999999999999</v>
      </c>
      <c r="N749" s="2">
        <v>0.4</v>
      </c>
      <c r="O749" s="10">
        <f t="shared" si="56"/>
        <v>0.4</v>
      </c>
      <c r="P749" s="17" t="str">
        <f t="shared" si="57"/>
        <v>High Humid</v>
      </c>
      <c r="Q749" s="2">
        <v>0.41789999999999999</v>
      </c>
      <c r="R749" s="7">
        <f t="shared" si="58"/>
        <v>45.969000000000001</v>
      </c>
      <c r="S749" s="2">
        <v>4</v>
      </c>
      <c r="T749" s="2">
        <v>47</v>
      </c>
      <c r="U749" s="2">
        <f>SUM(Append1[[#This Row],[Casual]],Append1[[#This Row],[Registered]])</f>
        <v>51</v>
      </c>
    </row>
    <row r="750" spans="1:21" x14ac:dyDescent="0.25">
      <c r="A750" s="2">
        <v>749</v>
      </c>
      <c r="B750" s="3">
        <v>40577</v>
      </c>
      <c r="C7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0" s="2" t="str">
        <f>TEXT(Append1[[#This Row],[Entry Date]],"YYYY")</f>
        <v>2011</v>
      </c>
      <c r="E750" s="2" t="str">
        <f>TEXT(Append1[[#This Row],[Entry Date]],"MMM")</f>
        <v>Feb</v>
      </c>
      <c r="F750" s="4">
        <v>31.1666666666667</v>
      </c>
      <c r="G750" s="2" t="b">
        <v>0</v>
      </c>
      <c r="H750" t="str" cm="1">
        <f t="array" ref="H750">IF(G750=TRUE,"Weekend", IF(G750=FALSE,"Weekday", NA))</f>
        <v>Weekday</v>
      </c>
      <c r="I750" s="2" t="str">
        <f>TEXT(Append1[[#This Row],[Entry Date]],"DDDDD")</f>
        <v>Thursday</v>
      </c>
      <c r="J750" s="2" t="str">
        <f t="shared" si="59"/>
        <v>Extreme Cold</v>
      </c>
      <c r="K750" s="2">
        <v>0.22</v>
      </c>
      <c r="L750" s="2">
        <f t="shared" si="55"/>
        <v>9.02</v>
      </c>
      <c r="M750" s="2">
        <v>0.19700000000000001</v>
      </c>
      <c r="N750" s="2">
        <v>0.37</v>
      </c>
      <c r="O750" s="10">
        <f t="shared" si="56"/>
        <v>0.37</v>
      </c>
      <c r="P750" s="17" t="str">
        <f t="shared" si="57"/>
        <v>High Humid</v>
      </c>
      <c r="Q750" s="2">
        <v>0.3881</v>
      </c>
      <c r="R750" s="7">
        <f t="shared" si="58"/>
        <v>42.691000000000003</v>
      </c>
      <c r="S750" s="2">
        <v>4</v>
      </c>
      <c r="T750" s="2">
        <v>43</v>
      </c>
      <c r="U750" s="2">
        <f>SUM(Append1[[#This Row],[Casual]],Append1[[#This Row],[Registered]])</f>
        <v>47</v>
      </c>
    </row>
    <row r="751" spans="1:21" x14ac:dyDescent="0.25">
      <c r="A751" s="2">
        <v>750</v>
      </c>
      <c r="B751" s="3">
        <v>40577</v>
      </c>
      <c r="C7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1" s="2" t="str">
        <f>TEXT(Append1[[#This Row],[Entry Date]],"YYYY")</f>
        <v>2011</v>
      </c>
      <c r="E751" s="2" t="str">
        <f>TEXT(Append1[[#This Row],[Entry Date]],"MMM")</f>
        <v>Feb</v>
      </c>
      <c r="F751" s="4">
        <v>31.2083333333333</v>
      </c>
      <c r="G751" s="2" t="b">
        <v>0</v>
      </c>
      <c r="H751" t="str" cm="1">
        <f t="array" ref="H751">IF(G751=TRUE,"Weekend", IF(G751=FALSE,"Weekday", NA))</f>
        <v>Weekday</v>
      </c>
      <c r="I751" s="2" t="str">
        <f>TEXT(Append1[[#This Row],[Entry Date]],"DDDDD")</f>
        <v>Thursday</v>
      </c>
      <c r="J751" s="2" t="str">
        <f t="shared" si="59"/>
        <v>Extreme Cold</v>
      </c>
      <c r="K751" s="2">
        <v>0.22</v>
      </c>
      <c r="L751" s="2">
        <f t="shared" si="55"/>
        <v>9.02</v>
      </c>
      <c r="M751" s="2">
        <v>0.19700000000000001</v>
      </c>
      <c r="N751" s="2">
        <v>0.37</v>
      </c>
      <c r="O751" s="10">
        <f t="shared" si="56"/>
        <v>0.37</v>
      </c>
      <c r="P751" s="17" t="str">
        <f t="shared" si="57"/>
        <v>High Humid</v>
      </c>
      <c r="Q751" s="2">
        <v>0.32840000000000003</v>
      </c>
      <c r="R751" s="7">
        <f t="shared" si="58"/>
        <v>36.124000000000002</v>
      </c>
      <c r="S751" s="2">
        <v>4</v>
      </c>
      <c r="T751" s="2">
        <v>56</v>
      </c>
      <c r="U751" s="2">
        <f>SUM(Append1[[#This Row],[Casual]],Append1[[#This Row],[Registered]])</f>
        <v>60</v>
      </c>
    </row>
    <row r="752" spans="1:21" x14ac:dyDescent="0.25">
      <c r="A752" s="2">
        <v>751</v>
      </c>
      <c r="B752" s="3">
        <v>40577</v>
      </c>
      <c r="C7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2" s="2" t="str">
        <f>TEXT(Append1[[#This Row],[Entry Date]],"YYYY")</f>
        <v>2011</v>
      </c>
      <c r="E752" s="2" t="str">
        <f>TEXT(Append1[[#This Row],[Entry Date]],"MMM")</f>
        <v>Feb</v>
      </c>
      <c r="F752" s="4">
        <v>31.25</v>
      </c>
      <c r="G752" s="2" t="b">
        <v>0</v>
      </c>
      <c r="H752" t="str" cm="1">
        <f t="array" ref="H752">IF(G752=TRUE,"Weekend", IF(G752=FALSE,"Weekday", NA))</f>
        <v>Weekday</v>
      </c>
      <c r="I752" s="2" t="str">
        <f>TEXT(Append1[[#This Row],[Entry Date]],"DDDDD")</f>
        <v>Thursday</v>
      </c>
      <c r="J752" s="2" t="str">
        <f t="shared" si="59"/>
        <v>Extreme Cold</v>
      </c>
      <c r="K752" s="2">
        <v>0.22</v>
      </c>
      <c r="L752" s="2">
        <f t="shared" si="55"/>
        <v>9.02</v>
      </c>
      <c r="M752" s="2">
        <v>0.21210000000000001</v>
      </c>
      <c r="N752" s="2">
        <v>0.37</v>
      </c>
      <c r="O752" s="10">
        <f t="shared" si="56"/>
        <v>0.37</v>
      </c>
      <c r="P752" s="17" t="str">
        <f t="shared" si="57"/>
        <v>High Humid</v>
      </c>
      <c r="Q752" s="2">
        <v>0.25369999999999998</v>
      </c>
      <c r="R752" s="7">
        <f t="shared" si="58"/>
        <v>27.906999999999996</v>
      </c>
      <c r="S752" s="2">
        <v>5</v>
      </c>
      <c r="T752" s="2">
        <v>73</v>
      </c>
      <c r="U752" s="2">
        <f>SUM(Append1[[#This Row],[Casual]],Append1[[#This Row],[Registered]])</f>
        <v>78</v>
      </c>
    </row>
    <row r="753" spans="1:21" x14ac:dyDescent="0.25">
      <c r="A753" s="2">
        <v>752</v>
      </c>
      <c r="B753" s="3">
        <v>40577</v>
      </c>
      <c r="C7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3" s="2" t="str">
        <f>TEXT(Append1[[#This Row],[Entry Date]],"YYYY")</f>
        <v>2011</v>
      </c>
      <c r="E753" s="2" t="str">
        <f>TEXT(Append1[[#This Row],[Entry Date]],"MMM")</f>
        <v>Feb</v>
      </c>
      <c r="F753" s="4">
        <v>31.2916666666667</v>
      </c>
      <c r="G753" s="2" t="b">
        <v>0</v>
      </c>
      <c r="H753" t="str" cm="1">
        <f t="array" ref="H753">IF(G753=TRUE,"Weekend", IF(G753=FALSE,"Weekday", NA))</f>
        <v>Weekday</v>
      </c>
      <c r="I753" s="2" t="str">
        <f>TEXT(Append1[[#This Row],[Entry Date]],"DDDDD")</f>
        <v>Thursday</v>
      </c>
      <c r="J753" s="2" t="str">
        <f t="shared" si="59"/>
        <v>Extreme Cold</v>
      </c>
      <c r="K753" s="2">
        <v>0.2</v>
      </c>
      <c r="L753" s="2">
        <f t="shared" si="55"/>
        <v>8.2000000000000011</v>
      </c>
      <c r="M753" s="2">
        <v>0.19700000000000001</v>
      </c>
      <c r="N753" s="2">
        <v>0.4</v>
      </c>
      <c r="O753" s="10">
        <f t="shared" si="56"/>
        <v>0.4</v>
      </c>
      <c r="P753" s="17" t="str">
        <f t="shared" si="57"/>
        <v>High Humid</v>
      </c>
      <c r="Q753" s="2">
        <v>0.19400000000000001</v>
      </c>
      <c r="R753" s="7">
        <f t="shared" si="58"/>
        <v>21.34</v>
      </c>
      <c r="S753" s="2">
        <v>5</v>
      </c>
      <c r="T753" s="2">
        <v>170</v>
      </c>
      <c r="U753" s="2">
        <f>SUM(Append1[[#This Row],[Casual]],Append1[[#This Row],[Registered]])</f>
        <v>175</v>
      </c>
    </row>
    <row r="754" spans="1:21" x14ac:dyDescent="0.25">
      <c r="A754" s="2">
        <v>753</v>
      </c>
      <c r="B754" s="3">
        <v>40577</v>
      </c>
      <c r="C7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4" s="2" t="str">
        <f>TEXT(Append1[[#This Row],[Entry Date]],"YYYY")</f>
        <v>2011</v>
      </c>
      <c r="E754" s="2" t="str">
        <f>TEXT(Append1[[#This Row],[Entry Date]],"MMM")</f>
        <v>Feb</v>
      </c>
      <c r="F754" s="4">
        <v>31.3333333333333</v>
      </c>
      <c r="G754" s="2" t="b">
        <v>0</v>
      </c>
      <c r="H754" t="str" cm="1">
        <f t="array" ref="H754">IF(G754=TRUE,"Weekend", IF(G754=FALSE,"Weekday", NA))</f>
        <v>Weekday</v>
      </c>
      <c r="I754" s="2" t="str">
        <f>TEXT(Append1[[#This Row],[Entry Date]],"DDDDD")</f>
        <v>Thursday</v>
      </c>
      <c r="J754" s="2" t="str">
        <f t="shared" si="59"/>
        <v>Extreme Cold</v>
      </c>
      <c r="K754" s="2">
        <v>0.2</v>
      </c>
      <c r="L754" s="2">
        <f t="shared" si="55"/>
        <v>8.2000000000000011</v>
      </c>
      <c r="M754" s="2">
        <v>0.21210000000000001</v>
      </c>
      <c r="N754" s="2">
        <v>0.4</v>
      </c>
      <c r="O754" s="10">
        <f t="shared" si="56"/>
        <v>0.4</v>
      </c>
      <c r="P754" s="17" t="str">
        <f t="shared" si="57"/>
        <v>High Humid</v>
      </c>
      <c r="Q754" s="2">
        <v>0.16420000000000001</v>
      </c>
      <c r="R754" s="7">
        <f t="shared" si="58"/>
        <v>18.062000000000001</v>
      </c>
      <c r="S754" s="2">
        <v>2</v>
      </c>
      <c r="T754" s="2">
        <v>145</v>
      </c>
      <c r="U754" s="2">
        <f>SUM(Append1[[#This Row],[Casual]],Append1[[#This Row],[Registered]])</f>
        <v>147</v>
      </c>
    </row>
    <row r="755" spans="1:21" x14ac:dyDescent="0.25">
      <c r="A755" s="2">
        <v>754</v>
      </c>
      <c r="B755" s="3">
        <v>40577</v>
      </c>
      <c r="C7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5" s="2" t="str">
        <f>TEXT(Append1[[#This Row],[Entry Date]],"YYYY")</f>
        <v>2011</v>
      </c>
      <c r="E755" s="2" t="str">
        <f>TEXT(Append1[[#This Row],[Entry Date]],"MMM")</f>
        <v>Feb</v>
      </c>
      <c r="F755" s="4">
        <v>31.375</v>
      </c>
      <c r="G755" s="2" t="b">
        <v>0</v>
      </c>
      <c r="H755" t="str" cm="1">
        <f t="array" ref="H755">IF(G755=TRUE,"Weekend", IF(G755=FALSE,"Weekday", NA))</f>
        <v>Weekday</v>
      </c>
      <c r="I755" s="2" t="str">
        <f>TEXT(Append1[[#This Row],[Entry Date]],"DDDDD")</f>
        <v>Thursday</v>
      </c>
      <c r="J755" s="2" t="str">
        <f t="shared" si="59"/>
        <v>Extreme Cold</v>
      </c>
      <c r="K755" s="2">
        <v>0.2</v>
      </c>
      <c r="L755" s="2">
        <f t="shared" si="55"/>
        <v>8.2000000000000011</v>
      </c>
      <c r="M755" s="2">
        <v>0.2576</v>
      </c>
      <c r="N755" s="2">
        <v>0.4</v>
      </c>
      <c r="O755" s="10">
        <f t="shared" si="56"/>
        <v>0.4</v>
      </c>
      <c r="P755" s="17" t="str">
        <f t="shared" si="57"/>
        <v>High Humid</v>
      </c>
      <c r="Q755" s="2">
        <v>0</v>
      </c>
      <c r="R755" s="7">
        <f t="shared" si="58"/>
        <v>0</v>
      </c>
      <c r="S755" s="2">
        <v>4</v>
      </c>
      <c r="T755" s="2">
        <v>92</v>
      </c>
      <c r="U755" s="2">
        <f>SUM(Append1[[#This Row],[Casual]],Append1[[#This Row],[Registered]])</f>
        <v>96</v>
      </c>
    </row>
    <row r="756" spans="1:21" x14ac:dyDescent="0.25">
      <c r="A756" s="2">
        <v>755</v>
      </c>
      <c r="B756" s="3">
        <v>40577</v>
      </c>
      <c r="C7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6" s="2" t="str">
        <f>TEXT(Append1[[#This Row],[Entry Date]],"YYYY")</f>
        <v>2011</v>
      </c>
      <c r="E756" s="2" t="str">
        <f>TEXT(Append1[[#This Row],[Entry Date]],"MMM")</f>
        <v>Feb</v>
      </c>
      <c r="F756" s="4">
        <v>31.4166666666667</v>
      </c>
      <c r="G756" s="2" t="b">
        <v>0</v>
      </c>
      <c r="H756" t="str" cm="1">
        <f t="array" ref="H756">IF(G756=TRUE,"Weekend", IF(G756=FALSE,"Weekday", NA))</f>
        <v>Weekday</v>
      </c>
      <c r="I756" s="2" t="str">
        <f>TEXT(Append1[[#This Row],[Entry Date]],"DDDDD")</f>
        <v>Thursday</v>
      </c>
      <c r="J756" s="2" t="str">
        <f t="shared" si="59"/>
        <v>Extreme Cold</v>
      </c>
      <c r="K756" s="2">
        <v>0.2</v>
      </c>
      <c r="L756" s="2">
        <f t="shared" si="55"/>
        <v>8.2000000000000011</v>
      </c>
      <c r="M756" s="2">
        <v>0.2273</v>
      </c>
      <c r="N756" s="2">
        <v>0.47</v>
      </c>
      <c r="O756" s="10">
        <f t="shared" si="56"/>
        <v>0.47</v>
      </c>
      <c r="P756" s="17" t="str">
        <f t="shared" si="57"/>
        <v>High Humid</v>
      </c>
      <c r="Q756" s="2">
        <v>8.9599999999999999E-2</v>
      </c>
      <c r="R756" s="7">
        <f t="shared" si="58"/>
        <v>9.8559999999999999</v>
      </c>
      <c r="S756" s="2">
        <v>1</v>
      </c>
      <c r="T756" s="2">
        <v>108</v>
      </c>
      <c r="U756" s="2">
        <f>SUM(Append1[[#This Row],[Casual]],Append1[[#This Row],[Registered]])</f>
        <v>109</v>
      </c>
    </row>
    <row r="757" spans="1:21" x14ac:dyDescent="0.25">
      <c r="A757" s="2">
        <v>756</v>
      </c>
      <c r="B757" s="3">
        <v>40577</v>
      </c>
      <c r="C7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7" s="2" t="str">
        <f>TEXT(Append1[[#This Row],[Entry Date]],"YYYY")</f>
        <v>2011</v>
      </c>
      <c r="E757" s="2" t="str">
        <f>TEXT(Append1[[#This Row],[Entry Date]],"MMM")</f>
        <v>Feb</v>
      </c>
      <c r="F757" s="4">
        <v>31.4583333333333</v>
      </c>
      <c r="G757" s="2" t="b">
        <v>0</v>
      </c>
      <c r="H757" t="str" cm="1">
        <f t="array" ref="H757">IF(G757=TRUE,"Weekend", IF(G757=FALSE,"Weekday", NA))</f>
        <v>Weekday</v>
      </c>
      <c r="I757" s="2" t="str">
        <f>TEXT(Append1[[#This Row],[Entry Date]],"DDDDD")</f>
        <v>Thursday</v>
      </c>
      <c r="J757" s="2" t="str">
        <f t="shared" si="59"/>
        <v>Extreme Cold</v>
      </c>
      <c r="K757" s="2">
        <v>0.18</v>
      </c>
      <c r="L757" s="2">
        <f t="shared" si="55"/>
        <v>7.38</v>
      </c>
      <c r="M757" s="2">
        <v>0.21210000000000001</v>
      </c>
      <c r="N757" s="2">
        <v>0.55000000000000004</v>
      </c>
      <c r="O757" s="10">
        <f t="shared" si="56"/>
        <v>0.55000000000000004</v>
      </c>
      <c r="P757" s="17" t="str">
        <f t="shared" si="57"/>
        <v>High Humid</v>
      </c>
      <c r="Q757" s="2">
        <v>0.1045</v>
      </c>
      <c r="R757" s="7">
        <f t="shared" si="58"/>
        <v>11.494999999999999</v>
      </c>
      <c r="S757" s="2">
        <v>1</v>
      </c>
      <c r="T757" s="2">
        <v>53</v>
      </c>
      <c r="U757" s="2">
        <f>SUM(Append1[[#This Row],[Casual]],Append1[[#This Row],[Registered]])</f>
        <v>54</v>
      </c>
    </row>
    <row r="758" spans="1:21" x14ac:dyDescent="0.25">
      <c r="A758" s="2">
        <v>757</v>
      </c>
      <c r="B758" s="3">
        <v>40577</v>
      </c>
      <c r="C7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8" s="2" t="str">
        <f>TEXT(Append1[[#This Row],[Entry Date]],"YYYY")</f>
        <v>2011</v>
      </c>
      <c r="E758" s="2" t="str">
        <f>TEXT(Append1[[#This Row],[Entry Date]],"MMM")</f>
        <v>Feb</v>
      </c>
      <c r="F758" s="4">
        <v>31.5</v>
      </c>
      <c r="G758" s="2" t="b">
        <v>0</v>
      </c>
      <c r="H758" t="str" cm="1">
        <f t="array" ref="H758">IF(G758=TRUE,"Weekend", IF(G758=FALSE,"Weekday", NA))</f>
        <v>Weekday</v>
      </c>
      <c r="I758" s="2" t="str">
        <f>TEXT(Append1[[#This Row],[Entry Date]],"DDDDD")</f>
        <v>Thursday</v>
      </c>
      <c r="J758" s="2" t="str">
        <f t="shared" si="59"/>
        <v>Extreme Cold</v>
      </c>
      <c r="K758" s="2">
        <v>0.18</v>
      </c>
      <c r="L758" s="2">
        <f t="shared" si="55"/>
        <v>7.38</v>
      </c>
      <c r="M758" s="2">
        <v>0.21210000000000001</v>
      </c>
      <c r="N758" s="2">
        <v>0.51</v>
      </c>
      <c r="O758" s="10">
        <f t="shared" si="56"/>
        <v>0.51</v>
      </c>
      <c r="P758" s="17" t="str">
        <f t="shared" si="57"/>
        <v>High Humid</v>
      </c>
      <c r="Q758" s="2">
        <v>8.9599999999999999E-2</v>
      </c>
      <c r="R758" s="7">
        <f t="shared" si="58"/>
        <v>9.8559999999999999</v>
      </c>
      <c r="S758" s="2">
        <v>2</v>
      </c>
      <c r="T758" s="2">
        <v>39</v>
      </c>
      <c r="U758" s="2">
        <f>SUM(Append1[[#This Row],[Casual]],Append1[[#This Row],[Registered]])</f>
        <v>41</v>
      </c>
    </row>
    <row r="759" spans="1:21" x14ac:dyDescent="0.25">
      <c r="A759" s="2">
        <v>758</v>
      </c>
      <c r="B759" s="3">
        <v>40577</v>
      </c>
      <c r="C7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59" s="2" t="str">
        <f>TEXT(Append1[[#This Row],[Entry Date]],"YYYY")</f>
        <v>2011</v>
      </c>
      <c r="E759" s="2" t="str">
        <f>TEXT(Append1[[#This Row],[Entry Date]],"MMM")</f>
        <v>Feb</v>
      </c>
      <c r="F759" s="4">
        <v>31.5416666666667</v>
      </c>
      <c r="G759" s="2" t="b">
        <v>0</v>
      </c>
      <c r="H759" t="str" cm="1">
        <f t="array" ref="H759">IF(G759=TRUE,"Weekend", IF(G759=FALSE,"Weekday", NA))</f>
        <v>Weekday</v>
      </c>
      <c r="I759" s="2" t="str">
        <f>TEXT(Append1[[#This Row],[Entry Date]],"DDDDD")</f>
        <v>Thursday</v>
      </c>
      <c r="J759" s="2" t="str">
        <f t="shared" si="59"/>
        <v>Extreme Cold</v>
      </c>
      <c r="K759" s="2">
        <v>0.2</v>
      </c>
      <c r="L759" s="2">
        <f t="shared" si="55"/>
        <v>8.2000000000000011</v>
      </c>
      <c r="M759" s="2">
        <v>0.2273</v>
      </c>
      <c r="N759" s="2">
        <v>0.47</v>
      </c>
      <c r="O759" s="10">
        <f t="shared" si="56"/>
        <v>0.47</v>
      </c>
      <c r="P759" s="17" t="str">
        <f t="shared" si="57"/>
        <v>High Humid</v>
      </c>
      <c r="Q759" s="2">
        <v>0.1045</v>
      </c>
      <c r="R759" s="7">
        <f t="shared" si="58"/>
        <v>11.494999999999999</v>
      </c>
      <c r="S759" s="2">
        <v>4</v>
      </c>
      <c r="T759" s="2">
        <v>34</v>
      </c>
      <c r="U759" s="2">
        <f>SUM(Append1[[#This Row],[Casual]],Append1[[#This Row],[Registered]])</f>
        <v>38</v>
      </c>
    </row>
    <row r="760" spans="1:21" x14ac:dyDescent="0.25">
      <c r="A760" s="2">
        <v>759</v>
      </c>
      <c r="B760" s="3">
        <v>40578</v>
      </c>
      <c r="C7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0" s="2" t="str">
        <f>TEXT(Append1[[#This Row],[Entry Date]],"YYYY")</f>
        <v>2011</v>
      </c>
      <c r="E760" s="2" t="str">
        <f>TEXT(Append1[[#This Row],[Entry Date]],"MMM")</f>
        <v>Feb</v>
      </c>
      <c r="F760" s="4">
        <v>31.5833333333333</v>
      </c>
      <c r="G760" s="2" t="b">
        <v>0</v>
      </c>
      <c r="H760" t="str" cm="1">
        <f t="array" ref="H760">IF(G760=TRUE,"Weekend", IF(G760=FALSE,"Weekday", NA))</f>
        <v>Weekday</v>
      </c>
      <c r="I760" s="2" t="str">
        <f>TEXT(Append1[[#This Row],[Entry Date]],"DDDDD")</f>
        <v>Friday</v>
      </c>
      <c r="J760" s="2" t="str">
        <f t="shared" si="59"/>
        <v>Extreme Cold</v>
      </c>
      <c r="K760" s="2">
        <v>0.2</v>
      </c>
      <c r="L760" s="2">
        <f t="shared" si="55"/>
        <v>8.2000000000000011</v>
      </c>
      <c r="M760" s="2">
        <v>0.2576</v>
      </c>
      <c r="N760" s="2">
        <v>0.44</v>
      </c>
      <c r="O760" s="10">
        <f t="shared" si="56"/>
        <v>0.44</v>
      </c>
      <c r="P760" s="17" t="str">
        <f t="shared" si="57"/>
        <v>High Humid</v>
      </c>
      <c r="Q760" s="2">
        <v>0</v>
      </c>
      <c r="R760" s="7">
        <f t="shared" si="58"/>
        <v>0</v>
      </c>
      <c r="S760" s="2">
        <v>3</v>
      </c>
      <c r="T760" s="2">
        <v>10</v>
      </c>
      <c r="U760" s="2">
        <f>SUM(Append1[[#This Row],[Casual]],Append1[[#This Row],[Registered]])</f>
        <v>13</v>
      </c>
    </row>
    <row r="761" spans="1:21" x14ac:dyDescent="0.25">
      <c r="A761" s="2">
        <v>760</v>
      </c>
      <c r="B761" s="3">
        <v>40578</v>
      </c>
      <c r="C7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1" s="2" t="str">
        <f>TEXT(Append1[[#This Row],[Entry Date]],"YYYY")</f>
        <v>2011</v>
      </c>
      <c r="E761" s="2" t="str">
        <f>TEXT(Append1[[#This Row],[Entry Date]],"MMM")</f>
        <v>Feb</v>
      </c>
      <c r="F761" s="4">
        <v>31.625</v>
      </c>
      <c r="G761" s="2" t="b">
        <v>0</v>
      </c>
      <c r="H761" t="str" cm="1">
        <f t="array" ref="H761">IF(G761=TRUE,"Weekend", IF(G761=FALSE,"Weekday", NA))</f>
        <v>Weekday</v>
      </c>
      <c r="I761" s="2" t="str">
        <f>TEXT(Append1[[#This Row],[Entry Date]],"DDDDD")</f>
        <v>Friday</v>
      </c>
      <c r="J761" s="2" t="str">
        <f t="shared" si="59"/>
        <v>Extreme Cold</v>
      </c>
      <c r="K761" s="2">
        <v>0.16</v>
      </c>
      <c r="L761" s="2">
        <f t="shared" si="55"/>
        <v>6.5600000000000005</v>
      </c>
      <c r="M761" s="2">
        <v>0.2273</v>
      </c>
      <c r="N761" s="2">
        <v>0.59</v>
      </c>
      <c r="O761" s="10">
        <f t="shared" si="56"/>
        <v>0.59</v>
      </c>
      <c r="P761" s="17" t="str">
        <f t="shared" si="57"/>
        <v>High Humid</v>
      </c>
      <c r="Q761" s="2">
        <v>0</v>
      </c>
      <c r="R761" s="7">
        <f t="shared" si="58"/>
        <v>0</v>
      </c>
      <c r="S761" s="2">
        <v>0</v>
      </c>
      <c r="T761" s="2">
        <v>7</v>
      </c>
      <c r="U761" s="2">
        <f>SUM(Append1[[#This Row],[Casual]],Append1[[#This Row],[Registered]])</f>
        <v>7</v>
      </c>
    </row>
    <row r="762" spans="1:21" x14ac:dyDescent="0.25">
      <c r="A762" s="2">
        <v>761</v>
      </c>
      <c r="B762" s="3">
        <v>40578</v>
      </c>
      <c r="C7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2" s="2" t="str">
        <f>TEXT(Append1[[#This Row],[Entry Date]],"YYYY")</f>
        <v>2011</v>
      </c>
      <c r="E762" s="2" t="str">
        <f>TEXT(Append1[[#This Row],[Entry Date]],"MMM")</f>
        <v>Feb</v>
      </c>
      <c r="F762" s="4">
        <v>31.6666666666667</v>
      </c>
      <c r="G762" s="2" t="b">
        <v>0</v>
      </c>
      <c r="H762" t="str" cm="1">
        <f t="array" ref="H762">IF(G762=TRUE,"Weekend", IF(G762=FALSE,"Weekday", NA))</f>
        <v>Weekday</v>
      </c>
      <c r="I762" s="2" t="str">
        <f>TEXT(Append1[[#This Row],[Entry Date]],"DDDDD")</f>
        <v>Friday</v>
      </c>
      <c r="J762" s="2" t="str">
        <f t="shared" si="59"/>
        <v>Extreme Cold</v>
      </c>
      <c r="K762" s="2">
        <v>0.14000000000000001</v>
      </c>
      <c r="L762" s="2">
        <f t="shared" si="55"/>
        <v>5.74</v>
      </c>
      <c r="M762" s="2">
        <v>0.16669999999999999</v>
      </c>
      <c r="N762" s="2">
        <v>0.63</v>
      </c>
      <c r="O762" s="10">
        <f t="shared" si="56"/>
        <v>0.63</v>
      </c>
      <c r="P762" s="17" t="str">
        <f t="shared" si="57"/>
        <v>Very Hghly humidity</v>
      </c>
      <c r="Q762" s="2">
        <v>0.1045</v>
      </c>
      <c r="R762" s="7">
        <f t="shared" si="58"/>
        <v>11.494999999999999</v>
      </c>
      <c r="S762" s="2">
        <v>0</v>
      </c>
      <c r="T762" s="2">
        <v>1</v>
      </c>
      <c r="U762" s="2">
        <f>SUM(Append1[[#This Row],[Casual]],Append1[[#This Row],[Registered]])</f>
        <v>1</v>
      </c>
    </row>
    <row r="763" spans="1:21" x14ac:dyDescent="0.25">
      <c r="A763" s="2">
        <v>762</v>
      </c>
      <c r="B763" s="3">
        <v>40578</v>
      </c>
      <c r="C7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3" s="2" t="str">
        <f>TEXT(Append1[[#This Row],[Entry Date]],"YYYY")</f>
        <v>2011</v>
      </c>
      <c r="E763" s="2" t="str">
        <f>TEXT(Append1[[#This Row],[Entry Date]],"MMM")</f>
        <v>Feb</v>
      </c>
      <c r="F763" s="4">
        <v>31.7083333333333</v>
      </c>
      <c r="G763" s="2" t="b">
        <v>0</v>
      </c>
      <c r="H763" t="str" cm="1">
        <f t="array" ref="H763">IF(G763=TRUE,"Weekend", IF(G763=FALSE,"Weekday", NA))</f>
        <v>Weekday</v>
      </c>
      <c r="I763" s="2" t="str">
        <f>TEXT(Append1[[#This Row],[Entry Date]],"DDDDD")</f>
        <v>Friday</v>
      </c>
      <c r="J763" s="2" t="str">
        <f t="shared" si="59"/>
        <v>Extreme Cold</v>
      </c>
      <c r="K763" s="2">
        <v>0.14000000000000001</v>
      </c>
      <c r="L763" s="2">
        <f t="shared" si="55"/>
        <v>5.74</v>
      </c>
      <c r="M763" s="2">
        <v>0.16669999999999999</v>
      </c>
      <c r="N763" s="2">
        <v>0.63</v>
      </c>
      <c r="O763" s="10">
        <f t="shared" si="56"/>
        <v>0.63</v>
      </c>
      <c r="P763" s="17" t="str">
        <f t="shared" si="57"/>
        <v>Very Hghly humidity</v>
      </c>
      <c r="Q763" s="2">
        <v>0.1045</v>
      </c>
      <c r="R763" s="7">
        <f t="shared" si="58"/>
        <v>11.494999999999999</v>
      </c>
      <c r="S763" s="2">
        <v>0</v>
      </c>
      <c r="T763" s="2">
        <v>1</v>
      </c>
      <c r="U763" s="2">
        <f>SUM(Append1[[#This Row],[Casual]],Append1[[#This Row],[Registered]])</f>
        <v>1</v>
      </c>
    </row>
    <row r="764" spans="1:21" x14ac:dyDescent="0.25">
      <c r="A764" s="2">
        <v>763</v>
      </c>
      <c r="B764" s="3">
        <v>40578</v>
      </c>
      <c r="C7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4" s="2" t="str">
        <f>TEXT(Append1[[#This Row],[Entry Date]],"YYYY")</f>
        <v>2011</v>
      </c>
      <c r="E764" s="2" t="str">
        <f>TEXT(Append1[[#This Row],[Entry Date]],"MMM")</f>
        <v>Feb</v>
      </c>
      <c r="F764" s="4">
        <v>31.75</v>
      </c>
      <c r="G764" s="2" t="b">
        <v>0</v>
      </c>
      <c r="H764" t="str" cm="1">
        <f t="array" ref="H764">IF(G764=TRUE,"Weekend", IF(G764=FALSE,"Weekday", NA))</f>
        <v>Weekday</v>
      </c>
      <c r="I764" s="2" t="str">
        <f>TEXT(Append1[[#This Row],[Entry Date]],"DDDDD")</f>
        <v>Friday</v>
      </c>
      <c r="J764" s="2" t="str">
        <f t="shared" si="59"/>
        <v>Extreme Cold</v>
      </c>
      <c r="K764" s="2">
        <v>0.14000000000000001</v>
      </c>
      <c r="L764" s="2">
        <f t="shared" si="55"/>
        <v>5.74</v>
      </c>
      <c r="M764" s="2">
        <v>0.1515</v>
      </c>
      <c r="N764" s="2">
        <v>0.63</v>
      </c>
      <c r="O764" s="10">
        <f t="shared" si="56"/>
        <v>0.63</v>
      </c>
      <c r="P764" s="17" t="str">
        <f t="shared" si="57"/>
        <v>Very Hghly humidity</v>
      </c>
      <c r="Q764" s="2">
        <v>0.1343</v>
      </c>
      <c r="R764" s="7">
        <f t="shared" si="58"/>
        <v>14.773</v>
      </c>
      <c r="S764" s="2">
        <v>0</v>
      </c>
      <c r="T764" s="2">
        <v>7</v>
      </c>
      <c r="U764" s="2">
        <f>SUM(Append1[[#This Row],[Casual]],Append1[[#This Row],[Registered]])</f>
        <v>7</v>
      </c>
    </row>
    <row r="765" spans="1:21" x14ac:dyDescent="0.25">
      <c r="A765" s="2">
        <v>764</v>
      </c>
      <c r="B765" s="3">
        <v>40578</v>
      </c>
      <c r="C7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5" s="2" t="str">
        <f>TEXT(Append1[[#This Row],[Entry Date]],"YYYY")</f>
        <v>2011</v>
      </c>
      <c r="E765" s="2" t="str">
        <f>TEXT(Append1[[#This Row],[Entry Date]],"MMM")</f>
        <v>Feb</v>
      </c>
      <c r="F765" s="4">
        <v>31.7916666666667</v>
      </c>
      <c r="G765" s="2" t="b">
        <v>0</v>
      </c>
      <c r="H765" t="str" cm="1">
        <f t="array" ref="H765">IF(G765=TRUE,"Weekend", IF(G765=FALSE,"Weekday", NA))</f>
        <v>Weekday</v>
      </c>
      <c r="I765" s="2" t="str">
        <f>TEXT(Append1[[#This Row],[Entry Date]],"DDDDD")</f>
        <v>Friday</v>
      </c>
      <c r="J765" s="2" t="str">
        <f t="shared" si="59"/>
        <v>Extreme Cold</v>
      </c>
      <c r="K765" s="2">
        <v>0.16</v>
      </c>
      <c r="L765" s="2">
        <f t="shared" si="55"/>
        <v>6.5600000000000005</v>
      </c>
      <c r="M765" s="2">
        <v>0.2273</v>
      </c>
      <c r="N765" s="2">
        <v>0.55000000000000004</v>
      </c>
      <c r="O765" s="10">
        <f t="shared" si="56"/>
        <v>0.55000000000000004</v>
      </c>
      <c r="P765" s="17" t="str">
        <f t="shared" si="57"/>
        <v>High Humid</v>
      </c>
      <c r="Q765" s="2">
        <v>0</v>
      </c>
      <c r="R765" s="7">
        <f t="shared" si="58"/>
        <v>0</v>
      </c>
      <c r="S765" s="2">
        <v>2</v>
      </c>
      <c r="T765" s="2">
        <v>26</v>
      </c>
      <c r="U765" s="2">
        <f>SUM(Append1[[#This Row],[Casual]],Append1[[#This Row],[Registered]])</f>
        <v>28</v>
      </c>
    </row>
    <row r="766" spans="1:21" x14ac:dyDescent="0.25">
      <c r="A766" s="2">
        <v>765</v>
      </c>
      <c r="B766" s="3">
        <v>40578</v>
      </c>
      <c r="C7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6" s="2" t="str">
        <f>TEXT(Append1[[#This Row],[Entry Date]],"YYYY")</f>
        <v>2011</v>
      </c>
      <c r="E766" s="2" t="str">
        <f>TEXT(Append1[[#This Row],[Entry Date]],"MMM")</f>
        <v>Feb</v>
      </c>
      <c r="F766" s="4">
        <v>31.8333333333333</v>
      </c>
      <c r="G766" s="2" t="b">
        <v>0</v>
      </c>
      <c r="H766" t="str" cm="1">
        <f t="array" ref="H766">IF(G766=TRUE,"Weekend", IF(G766=FALSE,"Weekday", NA))</f>
        <v>Weekday</v>
      </c>
      <c r="I766" s="2" t="str">
        <f>TEXT(Append1[[#This Row],[Entry Date]],"DDDDD")</f>
        <v>Friday</v>
      </c>
      <c r="J766" s="2" t="str">
        <f t="shared" si="59"/>
        <v>Extreme Cold</v>
      </c>
      <c r="K766" s="2">
        <v>0.14000000000000001</v>
      </c>
      <c r="L766" s="2">
        <f t="shared" si="55"/>
        <v>5.74</v>
      </c>
      <c r="M766" s="2">
        <v>0.21210000000000001</v>
      </c>
      <c r="N766" s="2">
        <v>0.59</v>
      </c>
      <c r="O766" s="10">
        <f t="shared" si="56"/>
        <v>0.59</v>
      </c>
      <c r="P766" s="17" t="str">
        <f t="shared" si="57"/>
        <v>High Humid</v>
      </c>
      <c r="Q766" s="2">
        <v>0</v>
      </c>
      <c r="R766" s="7">
        <f t="shared" si="58"/>
        <v>0</v>
      </c>
      <c r="S766" s="2">
        <v>0</v>
      </c>
      <c r="T766" s="2">
        <v>87</v>
      </c>
      <c r="U766" s="2">
        <f>SUM(Append1[[#This Row],[Casual]],Append1[[#This Row],[Registered]])</f>
        <v>87</v>
      </c>
    </row>
    <row r="767" spans="1:21" x14ac:dyDescent="0.25">
      <c r="A767" s="2">
        <v>766</v>
      </c>
      <c r="B767" s="3">
        <v>40578</v>
      </c>
      <c r="C7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7" s="2" t="str">
        <f>TEXT(Append1[[#This Row],[Entry Date]],"YYYY")</f>
        <v>2011</v>
      </c>
      <c r="E767" s="2" t="str">
        <f>TEXT(Append1[[#This Row],[Entry Date]],"MMM")</f>
        <v>Feb</v>
      </c>
      <c r="F767" s="4">
        <v>31.875</v>
      </c>
      <c r="G767" s="2" t="b">
        <v>0</v>
      </c>
      <c r="H767" t="str" cm="1">
        <f t="array" ref="H767">IF(G767=TRUE,"Weekend", IF(G767=FALSE,"Weekday", NA))</f>
        <v>Weekday</v>
      </c>
      <c r="I767" s="2" t="str">
        <f>TEXT(Append1[[#This Row],[Entry Date]],"DDDDD")</f>
        <v>Friday</v>
      </c>
      <c r="J767" s="2" t="str">
        <f t="shared" si="59"/>
        <v>Extreme Cold</v>
      </c>
      <c r="K767" s="2">
        <v>0.14000000000000001</v>
      </c>
      <c r="L767" s="2">
        <f t="shared" si="55"/>
        <v>5.74</v>
      </c>
      <c r="M767" s="2">
        <v>0.1515</v>
      </c>
      <c r="N767" s="2">
        <v>0.74</v>
      </c>
      <c r="O767" s="10">
        <f t="shared" si="56"/>
        <v>0.74</v>
      </c>
      <c r="P767" s="17" t="str">
        <f t="shared" si="57"/>
        <v>Very Hghly humidity</v>
      </c>
      <c r="Q767" s="2">
        <v>0.1343</v>
      </c>
      <c r="R767" s="7">
        <f t="shared" si="58"/>
        <v>14.773</v>
      </c>
      <c r="S767" s="2">
        <v>3</v>
      </c>
      <c r="T767" s="2">
        <v>217</v>
      </c>
      <c r="U767" s="2">
        <f>SUM(Append1[[#This Row],[Casual]],Append1[[#This Row],[Registered]])</f>
        <v>220</v>
      </c>
    </row>
    <row r="768" spans="1:21" x14ac:dyDescent="0.25">
      <c r="A768" s="2">
        <v>767</v>
      </c>
      <c r="B768" s="3">
        <v>40578</v>
      </c>
      <c r="C7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8" s="2" t="str">
        <f>TEXT(Append1[[#This Row],[Entry Date]],"YYYY")</f>
        <v>2011</v>
      </c>
      <c r="E768" s="2" t="str">
        <f>TEXT(Append1[[#This Row],[Entry Date]],"MMM")</f>
        <v>Feb</v>
      </c>
      <c r="F768" s="4">
        <v>31.9166666666667</v>
      </c>
      <c r="G768" s="2" t="b">
        <v>0</v>
      </c>
      <c r="H768" t="str" cm="1">
        <f t="array" ref="H768">IF(G768=TRUE,"Weekend", IF(G768=FALSE,"Weekday", NA))</f>
        <v>Weekday</v>
      </c>
      <c r="I768" s="2" t="str">
        <f>TEXT(Append1[[#This Row],[Entry Date]],"DDDDD")</f>
        <v>Friday</v>
      </c>
      <c r="J768" s="2" t="str">
        <f t="shared" si="59"/>
        <v>Extreme Cold</v>
      </c>
      <c r="K768" s="2">
        <v>0.16</v>
      </c>
      <c r="L768" s="2">
        <f t="shared" si="55"/>
        <v>6.5600000000000005</v>
      </c>
      <c r="M768" s="2">
        <v>0.18179999999999999</v>
      </c>
      <c r="N768" s="2">
        <v>0.8</v>
      </c>
      <c r="O768" s="10">
        <f t="shared" si="56"/>
        <v>0.8</v>
      </c>
      <c r="P768" s="17" t="str">
        <f t="shared" si="57"/>
        <v>Very Hghly humidity</v>
      </c>
      <c r="Q768" s="2">
        <v>0.1343</v>
      </c>
      <c r="R768" s="7">
        <f t="shared" si="58"/>
        <v>14.773</v>
      </c>
      <c r="S768" s="2">
        <v>3</v>
      </c>
      <c r="T768" s="2">
        <v>124</v>
      </c>
      <c r="U768" s="2">
        <f>SUM(Append1[[#This Row],[Casual]],Append1[[#This Row],[Registered]])</f>
        <v>127</v>
      </c>
    </row>
    <row r="769" spans="1:21" x14ac:dyDescent="0.25">
      <c r="A769" s="2">
        <v>768</v>
      </c>
      <c r="B769" s="3">
        <v>40578</v>
      </c>
      <c r="C7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69" s="2" t="str">
        <f>TEXT(Append1[[#This Row],[Entry Date]],"YYYY")</f>
        <v>2011</v>
      </c>
      <c r="E769" s="2" t="str">
        <f>TEXT(Append1[[#This Row],[Entry Date]],"MMM")</f>
        <v>Feb</v>
      </c>
      <c r="F769" s="4">
        <v>31.9583333333333</v>
      </c>
      <c r="G769" s="2" t="b">
        <v>0</v>
      </c>
      <c r="H769" t="str" cm="1">
        <f t="array" ref="H769">IF(G769=TRUE,"Weekend", IF(G769=FALSE,"Weekday", NA))</f>
        <v>Weekday</v>
      </c>
      <c r="I769" s="2" t="str">
        <f>TEXT(Append1[[#This Row],[Entry Date]],"DDDDD")</f>
        <v>Friday</v>
      </c>
      <c r="J769" s="2" t="str">
        <f t="shared" si="59"/>
        <v>Extreme Cold</v>
      </c>
      <c r="K769" s="2">
        <v>0.2</v>
      </c>
      <c r="L769" s="2">
        <f t="shared" si="55"/>
        <v>8.2000000000000011</v>
      </c>
      <c r="M769" s="2">
        <v>0.21210000000000001</v>
      </c>
      <c r="N769" s="2">
        <v>0.51</v>
      </c>
      <c r="O769" s="10">
        <f t="shared" si="56"/>
        <v>0.51</v>
      </c>
      <c r="P769" s="17" t="str">
        <f t="shared" si="57"/>
        <v>High Humid</v>
      </c>
      <c r="Q769" s="2">
        <v>0.1343</v>
      </c>
      <c r="R769" s="7">
        <f t="shared" si="58"/>
        <v>14.773</v>
      </c>
      <c r="S769" s="2">
        <v>5</v>
      </c>
      <c r="T769" s="2">
        <v>46</v>
      </c>
      <c r="U769" s="2">
        <f>SUM(Append1[[#This Row],[Casual]],Append1[[#This Row],[Registered]])</f>
        <v>51</v>
      </c>
    </row>
    <row r="770" spans="1:21" x14ac:dyDescent="0.25">
      <c r="A770" s="2">
        <v>769</v>
      </c>
      <c r="B770" s="3">
        <v>40578</v>
      </c>
      <c r="C7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0" s="2" t="str">
        <f>TEXT(Append1[[#This Row],[Entry Date]],"YYYY")</f>
        <v>2011</v>
      </c>
      <c r="E770" s="2" t="str">
        <f>TEXT(Append1[[#This Row],[Entry Date]],"MMM")</f>
        <v>Feb</v>
      </c>
      <c r="F770" s="4">
        <v>32</v>
      </c>
      <c r="G770" s="2" t="b">
        <v>0</v>
      </c>
      <c r="H770" t="str" cm="1">
        <f t="array" ref="H770">IF(G770=TRUE,"Weekend", IF(G770=FALSE,"Weekday", NA))</f>
        <v>Weekday</v>
      </c>
      <c r="I770" s="2" t="str">
        <f>TEXT(Append1[[#This Row],[Entry Date]],"DDDDD")</f>
        <v>Friday</v>
      </c>
      <c r="J770" s="2" t="str">
        <f t="shared" si="59"/>
        <v>Extreme Cold</v>
      </c>
      <c r="K770" s="2">
        <v>0.22</v>
      </c>
      <c r="L770" s="2">
        <f t="shared" ref="L770:L833" si="60">K770 * 41</f>
        <v>9.02</v>
      </c>
      <c r="M770" s="2">
        <v>0.2273</v>
      </c>
      <c r="N770" s="2">
        <v>0.51</v>
      </c>
      <c r="O770" s="10">
        <f t="shared" ref="O770:O833" si="61">N770 * 100/100</f>
        <v>0.51</v>
      </c>
      <c r="P770" s="17" t="str">
        <f t="shared" ref="P770:P833" si="62">IF(N770*100&lt;10,"Less Humid",IF(N770*100&lt;=30,"Normal Humid",IF(N770*100&lt;=60,"High Humid",IF(N770*100&lt;=100,"Very Hghly humidity"))))</f>
        <v>High Humid</v>
      </c>
      <c r="Q770" s="2">
        <v>0.16420000000000001</v>
      </c>
      <c r="R770" s="7">
        <f t="shared" ref="R770:R833" si="63">Q770 * 110</f>
        <v>18.062000000000001</v>
      </c>
      <c r="S770" s="2">
        <v>3</v>
      </c>
      <c r="T770" s="2">
        <v>61</v>
      </c>
      <c r="U770" s="2">
        <f>SUM(Append1[[#This Row],[Casual]],Append1[[#This Row],[Registered]])</f>
        <v>64</v>
      </c>
    </row>
    <row r="771" spans="1:21" x14ac:dyDescent="0.25">
      <c r="A771" s="2">
        <v>770</v>
      </c>
      <c r="B771" s="3">
        <v>40578</v>
      </c>
      <c r="C7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1" s="2" t="str">
        <f>TEXT(Append1[[#This Row],[Entry Date]],"YYYY")</f>
        <v>2011</v>
      </c>
      <c r="E771" s="2" t="str">
        <f>TEXT(Append1[[#This Row],[Entry Date]],"MMM")</f>
        <v>Feb</v>
      </c>
      <c r="F771" s="4">
        <v>32.0416666666667</v>
      </c>
      <c r="G771" s="2" t="b">
        <v>0</v>
      </c>
      <c r="H771" t="str" cm="1">
        <f t="array" ref="H771">IF(G771=TRUE,"Weekend", IF(G771=FALSE,"Weekday", NA))</f>
        <v>Weekday</v>
      </c>
      <c r="I771" s="2" t="str">
        <f>TEXT(Append1[[#This Row],[Entry Date]],"DDDDD")</f>
        <v>Friday</v>
      </c>
      <c r="J771" s="2" t="str">
        <f t="shared" ref="J771:J834" si="64">IF(L771&lt;10,"Extreme Cold",IF(L771&lt;=20,"Cold",IF(L771&lt;=25,"Normal",IF(L771&lt;=35,"Hot",IF(L771&lt;=45,"Extreme Hot")))))</f>
        <v>Extreme Cold</v>
      </c>
      <c r="K771" s="2">
        <v>0.24</v>
      </c>
      <c r="L771" s="2">
        <f t="shared" si="60"/>
        <v>9.84</v>
      </c>
      <c r="M771" s="2">
        <v>0.2424</v>
      </c>
      <c r="N771" s="2">
        <v>0.48</v>
      </c>
      <c r="O771" s="10">
        <f t="shared" si="61"/>
        <v>0.48</v>
      </c>
      <c r="P771" s="17" t="str">
        <f t="shared" si="62"/>
        <v>High Humid</v>
      </c>
      <c r="Q771" s="2">
        <v>0.16420000000000001</v>
      </c>
      <c r="R771" s="7">
        <f t="shared" si="63"/>
        <v>18.062000000000001</v>
      </c>
      <c r="S771" s="2">
        <v>8</v>
      </c>
      <c r="T771" s="2">
        <v>78</v>
      </c>
      <c r="U771" s="2">
        <f>SUM(Append1[[#This Row],[Casual]],Append1[[#This Row],[Registered]])</f>
        <v>86</v>
      </c>
    </row>
    <row r="772" spans="1:21" x14ac:dyDescent="0.25">
      <c r="A772" s="2">
        <v>771</v>
      </c>
      <c r="B772" s="3">
        <v>40578</v>
      </c>
      <c r="C7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2" s="2" t="str">
        <f>TEXT(Append1[[#This Row],[Entry Date]],"YYYY")</f>
        <v>2011</v>
      </c>
      <c r="E772" s="2" t="str">
        <f>TEXT(Append1[[#This Row],[Entry Date]],"MMM")</f>
        <v>Feb</v>
      </c>
      <c r="F772" s="4">
        <v>32.0833333333333</v>
      </c>
      <c r="G772" s="2" t="b">
        <v>0</v>
      </c>
      <c r="H772" t="str" cm="1">
        <f t="array" ref="H772">IF(G772=TRUE,"Weekend", IF(G772=FALSE,"Weekday", NA))</f>
        <v>Weekday</v>
      </c>
      <c r="I772" s="2" t="str">
        <f>TEXT(Append1[[#This Row],[Entry Date]],"DDDDD")</f>
        <v>Friday</v>
      </c>
      <c r="J772" s="2" t="str">
        <f t="shared" si="64"/>
        <v>Cold</v>
      </c>
      <c r="K772" s="2">
        <v>0.26</v>
      </c>
      <c r="L772" s="2">
        <f t="shared" si="60"/>
        <v>10.66</v>
      </c>
      <c r="M772" s="2">
        <v>0.2576</v>
      </c>
      <c r="N772" s="2">
        <v>0.5</v>
      </c>
      <c r="O772" s="10">
        <f t="shared" si="61"/>
        <v>0.5</v>
      </c>
      <c r="P772" s="17" t="str">
        <f t="shared" si="62"/>
        <v>High Humid</v>
      </c>
      <c r="Q772" s="2">
        <v>0.22389999999999999</v>
      </c>
      <c r="R772" s="7">
        <f t="shared" si="63"/>
        <v>24.628999999999998</v>
      </c>
      <c r="S772" s="2">
        <v>9</v>
      </c>
      <c r="T772" s="2">
        <v>73</v>
      </c>
      <c r="U772" s="2">
        <f>SUM(Append1[[#This Row],[Casual]],Append1[[#This Row],[Registered]])</f>
        <v>82</v>
      </c>
    </row>
    <row r="773" spans="1:21" x14ac:dyDescent="0.25">
      <c r="A773" s="2">
        <v>772</v>
      </c>
      <c r="B773" s="3">
        <v>40578</v>
      </c>
      <c r="C7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3" s="2" t="str">
        <f>TEXT(Append1[[#This Row],[Entry Date]],"YYYY")</f>
        <v>2011</v>
      </c>
      <c r="E773" s="2" t="str">
        <f>TEXT(Append1[[#This Row],[Entry Date]],"MMM")</f>
        <v>Feb</v>
      </c>
      <c r="F773" s="4">
        <v>32.125</v>
      </c>
      <c r="G773" s="2" t="b">
        <v>0</v>
      </c>
      <c r="H773" t="str" cm="1">
        <f t="array" ref="H773">IF(G773=TRUE,"Weekend", IF(G773=FALSE,"Weekday", NA))</f>
        <v>Weekday</v>
      </c>
      <c r="I773" s="2" t="str">
        <f>TEXT(Append1[[#This Row],[Entry Date]],"DDDDD")</f>
        <v>Friday</v>
      </c>
      <c r="J773" s="2" t="str">
        <f t="shared" si="64"/>
        <v>Cold</v>
      </c>
      <c r="K773" s="2">
        <v>0.28000000000000003</v>
      </c>
      <c r="L773" s="2">
        <f t="shared" si="60"/>
        <v>11.48</v>
      </c>
      <c r="M773" s="2">
        <v>0.2727</v>
      </c>
      <c r="N773" s="2">
        <v>0.45</v>
      </c>
      <c r="O773" s="10">
        <f t="shared" si="61"/>
        <v>0.45</v>
      </c>
      <c r="P773" s="17" t="str">
        <f t="shared" si="62"/>
        <v>High Humid</v>
      </c>
      <c r="Q773" s="2">
        <v>0.16420000000000001</v>
      </c>
      <c r="R773" s="7">
        <f t="shared" si="63"/>
        <v>18.062000000000001</v>
      </c>
      <c r="S773" s="2">
        <v>15</v>
      </c>
      <c r="T773" s="2">
        <v>76</v>
      </c>
      <c r="U773" s="2">
        <f>SUM(Append1[[#This Row],[Casual]],Append1[[#This Row],[Registered]])</f>
        <v>91</v>
      </c>
    </row>
    <row r="774" spans="1:21" x14ac:dyDescent="0.25">
      <c r="A774" s="2">
        <v>773</v>
      </c>
      <c r="B774" s="3">
        <v>40578</v>
      </c>
      <c r="C7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4" s="2" t="str">
        <f>TEXT(Append1[[#This Row],[Entry Date]],"YYYY")</f>
        <v>2011</v>
      </c>
      <c r="E774" s="2" t="str">
        <f>TEXT(Append1[[#This Row],[Entry Date]],"MMM")</f>
        <v>Feb</v>
      </c>
      <c r="F774" s="4">
        <v>32.1666666666667</v>
      </c>
      <c r="G774" s="2" t="b">
        <v>0</v>
      </c>
      <c r="H774" t="str" cm="1">
        <f t="array" ref="H774">IF(G774=TRUE,"Weekend", IF(G774=FALSE,"Weekday", NA))</f>
        <v>Weekday</v>
      </c>
      <c r="I774" s="2" t="str">
        <f>TEXT(Append1[[#This Row],[Entry Date]],"DDDDD")</f>
        <v>Friday</v>
      </c>
      <c r="J774" s="2" t="str">
        <f t="shared" si="64"/>
        <v>Cold</v>
      </c>
      <c r="K774" s="2">
        <v>0.28000000000000003</v>
      </c>
      <c r="L774" s="2">
        <f t="shared" si="60"/>
        <v>11.48</v>
      </c>
      <c r="M774" s="2">
        <v>0.2727</v>
      </c>
      <c r="N774" s="2">
        <v>0.48</v>
      </c>
      <c r="O774" s="10">
        <f t="shared" si="61"/>
        <v>0.48</v>
      </c>
      <c r="P774" s="17" t="str">
        <f t="shared" si="62"/>
        <v>High Humid</v>
      </c>
      <c r="Q774" s="2">
        <v>0.25369999999999998</v>
      </c>
      <c r="R774" s="7">
        <f t="shared" si="63"/>
        <v>27.906999999999996</v>
      </c>
      <c r="S774" s="2">
        <v>9</v>
      </c>
      <c r="T774" s="2">
        <v>81</v>
      </c>
      <c r="U774" s="2">
        <f>SUM(Append1[[#This Row],[Casual]],Append1[[#This Row],[Registered]])</f>
        <v>90</v>
      </c>
    </row>
    <row r="775" spans="1:21" x14ac:dyDescent="0.25">
      <c r="A775" s="2">
        <v>774</v>
      </c>
      <c r="B775" s="3">
        <v>40578</v>
      </c>
      <c r="C7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5" s="2" t="str">
        <f>TEXT(Append1[[#This Row],[Entry Date]],"YYYY")</f>
        <v>2011</v>
      </c>
      <c r="E775" s="2" t="str">
        <f>TEXT(Append1[[#This Row],[Entry Date]],"MMM")</f>
        <v>Feb</v>
      </c>
      <c r="F775" s="4">
        <v>32.2083333333333</v>
      </c>
      <c r="G775" s="2" t="b">
        <v>0</v>
      </c>
      <c r="H775" t="str" cm="1">
        <f t="array" ref="H775">IF(G775=TRUE,"Weekend", IF(G775=FALSE,"Weekday", NA))</f>
        <v>Weekday</v>
      </c>
      <c r="I775" s="2" t="str">
        <f>TEXT(Append1[[#This Row],[Entry Date]],"DDDDD")</f>
        <v>Friday</v>
      </c>
      <c r="J775" s="2" t="str">
        <f t="shared" si="64"/>
        <v>Cold</v>
      </c>
      <c r="K775" s="2">
        <v>0.3</v>
      </c>
      <c r="L775" s="2">
        <f t="shared" si="60"/>
        <v>12.299999999999999</v>
      </c>
      <c r="M775" s="2">
        <v>0.28789999999999999</v>
      </c>
      <c r="N775" s="2">
        <v>0.42</v>
      </c>
      <c r="O775" s="10">
        <f t="shared" si="61"/>
        <v>0.42</v>
      </c>
      <c r="P775" s="17" t="str">
        <f t="shared" si="62"/>
        <v>High Humid</v>
      </c>
      <c r="Q775" s="2">
        <v>0.22389999999999999</v>
      </c>
      <c r="R775" s="7">
        <f t="shared" si="63"/>
        <v>24.628999999999998</v>
      </c>
      <c r="S775" s="2">
        <v>8</v>
      </c>
      <c r="T775" s="2">
        <v>91</v>
      </c>
      <c r="U775" s="2">
        <f>SUM(Append1[[#This Row],[Casual]],Append1[[#This Row],[Registered]])</f>
        <v>99</v>
      </c>
    </row>
    <row r="776" spans="1:21" x14ac:dyDescent="0.25">
      <c r="A776" s="2">
        <v>775</v>
      </c>
      <c r="B776" s="3">
        <v>40578</v>
      </c>
      <c r="C7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6" s="2" t="str">
        <f>TEXT(Append1[[#This Row],[Entry Date]],"YYYY")</f>
        <v>2011</v>
      </c>
      <c r="E776" s="2" t="str">
        <f>TEXT(Append1[[#This Row],[Entry Date]],"MMM")</f>
        <v>Feb</v>
      </c>
      <c r="F776" s="4">
        <v>32.25</v>
      </c>
      <c r="G776" s="2" t="b">
        <v>0</v>
      </c>
      <c r="H776" t="str" cm="1">
        <f t="array" ref="H776">IF(G776=TRUE,"Weekend", IF(G776=FALSE,"Weekday", NA))</f>
        <v>Weekday</v>
      </c>
      <c r="I776" s="2" t="str">
        <f>TEXT(Append1[[#This Row],[Entry Date]],"DDDDD")</f>
        <v>Friday</v>
      </c>
      <c r="J776" s="2" t="str">
        <f t="shared" si="64"/>
        <v>Cold</v>
      </c>
      <c r="K776" s="2">
        <v>0.26</v>
      </c>
      <c r="L776" s="2">
        <f t="shared" si="60"/>
        <v>10.66</v>
      </c>
      <c r="M776" s="2">
        <v>0.2727</v>
      </c>
      <c r="N776" s="2">
        <v>0.56000000000000005</v>
      </c>
      <c r="O776" s="10">
        <f t="shared" si="61"/>
        <v>0.56000000000000005</v>
      </c>
      <c r="P776" s="17" t="str">
        <f t="shared" si="62"/>
        <v>High Humid</v>
      </c>
      <c r="Q776" s="2">
        <v>0.1343</v>
      </c>
      <c r="R776" s="7">
        <f t="shared" si="63"/>
        <v>14.773</v>
      </c>
      <c r="S776" s="2">
        <v>10</v>
      </c>
      <c r="T776" s="2">
        <v>195</v>
      </c>
      <c r="U776" s="2">
        <f>SUM(Append1[[#This Row],[Casual]],Append1[[#This Row],[Registered]])</f>
        <v>205</v>
      </c>
    </row>
    <row r="777" spans="1:21" x14ac:dyDescent="0.25">
      <c r="A777" s="2">
        <v>776</v>
      </c>
      <c r="B777" s="3">
        <v>40578</v>
      </c>
      <c r="C7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7" s="2" t="str">
        <f>TEXT(Append1[[#This Row],[Entry Date]],"YYYY")</f>
        <v>2011</v>
      </c>
      <c r="E777" s="2" t="str">
        <f>TEXT(Append1[[#This Row],[Entry Date]],"MMM")</f>
        <v>Feb</v>
      </c>
      <c r="F777" s="4">
        <v>32.2916666666667</v>
      </c>
      <c r="G777" s="2" t="b">
        <v>0</v>
      </c>
      <c r="H777" t="str" cm="1">
        <f t="array" ref="H777">IF(G777=TRUE,"Weekend", IF(G777=FALSE,"Weekday", NA))</f>
        <v>Weekday</v>
      </c>
      <c r="I777" s="2" t="str">
        <f>TEXT(Append1[[#This Row],[Entry Date]],"DDDDD")</f>
        <v>Friday</v>
      </c>
      <c r="J777" s="2" t="str">
        <f t="shared" si="64"/>
        <v>Extreme Cold</v>
      </c>
      <c r="K777" s="2">
        <v>0.24</v>
      </c>
      <c r="L777" s="2">
        <f t="shared" si="60"/>
        <v>9.84</v>
      </c>
      <c r="M777" s="2">
        <v>0.2576</v>
      </c>
      <c r="N777" s="2">
        <v>0.6</v>
      </c>
      <c r="O777" s="10">
        <f t="shared" si="61"/>
        <v>0.6</v>
      </c>
      <c r="P777" s="17" t="str">
        <f t="shared" si="62"/>
        <v>High Humid</v>
      </c>
      <c r="Q777" s="2">
        <v>0.1045</v>
      </c>
      <c r="R777" s="7">
        <f t="shared" si="63"/>
        <v>11.494999999999999</v>
      </c>
      <c r="S777" s="2">
        <v>3</v>
      </c>
      <c r="T777" s="2">
        <v>152</v>
      </c>
      <c r="U777" s="2">
        <f>SUM(Append1[[#This Row],[Casual]],Append1[[#This Row],[Registered]])</f>
        <v>155</v>
      </c>
    </row>
    <row r="778" spans="1:21" x14ac:dyDescent="0.25">
      <c r="A778" s="2">
        <v>777</v>
      </c>
      <c r="B778" s="3">
        <v>40578</v>
      </c>
      <c r="C7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8" s="2" t="str">
        <f>TEXT(Append1[[#This Row],[Entry Date]],"YYYY")</f>
        <v>2011</v>
      </c>
      <c r="E778" s="2" t="str">
        <f>TEXT(Append1[[#This Row],[Entry Date]],"MMM")</f>
        <v>Feb</v>
      </c>
      <c r="F778" s="4">
        <v>32.3333333333333</v>
      </c>
      <c r="G778" s="2" t="b">
        <v>0</v>
      </c>
      <c r="H778" t="str" cm="1">
        <f t="array" ref="H778">IF(G778=TRUE,"Weekend", IF(G778=FALSE,"Weekday", NA))</f>
        <v>Weekday</v>
      </c>
      <c r="I778" s="2" t="str">
        <f>TEXT(Append1[[#This Row],[Entry Date]],"DDDDD")</f>
        <v>Friday</v>
      </c>
      <c r="J778" s="2" t="str">
        <f t="shared" si="64"/>
        <v>Extreme Cold</v>
      </c>
      <c r="K778" s="2">
        <v>0.24</v>
      </c>
      <c r="L778" s="2">
        <f t="shared" si="60"/>
        <v>9.84</v>
      </c>
      <c r="M778" s="2">
        <v>0.2424</v>
      </c>
      <c r="N778" s="2">
        <v>0.65</v>
      </c>
      <c r="O778" s="10">
        <f t="shared" si="61"/>
        <v>0.65</v>
      </c>
      <c r="P778" s="17" t="str">
        <f t="shared" si="62"/>
        <v>Very Hghly humidity</v>
      </c>
      <c r="Q778" s="2">
        <v>0.1343</v>
      </c>
      <c r="R778" s="7">
        <f t="shared" si="63"/>
        <v>14.773</v>
      </c>
      <c r="S778" s="2">
        <v>1</v>
      </c>
      <c r="T778" s="2">
        <v>102</v>
      </c>
      <c r="U778" s="2">
        <f>SUM(Append1[[#This Row],[Casual]],Append1[[#This Row],[Registered]])</f>
        <v>103</v>
      </c>
    </row>
    <row r="779" spans="1:21" x14ac:dyDescent="0.25">
      <c r="A779" s="2">
        <v>778</v>
      </c>
      <c r="B779" s="3">
        <v>40578</v>
      </c>
      <c r="C7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79" s="2" t="str">
        <f>TEXT(Append1[[#This Row],[Entry Date]],"YYYY")</f>
        <v>2011</v>
      </c>
      <c r="E779" s="2" t="str">
        <f>TEXT(Append1[[#This Row],[Entry Date]],"MMM")</f>
        <v>Feb</v>
      </c>
      <c r="F779" s="4">
        <v>32.375</v>
      </c>
      <c r="G779" s="2" t="b">
        <v>0</v>
      </c>
      <c r="H779" t="str" cm="1">
        <f t="array" ref="H779">IF(G779=TRUE,"Weekend", IF(G779=FALSE,"Weekday", NA))</f>
        <v>Weekday</v>
      </c>
      <c r="I779" s="2" t="str">
        <f>TEXT(Append1[[#This Row],[Entry Date]],"DDDDD")</f>
        <v>Friday</v>
      </c>
      <c r="J779" s="2" t="str">
        <f t="shared" si="64"/>
        <v>Extreme Cold</v>
      </c>
      <c r="K779" s="2">
        <v>0.24</v>
      </c>
      <c r="L779" s="2">
        <f t="shared" si="60"/>
        <v>9.84</v>
      </c>
      <c r="M779" s="2">
        <v>0.2424</v>
      </c>
      <c r="N779" s="2">
        <v>0.65</v>
      </c>
      <c r="O779" s="10">
        <f t="shared" si="61"/>
        <v>0.65</v>
      </c>
      <c r="P779" s="17" t="str">
        <f t="shared" si="62"/>
        <v>Very Hghly humidity</v>
      </c>
      <c r="Q779" s="2">
        <v>0.16420000000000001</v>
      </c>
      <c r="R779" s="7">
        <f t="shared" si="63"/>
        <v>18.062000000000001</v>
      </c>
      <c r="S779" s="2">
        <v>2</v>
      </c>
      <c r="T779" s="2">
        <v>69</v>
      </c>
      <c r="U779" s="2">
        <f>SUM(Append1[[#This Row],[Casual]],Append1[[#This Row],[Registered]])</f>
        <v>71</v>
      </c>
    </row>
    <row r="780" spans="1:21" x14ac:dyDescent="0.25">
      <c r="A780" s="2">
        <v>779</v>
      </c>
      <c r="B780" s="3">
        <v>40578</v>
      </c>
      <c r="C7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0" s="2" t="str">
        <f>TEXT(Append1[[#This Row],[Entry Date]],"YYYY")</f>
        <v>2011</v>
      </c>
      <c r="E780" s="2" t="str">
        <f>TEXT(Append1[[#This Row],[Entry Date]],"MMM")</f>
        <v>Feb</v>
      </c>
      <c r="F780" s="4">
        <v>32.4166666666667</v>
      </c>
      <c r="G780" s="2" t="b">
        <v>0</v>
      </c>
      <c r="H780" t="str" cm="1">
        <f t="array" ref="H780">IF(G780=TRUE,"Weekend", IF(G780=FALSE,"Weekday", NA))</f>
        <v>Weekday</v>
      </c>
      <c r="I780" s="2" t="str">
        <f>TEXT(Append1[[#This Row],[Entry Date]],"DDDDD")</f>
        <v>Friday</v>
      </c>
      <c r="J780" s="2" t="str">
        <f t="shared" si="64"/>
        <v>Extreme Cold</v>
      </c>
      <c r="K780" s="2">
        <v>0.24</v>
      </c>
      <c r="L780" s="2">
        <f t="shared" si="60"/>
        <v>9.84</v>
      </c>
      <c r="M780" s="2">
        <v>0.2424</v>
      </c>
      <c r="N780" s="2">
        <v>0.7</v>
      </c>
      <c r="O780" s="10">
        <f t="shared" si="61"/>
        <v>0.7</v>
      </c>
      <c r="P780" s="17" t="str">
        <f t="shared" si="62"/>
        <v>Very Hghly humidity</v>
      </c>
      <c r="Q780" s="2">
        <v>0.16420000000000001</v>
      </c>
      <c r="R780" s="7">
        <f t="shared" si="63"/>
        <v>18.062000000000001</v>
      </c>
      <c r="S780" s="2">
        <v>2</v>
      </c>
      <c r="T780" s="2">
        <v>41</v>
      </c>
      <c r="U780" s="2">
        <f>SUM(Append1[[#This Row],[Casual]],Append1[[#This Row],[Registered]])</f>
        <v>43</v>
      </c>
    </row>
    <row r="781" spans="1:21" x14ac:dyDescent="0.25">
      <c r="A781" s="2">
        <v>780</v>
      </c>
      <c r="B781" s="3">
        <v>40578</v>
      </c>
      <c r="C7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1" s="2" t="str">
        <f>TEXT(Append1[[#This Row],[Entry Date]],"YYYY")</f>
        <v>2011</v>
      </c>
      <c r="E781" s="2" t="str">
        <f>TEXT(Append1[[#This Row],[Entry Date]],"MMM")</f>
        <v>Feb</v>
      </c>
      <c r="F781" s="4">
        <v>32.4583333333333</v>
      </c>
      <c r="G781" s="2" t="b">
        <v>0</v>
      </c>
      <c r="H781" t="str" cm="1">
        <f t="array" ref="H781">IF(G781=TRUE,"Weekend", IF(G781=FALSE,"Weekday", NA))</f>
        <v>Weekday</v>
      </c>
      <c r="I781" s="2" t="str">
        <f>TEXT(Append1[[#This Row],[Entry Date]],"DDDDD")</f>
        <v>Friday</v>
      </c>
      <c r="J781" s="2" t="str">
        <f t="shared" si="64"/>
        <v>Extreme Cold</v>
      </c>
      <c r="K781" s="2">
        <v>0.24</v>
      </c>
      <c r="L781" s="2">
        <f t="shared" si="60"/>
        <v>9.84</v>
      </c>
      <c r="M781" s="2">
        <v>0.2424</v>
      </c>
      <c r="N781" s="2">
        <v>0.65</v>
      </c>
      <c r="O781" s="10">
        <f t="shared" si="61"/>
        <v>0.65</v>
      </c>
      <c r="P781" s="17" t="str">
        <f t="shared" si="62"/>
        <v>Very Hghly humidity</v>
      </c>
      <c r="Q781" s="2">
        <v>0.16420000000000001</v>
      </c>
      <c r="R781" s="7">
        <f t="shared" si="63"/>
        <v>18.062000000000001</v>
      </c>
      <c r="S781" s="2">
        <v>1</v>
      </c>
      <c r="T781" s="2">
        <v>45</v>
      </c>
      <c r="U781" s="2">
        <f>SUM(Append1[[#This Row],[Casual]],Append1[[#This Row],[Registered]])</f>
        <v>46</v>
      </c>
    </row>
    <row r="782" spans="1:21" x14ac:dyDescent="0.25">
      <c r="A782" s="2">
        <v>781</v>
      </c>
      <c r="B782" s="3">
        <v>40578</v>
      </c>
      <c r="C7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2" s="2" t="str">
        <f>TEXT(Append1[[#This Row],[Entry Date]],"YYYY")</f>
        <v>2011</v>
      </c>
      <c r="E782" s="2" t="str">
        <f>TEXT(Append1[[#This Row],[Entry Date]],"MMM")</f>
        <v>Feb</v>
      </c>
      <c r="F782" s="4">
        <v>32.5</v>
      </c>
      <c r="G782" s="2" t="b">
        <v>0</v>
      </c>
      <c r="H782" t="str" cm="1">
        <f t="array" ref="H782">IF(G782=TRUE,"Weekend", IF(G782=FALSE,"Weekday", NA))</f>
        <v>Weekday</v>
      </c>
      <c r="I782" s="2" t="str">
        <f>TEXT(Append1[[#This Row],[Entry Date]],"DDDDD")</f>
        <v>Friday</v>
      </c>
      <c r="J782" s="2" t="str">
        <f t="shared" si="64"/>
        <v>Extreme Cold</v>
      </c>
      <c r="K782" s="2">
        <v>0.24</v>
      </c>
      <c r="L782" s="2">
        <f t="shared" si="60"/>
        <v>9.84</v>
      </c>
      <c r="M782" s="2">
        <v>0.2424</v>
      </c>
      <c r="N782" s="2">
        <v>0.7</v>
      </c>
      <c r="O782" s="10">
        <f t="shared" si="61"/>
        <v>0.7</v>
      </c>
      <c r="P782" s="17" t="str">
        <f t="shared" si="62"/>
        <v>Very Hghly humidity</v>
      </c>
      <c r="Q782" s="2">
        <v>0.1343</v>
      </c>
      <c r="R782" s="7">
        <f t="shared" si="63"/>
        <v>14.773</v>
      </c>
      <c r="S782" s="2">
        <v>1</v>
      </c>
      <c r="T782" s="2">
        <v>30</v>
      </c>
      <c r="U782" s="2">
        <f>SUM(Append1[[#This Row],[Casual]],Append1[[#This Row],[Registered]])</f>
        <v>31</v>
      </c>
    </row>
    <row r="783" spans="1:21" x14ac:dyDescent="0.25">
      <c r="A783" s="2">
        <v>782</v>
      </c>
      <c r="B783" s="3">
        <v>40579</v>
      </c>
      <c r="C7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3" s="2" t="str">
        <f>TEXT(Append1[[#This Row],[Entry Date]],"YYYY")</f>
        <v>2011</v>
      </c>
      <c r="E783" s="2" t="str">
        <f>TEXT(Append1[[#This Row],[Entry Date]],"MMM")</f>
        <v>Feb</v>
      </c>
      <c r="F783" s="4">
        <v>32.5416666666667</v>
      </c>
      <c r="G783" s="2" t="b">
        <v>0</v>
      </c>
      <c r="H783" t="str" cm="1">
        <f t="array" ref="H783">IF(G783=TRUE,"Weekend", IF(G783=FALSE,"Weekday", NA))</f>
        <v>Weekday</v>
      </c>
      <c r="I783" s="2" t="str">
        <f>TEXT(Append1[[#This Row],[Entry Date]],"DDDDD")</f>
        <v>Saturday</v>
      </c>
      <c r="J783" s="2" t="str">
        <f t="shared" si="64"/>
        <v>Extreme Cold</v>
      </c>
      <c r="K783" s="2">
        <v>0.24</v>
      </c>
      <c r="L783" s="2">
        <f t="shared" si="60"/>
        <v>9.84</v>
      </c>
      <c r="M783" s="2">
        <v>0.2424</v>
      </c>
      <c r="N783" s="2">
        <v>0.7</v>
      </c>
      <c r="O783" s="10">
        <f t="shared" si="61"/>
        <v>0.7</v>
      </c>
      <c r="P783" s="17" t="str">
        <f t="shared" si="62"/>
        <v>Very Hghly humidity</v>
      </c>
      <c r="Q783" s="2">
        <v>0.16420000000000001</v>
      </c>
      <c r="R783" s="7">
        <f t="shared" si="63"/>
        <v>18.062000000000001</v>
      </c>
      <c r="S783" s="2">
        <v>3</v>
      </c>
      <c r="T783" s="2">
        <v>36</v>
      </c>
      <c r="U783" s="2">
        <f>SUM(Append1[[#This Row],[Casual]],Append1[[#This Row],[Registered]])</f>
        <v>39</v>
      </c>
    </row>
    <row r="784" spans="1:21" x14ac:dyDescent="0.25">
      <c r="A784" s="2">
        <v>783</v>
      </c>
      <c r="B784" s="3">
        <v>40579</v>
      </c>
      <c r="C7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4" s="2" t="str">
        <f>TEXT(Append1[[#This Row],[Entry Date]],"YYYY")</f>
        <v>2011</v>
      </c>
      <c r="E784" s="2" t="str">
        <f>TEXT(Append1[[#This Row],[Entry Date]],"MMM")</f>
        <v>Feb</v>
      </c>
      <c r="F784" s="4">
        <v>32.5833333333333</v>
      </c>
      <c r="G784" s="2" t="b">
        <v>0</v>
      </c>
      <c r="H784" t="str" cm="1">
        <f t="array" ref="H784">IF(G784=TRUE,"Weekend", IF(G784=FALSE,"Weekday", NA))</f>
        <v>Weekday</v>
      </c>
      <c r="I784" s="2" t="str">
        <f>TEXT(Append1[[#This Row],[Entry Date]],"DDDDD")</f>
        <v>Saturday</v>
      </c>
      <c r="J784" s="2" t="str">
        <f t="shared" si="64"/>
        <v>Extreme Cold</v>
      </c>
      <c r="K784" s="2">
        <v>0.24</v>
      </c>
      <c r="L784" s="2">
        <f t="shared" si="60"/>
        <v>9.84</v>
      </c>
      <c r="M784" s="2">
        <v>0.2424</v>
      </c>
      <c r="N784" s="2">
        <v>0.65</v>
      </c>
      <c r="O784" s="10">
        <f t="shared" si="61"/>
        <v>0.65</v>
      </c>
      <c r="P784" s="17" t="str">
        <f t="shared" si="62"/>
        <v>Very Hghly humidity</v>
      </c>
      <c r="Q784" s="2">
        <v>0.16420000000000001</v>
      </c>
      <c r="R784" s="7">
        <f t="shared" si="63"/>
        <v>18.062000000000001</v>
      </c>
      <c r="S784" s="2">
        <v>1</v>
      </c>
      <c r="T784" s="2">
        <v>17</v>
      </c>
      <c r="U784" s="2">
        <f>SUM(Append1[[#This Row],[Casual]],Append1[[#This Row],[Registered]])</f>
        <v>18</v>
      </c>
    </row>
    <row r="785" spans="1:21" x14ac:dyDescent="0.25">
      <c r="A785" s="2">
        <v>784</v>
      </c>
      <c r="B785" s="3">
        <v>40579</v>
      </c>
      <c r="C7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5" s="2" t="str">
        <f>TEXT(Append1[[#This Row],[Entry Date]],"YYYY")</f>
        <v>2011</v>
      </c>
      <c r="E785" s="2" t="str">
        <f>TEXT(Append1[[#This Row],[Entry Date]],"MMM")</f>
        <v>Feb</v>
      </c>
      <c r="F785" s="4">
        <v>32.625</v>
      </c>
      <c r="G785" s="2" t="b">
        <v>0</v>
      </c>
      <c r="H785" t="str" cm="1">
        <f t="array" ref="H785">IF(G785=TRUE,"Weekend", IF(G785=FALSE,"Weekday", NA))</f>
        <v>Weekday</v>
      </c>
      <c r="I785" s="2" t="str">
        <f>TEXT(Append1[[#This Row],[Entry Date]],"DDDDD")</f>
        <v>Saturday</v>
      </c>
      <c r="J785" s="2" t="str">
        <f t="shared" si="64"/>
        <v>Extreme Cold</v>
      </c>
      <c r="K785" s="2">
        <v>0.24</v>
      </c>
      <c r="L785" s="2">
        <f t="shared" si="60"/>
        <v>9.84</v>
      </c>
      <c r="M785" s="2">
        <v>0.2424</v>
      </c>
      <c r="N785" s="2">
        <v>0.75</v>
      </c>
      <c r="O785" s="10">
        <f t="shared" si="61"/>
        <v>0.75</v>
      </c>
      <c r="P785" s="17" t="str">
        <f t="shared" si="62"/>
        <v>Very Hghly humidity</v>
      </c>
      <c r="Q785" s="2">
        <v>0.16420000000000001</v>
      </c>
      <c r="R785" s="7">
        <f t="shared" si="63"/>
        <v>18.062000000000001</v>
      </c>
      <c r="S785" s="2">
        <v>5</v>
      </c>
      <c r="T785" s="2">
        <v>12</v>
      </c>
      <c r="U785" s="2">
        <f>SUM(Append1[[#This Row],[Casual]],Append1[[#This Row],[Registered]])</f>
        <v>17</v>
      </c>
    </row>
    <row r="786" spans="1:21" x14ac:dyDescent="0.25">
      <c r="A786" s="2">
        <v>785</v>
      </c>
      <c r="B786" s="3">
        <v>40579</v>
      </c>
      <c r="C7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6" s="2" t="str">
        <f>TEXT(Append1[[#This Row],[Entry Date]],"YYYY")</f>
        <v>2011</v>
      </c>
      <c r="E786" s="2" t="str">
        <f>TEXT(Append1[[#This Row],[Entry Date]],"MMM")</f>
        <v>Feb</v>
      </c>
      <c r="F786" s="4">
        <v>32.6666666666667</v>
      </c>
      <c r="G786" s="2" t="b">
        <v>0</v>
      </c>
      <c r="H786" t="str" cm="1">
        <f t="array" ref="H786">IF(G786=TRUE,"Weekend", IF(G786=FALSE,"Weekday", NA))</f>
        <v>Weekday</v>
      </c>
      <c r="I786" s="2" t="str">
        <f>TEXT(Append1[[#This Row],[Entry Date]],"DDDDD")</f>
        <v>Saturday</v>
      </c>
      <c r="J786" s="2" t="str">
        <f t="shared" si="64"/>
        <v>Extreme Cold</v>
      </c>
      <c r="K786" s="2">
        <v>0.24</v>
      </c>
      <c r="L786" s="2">
        <f t="shared" si="60"/>
        <v>9.84</v>
      </c>
      <c r="M786" s="2">
        <v>0.2424</v>
      </c>
      <c r="N786" s="2">
        <v>0.75</v>
      </c>
      <c r="O786" s="10">
        <f t="shared" si="61"/>
        <v>0.75</v>
      </c>
      <c r="P786" s="17" t="str">
        <f t="shared" si="62"/>
        <v>Very Hghly humidity</v>
      </c>
      <c r="Q786" s="2">
        <v>0.16420000000000001</v>
      </c>
      <c r="R786" s="7">
        <f t="shared" si="63"/>
        <v>18.062000000000001</v>
      </c>
      <c r="S786" s="2">
        <v>1</v>
      </c>
      <c r="T786" s="2">
        <v>10</v>
      </c>
      <c r="U786" s="2">
        <f>SUM(Append1[[#This Row],[Casual]],Append1[[#This Row],[Registered]])</f>
        <v>11</v>
      </c>
    </row>
    <row r="787" spans="1:21" x14ac:dyDescent="0.25">
      <c r="A787" s="2">
        <v>786</v>
      </c>
      <c r="B787" s="3">
        <v>40579</v>
      </c>
      <c r="C7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7" s="2" t="str">
        <f>TEXT(Append1[[#This Row],[Entry Date]],"YYYY")</f>
        <v>2011</v>
      </c>
      <c r="E787" s="2" t="str">
        <f>TEXT(Append1[[#This Row],[Entry Date]],"MMM")</f>
        <v>Feb</v>
      </c>
      <c r="F787" s="4">
        <v>32.7083333333333</v>
      </c>
      <c r="G787" s="2" t="b">
        <v>0</v>
      </c>
      <c r="H787" t="str" cm="1">
        <f t="array" ref="H787">IF(G787=TRUE,"Weekend", IF(G787=FALSE,"Weekday", NA))</f>
        <v>Weekday</v>
      </c>
      <c r="I787" s="2" t="str">
        <f>TEXT(Append1[[#This Row],[Entry Date]],"DDDDD")</f>
        <v>Saturday</v>
      </c>
      <c r="J787" s="2" t="str">
        <f t="shared" si="64"/>
        <v>Extreme Cold</v>
      </c>
      <c r="K787" s="2">
        <v>0.22</v>
      </c>
      <c r="L787" s="2">
        <f t="shared" si="60"/>
        <v>9.02</v>
      </c>
      <c r="M787" s="2">
        <v>0.2273</v>
      </c>
      <c r="N787" s="2">
        <v>0.93</v>
      </c>
      <c r="O787" s="10">
        <f t="shared" si="61"/>
        <v>0.93</v>
      </c>
      <c r="P787" s="17" t="str">
        <f t="shared" si="62"/>
        <v>Very Hghly humidity</v>
      </c>
      <c r="Q787" s="2">
        <v>0.1343</v>
      </c>
      <c r="R787" s="7">
        <f t="shared" si="63"/>
        <v>14.773</v>
      </c>
      <c r="S787" s="2">
        <v>0</v>
      </c>
      <c r="T787" s="2">
        <v>8</v>
      </c>
      <c r="U787" s="2">
        <f>SUM(Append1[[#This Row],[Casual]],Append1[[#This Row],[Registered]])</f>
        <v>8</v>
      </c>
    </row>
    <row r="788" spans="1:21" x14ac:dyDescent="0.25">
      <c r="A788" s="2">
        <v>787</v>
      </c>
      <c r="B788" s="3">
        <v>40579</v>
      </c>
      <c r="C7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8" s="2" t="str">
        <f>TEXT(Append1[[#This Row],[Entry Date]],"YYYY")</f>
        <v>2011</v>
      </c>
      <c r="E788" s="2" t="str">
        <f>TEXT(Append1[[#This Row],[Entry Date]],"MMM")</f>
        <v>Feb</v>
      </c>
      <c r="F788" s="4">
        <v>32.75</v>
      </c>
      <c r="G788" s="2" t="b">
        <v>0</v>
      </c>
      <c r="H788" t="str" cm="1">
        <f t="array" ref="H788">IF(G788=TRUE,"Weekend", IF(G788=FALSE,"Weekday", NA))</f>
        <v>Weekday</v>
      </c>
      <c r="I788" s="2" t="str">
        <f>TEXT(Append1[[#This Row],[Entry Date]],"DDDDD")</f>
        <v>Saturday</v>
      </c>
      <c r="J788" s="2" t="str">
        <f t="shared" si="64"/>
        <v>Extreme Cold</v>
      </c>
      <c r="K788" s="2">
        <v>0.2</v>
      </c>
      <c r="L788" s="2">
        <f t="shared" si="60"/>
        <v>8.2000000000000011</v>
      </c>
      <c r="M788" s="2">
        <v>0.2273</v>
      </c>
      <c r="N788" s="2">
        <v>1</v>
      </c>
      <c r="O788" s="10">
        <f t="shared" si="61"/>
        <v>1</v>
      </c>
      <c r="P788" s="17" t="str">
        <f t="shared" si="62"/>
        <v>Very Hghly humidity</v>
      </c>
      <c r="Q788" s="2">
        <v>8.9599999999999999E-2</v>
      </c>
      <c r="R788" s="7">
        <f t="shared" si="63"/>
        <v>9.8559999999999999</v>
      </c>
      <c r="S788" s="2">
        <v>0</v>
      </c>
      <c r="T788" s="2">
        <v>9</v>
      </c>
      <c r="U788" s="2">
        <f>SUM(Append1[[#This Row],[Casual]],Append1[[#This Row],[Registered]])</f>
        <v>9</v>
      </c>
    </row>
    <row r="789" spans="1:21" x14ac:dyDescent="0.25">
      <c r="A789" s="2">
        <v>788</v>
      </c>
      <c r="B789" s="3">
        <v>40579</v>
      </c>
      <c r="C7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89" s="2" t="str">
        <f>TEXT(Append1[[#This Row],[Entry Date]],"YYYY")</f>
        <v>2011</v>
      </c>
      <c r="E789" s="2" t="str">
        <f>TEXT(Append1[[#This Row],[Entry Date]],"MMM")</f>
        <v>Feb</v>
      </c>
      <c r="F789" s="4">
        <v>32.7916666666667</v>
      </c>
      <c r="G789" s="2" t="b">
        <v>0</v>
      </c>
      <c r="H789" t="str" cm="1">
        <f t="array" ref="H789">IF(G789=TRUE,"Weekend", IF(G789=FALSE,"Weekday", NA))</f>
        <v>Weekday</v>
      </c>
      <c r="I789" s="2" t="str">
        <f>TEXT(Append1[[#This Row],[Entry Date]],"DDDDD")</f>
        <v>Saturday</v>
      </c>
      <c r="J789" s="2" t="str">
        <f t="shared" si="64"/>
        <v>Extreme Cold</v>
      </c>
      <c r="K789" s="2">
        <v>0.2</v>
      </c>
      <c r="L789" s="2">
        <f t="shared" si="60"/>
        <v>8.2000000000000011</v>
      </c>
      <c r="M789" s="2">
        <v>0.2576</v>
      </c>
      <c r="N789" s="2">
        <v>1</v>
      </c>
      <c r="O789" s="10">
        <f t="shared" si="61"/>
        <v>1</v>
      </c>
      <c r="P789" s="17" t="str">
        <f t="shared" si="62"/>
        <v>Very Hghly humidity</v>
      </c>
      <c r="Q789" s="2">
        <v>0</v>
      </c>
      <c r="R789" s="7">
        <f t="shared" si="63"/>
        <v>0</v>
      </c>
      <c r="S789" s="2">
        <v>0</v>
      </c>
      <c r="T789" s="2">
        <v>4</v>
      </c>
      <c r="U789" s="2">
        <f>SUM(Append1[[#This Row],[Casual]],Append1[[#This Row],[Registered]])</f>
        <v>4</v>
      </c>
    </row>
    <row r="790" spans="1:21" x14ac:dyDescent="0.25">
      <c r="A790" s="2">
        <v>789</v>
      </c>
      <c r="B790" s="3">
        <v>40579</v>
      </c>
      <c r="C7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0" s="2" t="str">
        <f>TEXT(Append1[[#This Row],[Entry Date]],"YYYY")</f>
        <v>2011</v>
      </c>
      <c r="E790" s="2" t="str">
        <f>TEXT(Append1[[#This Row],[Entry Date]],"MMM")</f>
        <v>Feb</v>
      </c>
      <c r="F790" s="4">
        <v>32.8333333333333</v>
      </c>
      <c r="G790" s="2" t="b">
        <v>0</v>
      </c>
      <c r="H790" t="str" cm="1">
        <f t="array" ref="H790">IF(G790=TRUE,"Weekend", IF(G790=FALSE,"Weekday", NA))</f>
        <v>Weekday</v>
      </c>
      <c r="I790" s="2" t="str">
        <f>TEXT(Append1[[#This Row],[Entry Date]],"DDDDD")</f>
        <v>Saturday</v>
      </c>
      <c r="J790" s="2" t="str">
        <f t="shared" si="64"/>
        <v>Extreme Cold</v>
      </c>
      <c r="K790" s="2">
        <v>0.22</v>
      </c>
      <c r="L790" s="2">
        <f t="shared" si="60"/>
        <v>9.02</v>
      </c>
      <c r="M790" s="2">
        <v>0.2576</v>
      </c>
      <c r="N790" s="2">
        <v>0.93</v>
      </c>
      <c r="O790" s="10">
        <f t="shared" si="61"/>
        <v>0.93</v>
      </c>
      <c r="P790" s="17" t="str">
        <f t="shared" si="62"/>
        <v>Very Hghly humidity</v>
      </c>
      <c r="Q790" s="2">
        <v>8.9599999999999999E-2</v>
      </c>
      <c r="R790" s="7">
        <f t="shared" si="63"/>
        <v>9.8559999999999999</v>
      </c>
      <c r="S790" s="2">
        <v>0</v>
      </c>
      <c r="T790" s="2">
        <v>4</v>
      </c>
      <c r="U790" s="2">
        <f>SUM(Append1[[#This Row],[Casual]],Append1[[#This Row],[Registered]])</f>
        <v>4</v>
      </c>
    </row>
    <row r="791" spans="1:21" x14ac:dyDescent="0.25">
      <c r="A791" s="2">
        <v>790</v>
      </c>
      <c r="B791" s="3">
        <v>40579</v>
      </c>
      <c r="C7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1" s="2" t="str">
        <f>TEXT(Append1[[#This Row],[Entry Date]],"YYYY")</f>
        <v>2011</v>
      </c>
      <c r="E791" s="2" t="str">
        <f>TEXT(Append1[[#This Row],[Entry Date]],"MMM")</f>
        <v>Feb</v>
      </c>
      <c r="F791" s="4">
        <v>32.875</v>
      </c>
      <c r="G791" s="2" t="b">
        <v>0</v>
      </c>
      <c r="H791" t="str" cm="1">
        <f t="array" ref="H791">IF(G791=TRUE,"Weekend", IF(G791=FALSE,"Weekday", NA))</f>
        <v>Weekday</v>
      </c>
      <c r="I791" s="2" t="str">
        <f>TEXT(Append1[[#This Row],[Entry Date]],"DDDDD")</f>
        <v>Saturday</v>
      </c>
      <c r="J791" s="2" t="str">
        <f t="shared" si="64"/>
        <v>Extreme Cold</v>
      </c>
      <c r="K791" s="2">
        <v>0.2</v>
      </c>
      <c r="L791" s="2">
        <f t="shared" si="60"/>
        <v>8.2000000000000011</v>
      </c>
      <c r="M791" s="2">
        <v>0.2273</v>
      </c>
      <c r="N791" s="2">
        <v>1</v>
      </c>
      <c r="O791" s="10">
        <f t="shared" si="61"/>
        <v>1</v>
      </c>
      <c r="P791" s="17" t="str">
        <f t="shared" si="62"/>
        <v>Very Hghly humidity</v>
      </c>
      <c r="Q791" s="2">
        <v>8.9599999999999999E-2</v>
      </c>
      <c r="R791" s="7">
        <f t="shared" si="63"/>
        <v>9.8559999999999999</v>
      </c>
      <c r="S791" s="2">
        <v>0</v>
      </c>
      <c r="T791" s="2">
        <v>10</v>
      </c>
      <c r="U791" s="2">
        <f>SUM(Append1[[#This Row],[Casual]],Append1[[#This Row],[Registered]])</f>
        <v>10</v>
      </c>
    </row>
    <row r="792" spans="1:21" x14ac:dyDescent="0.25">
      <c r="A792" s="2">
        <v>791</v>
      </c>
      <c r="B792" s="3">
        <v>40579</v>
      </c>
      <c r="C7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2" s="2" t="str">
        <f>TEXT(Append1[[#This Row],[Entry Date]],"YYYY")</f>
        <v>2011</v>
      </c>
      <c r="E792" s="2" t="str">
        <f>TEXT(Append1[[#This Row],[Entry Date]],"MMM")</f>
        <v>Feb</v>
      </c>
      <c r="F792" s="4">
        <v>32.9166666666667</v>
      </c>
      <c r="G792" s="2" t="b">
        <v>0</v>
      </c>
      <c r="H792" t="str" cm="1">
        <f t="array" ref="H792">IF(G792=TRUE,"Weekend", IF(G792=FALSE,"Weekday", NA))</f>
        <v>Weekday</v>
      </c>
      <c r="I792" s="2" t="str">
        <f>TEXT(Append1[[#This Row],[Entry Date]],"DDDDD")</f>
        <v>Saturday</v>
      </c>
      <c r="J792" s="2" t="str">
        <f t="shared" si="64"/>
        <v>Extreme Cold</v>
      </c>
      <c r="K792" s="2">
        <v>0.2</v>
      </c>
      <c r="L792" s="2">
        <f t="shared" si="60"/>
        <v>8.2000000000000011</v>
      </c>
      <c r="M792" s="2">
        <v>0.2273</v>
      </c>
      <c r="N792" s="2">
        <v>1</v>
      </c>
      <c r="O792" s="10">
        <f t="shared" si="61"/>
        <v>1</v>
      </c>
      <c r="P792" s="17" t="str">
        <f t="shared" si="62"/>
        <v>Very Hghly humidity</v>
      </c>
      <c r="Q792" s="2">
        <v>8.9599999999999999E-2</v>
      </c>
      <c r="R792" s="7">
        <f t="shared" si="63"/>
        <v>9.8559999999999999</v>
      </c>
      <c r="S792" s="2">
        <v>3</v>
      </c>
      <c r="T792" s="2">
        <v>17</v>
      </c>
      <c r="U792" s="2">
        <f>SUM(Append1[[#This Row],[Casual]],Append1[[#This Row],[Registered]])</f>
        <v>20</v>
      </c>
    </row>
    <row r="793" spans="1:21" x14ac:dyDescent="0.25">
      <c r="A793" s="2">
        <v>792</v>
      </c>
      <c r="B793" s="3">
        <v>40579</v>
      </c>
      <c r="C7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3" s="2" t="str">
        <f>TEXT(Append1[[#This Row],[Entry Date]],"YYYY")</f>
        <v>2011</v>
      </c>
      <c r="E793" s="2" t="str">
        <f>TEXT(Append1[[#This Row],[Entry Date]],"MMM")</f>
        <v>Feb</v>
      </c>
      <c r="F793" s="4">
        <v>32.9583333333333</v>
      </c>
      <c r="G793" s="2" t="b">
        <v>0</v>
      </c>
      <c r="H793" t="str" cm="1">
        <f t="array" ref="H793">IF(G793=TRUE,"Weekend", IF(G793=FALSE,"Weekday", NA))</f>
        <v>Weekday</v>
      </c>
      <c r="I793" s="2" t="str">
        <f>TEXT(Append1[[#This Row],[Entry Date]],"DDDDD")</f>
        <v>Saturday</v>
      </c>
      <c r="J793" s="2" t="str">
        <f t="shared" si="64"/>
        <v>Extreme Cold</v>
      </c>
      <c r="K793" s="2">
        <v>0.2</v>
      </c>
      <c r="L793" s="2">
        <f t="shared" si="60"/>
        <v>8.2000000000000011</v>
      </c>
      <c r="M793" s="2">
        <v>0.21210000000000001</v>
      </c>
      <c r="N793" s="2">
        <v>1</v>
      </c>
      <c r="O793" s="10">
        <f t="shared" si="61"/>
        <v>1</v>
      </c>
      <c r="P793" s="17" t="str">
        <f t="shared" si="62"/>
        <v>Very Hghly humidity</v>
      </c>
      <c r="Q793" s="2">
        <v>0.1343</v>
      </c>
      <c r="R793" s="7">
        <f t="shared" si="63"/>
        <v>14.773</v>
      </c>
      <c r="S793" s="2">
        <v>3</v>
      </c>
      <c r="T793" s="2">
        <v>31</v>
      </c>
      <c r="U793" s="2">
        <f>SUM(Append1[[#This Row],[Casual]],Append1[[#This Row],[Registered]])</f>
        <v>34</v>
      </c>
    </row>
    <row r="794" spans="1:21" x14ac:dyDescent="0.25">
      <c r="A794" s="2">
        <v>793</v>
      </c>
      <c r="B794" s="3">
        <v>40579</v>
      </c>
      <c r="C7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4" s="2" t="str">
        <f>TEXT(Append1[[#This Row],[Entry Date]],"YYYY")</f>
        <v>2011</v>
      </c>
      <c r="E794" s="2" t="str">
        <f>TEXT(Append1[[#This Row],[Entry Date]],"MMM")</f>
        <v>Feb</v>
      </c>
      <c r="F794" s="4">
        <v>33</v>
      </c>
      <c r="G794" s="2" t="b">
        <v>0</v>
      </c>
      <c r="H794" t="str" cm="1">
        <f t="array" ref="H794">IF(G794=TRUE,"Weekend", IF(G794=FALSE,"Weekday", NA))</f>
        <v>Weekday</v>
      </c>
      <c r="I794" s="2" t="str">
        <f>TEXT(Append1[[#This Row],[Entry Date]],"DDDDD")</f>
        <v>Saturday</v>
      </c>
      <c r="J794" s="2" t="str">
        <f t="shared" si="64"/>
        <v>Extreme Cold</v>
      </c>
      <c r="K794" s="2">
        <v>0.22</v>
      </c>
      <c r="L794" s="2">
        <f t="shared" si="60"/>
        <v>9.02</v>
      </c>
      <c r="M794" s="2">
        <v>0.2273</v>
      </c>
      <c r="N794" s="2">
        <v>1</v>
      </c>
      <c r="O794" s="10">
        <f t="shared" si="61"/>
        <v>1</v>
      </c>
      <c r="P794" s="17" t="str">
        <f t="shared" si="62"/>
        <v>Very Hghly humidity</v>
      </c>
      <c r="Q794" s="2">
        <v>0.1343</v>
      </c>
      <c r="R794" s="7">
        <f t="shared" si="63"/>
        <v>14.773</v>
      </c>
      <c r="S794" s="2">
        <v>1</v>
      </c>
      <c r="T794" s="2">
        <v>46</v>
      </c>
      <c r="U794" s="2">
        <f>SUM(Append1[[#This Row],[Casual]],Append1[[#This Row],[Registered]])</f>
        <v>47</v>
      </c>
    </row>
    <row r="795" spans="1:21" x14ac:dyDescent="0.25">
      <c r="A795" s="2">
        <v>794</v>
      </c>
      <c r="B795" s="3">
        <v>40579</v>
      </c>
      <c r="C7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5" s="2" t="str">
        <f>TEXT(Append1[[#This Row],[Entry Date]],"YYYY")</f>
        <v>2011</v>
      </c>
      <c r="E795" s="2" t="str">
        <f>TEXT(Append1[[#This Row],[Entry Date]],"MMM")</f>
        <v>Feb</v>
      </c>
      <c r="F795" s="4">
        <v>33.0416666666667</v>
      </c>
      <c r="G795" s="2" t="b">
        <v>0</v>
      </c>
      <c r="H795" t="str" cm="1">
        <f t="array" ref="H795">IF(G795=TRUE,"Weekend", IF(G795=FALSE,"Weekday", NA))</f>
        <v>Weekday</v>
      </c>
      <c r="I795" s="2" t="str">
        <f>TEXT(Append1[[#This Row],[Entry Date]],"DDDDD")</f>
        <v>Saturday</v>
      </c>
      <c r="J795" s="2" t="str">
        <f t="shared" si="64"/>
        <v>Extreme Cold</v>
      </c>
      <c r="K795" s="2">
        <v>0.22</v>
      </c>
      <c r="L795" s="2">
        <f t="shared" si="60"/>
        <v>9.02</v>
      </c>
      <c r="M795" s="2">
        <v>0.2273</v>
      </c>
      <c r="N795" s="2">
        <v>1</v>
      </c>
      <c r="O795" s="10">
        <f t="shared" si="61"/>
        <v>1</v>
      </c>
      <c r="P795" s="17" t="str">
        <f t="shared" si="62"/>
        <v>Very Hghly humidity</v>
      </c>
      <c r="Q795" s="2">
        <v>0.16420000000000001</v>
      </c>
      <c r="R795" s="7">
        <f t="shared" si="63"/>
        <v>18.062000000000001</v>
      </c>
      <c r="S795" s="2">
        <v>10</v>
      </c>
      <c r="T795" s="2">
        <v>42</v>
      </c>
      <c r="U795" s="2">
        <f>SUM(Append1[[#This Row],[Casual]],Append1[[#This Row],[Registered]])</f>
        <v>52</v>
      </c>
    </row>
    <row r="796" spans="1:21" x14ac:dyDescent="0.25">
      <c r="A796" s="2">
        <v>795</v>
      </c>
      <c r="B796" s="3">
        <v>40579</v>
      </c>
      <c r="C7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6" s="2" t="str">
        <f>TEXT(Append1[[#This Row],[Entry Date]],"YYYY")</f>
        <v>2011</v>
      </c>
      <c r="E796" s="2" t="str">
        <f>TEXT(Append1[[#This Row],[Entry Date]],"MMM")</f>
        <v>Feb</v>
      </c>
      <c r="F796" s="4">
        <v>33.0833333333333</v>
      </c>
      <c r="G796" s="2" t="b">
        <v>0</v>
      </c>
      <c r="H796" t="str" cm="1">
        <f t="array" ref="H796">IF(G796=TRUE,"Weekend", IF(G796=FALSE,"Weekday", NA))</f>
        <v>Weekday</v>
      </c>
      <c r="I796" s="2" t="str">
        <f>TEXT(Append1[[#This Row],[Entry Date]],"DDDDD")</f>
        <v>Saturday</v>
      </c>
      <c r="J796" s="2" t="str">
        <f t="shared" si="64"/>
        <v>Extreme Cold</v>
      </c>
      <c r="K796" s="2">
        <v>0.22</v>
      </c>
      <c r="L796" s="2">
        <f t="shared" si="60"/>
        <v>9.02</v>
      </c>
      <c r="M796" s="2">
        <v>0.2273</v>
      </c>
      <c r="N796" s="2">
        <v>1</v>
      </c>
      <c r="O796" s="10">
        <f t="shared" si="61"/>
        <v>1</v>
      </c>
      <c r="P796" s="17" t="str">
        <f t="shared" si="62"/>
        <v>Very Hghly humidity</v>
      </c>
      <c r="Q796" s="2">
        <v>0.16420000000000001</v>
      </c>
      <c r="R796" s="7">
        <f t="shared" si="63"/>
        <v>18.062000000000001</v>
      </c>
      <c r="S796" s="2">
        <v>10</v>
      </c>
      <c r="T796" s="2">
        <v>62</v>
      </c>
      <c r="U796" s="2">
        <f>SUM(Append1[[#This Row],[Casual]],Append1[[#This Row],[Registered]])</f>
        <v>72</v>
      </c>
    </row>
    <row r="797" spans="1:21" x14ac:dyDescent="0.25">
      <c r="A797" s="2">
        <v>796</v>
      </c>
      <c r="B797" s="3">
        <v>40579</v>
      </c>
      <c r="C7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7" s="2" t="str">
        <f>TEXT(Append1[[#This Row],[Entry Date]],"YYYY")</f>
        <v>2011</v>
      </c>
      <c r="E797" s="2" t="str">
        <f>TEXT(Append1[[#This Row],[Entry Date]],"MMM")</f>
        <v>Feb</v>
      </c>
      <c r="F797" s="4">
        <v>33.125</v>
      </c>
      <c r="G797" s="2" t="b">
        <v>0</v>
      </c>
      <c r="H797" t="str" cm="1">
        <f t="array" ref="H797">IF(G797=TRUE,"Weekend", IF(G797=FALSE,"Weekday", NA))</f>
        <v>Weekday</v>
      </c>
      <c r="I797" s="2" t="str">
        <f>TEXT(Append1[[#This Row],[Entry Date]],"DDDDD")</f>
        <v>Saturday</v>
      </c>
      <c r="J797" s="2" t="str">
        <f t="shared" si="64"/>
        <v>Extreme Cold</v>
      </c>
      <c r="K797" s="2">
        <v>0.22</v>
      </c>
      <c r="L797" s="2">
        <f t="shared" si="60"/>
        <v>9.02</v>
      </c>
      <c r="M797" s="2">
        <v>0.2727</v>
      </c>
      <c r="N797" s="2">
        <v>1</v>
      </c>
      <c r="O797" s="10">
        <f t="shared" si="61"/>
        <v>1</v>
      </c>
      <c r="P797" s="17" t="str">
        <f t="shared" si="62"/>
        <v>Very Hghly humidity</v>
      </c>
      <c r="Q797" s="2">
        <v>0</v>
      </c>
      <c r="R797" s="7">
        <f t="shared" si="63"/>
        <v>0</v>
      </c>
      <c r="S797" s="2">
        <v>5</v>
      </c>
      <c r="T797" s="2">
        <v>50</v>
      </c>
      <c r="U797" s="2">
        <f>SUM(Append1[[#This Row],[Casual]],Append1[[#This Row],[Registered]])</f>
        <v>55</v>
      </c>
    </row>
    <row r="798" spans="1:21" x14ac:dyDescent="0.25">
      <c r="A798" s="2">
        <v>797</v>
      </c>
      <c r="B798" s="3">
        <v>40579</v>
      </c>
      <c r="C7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8" s="2" t="str">
        <f>TEXT(Append1[[#This Row],[Entry Date]],"YYYY")</f>
        <v>2011</v>
      </c>
      <c r="E798" s="2" t="str">
        <f>TEXT(Append1[[#This Row],[Entry Date]],"MMM")</f>
        <v>Feb</v>
      </c>
      <c r="F798" s="4">
        <v>33.1666666666667</v>
      </c>
      <c r="G798" s="2" t="b">
        <v>0</v>
      </c>
      <c r="H798" t="str" cm="1">
        <f t="array" ref="H798">IF(G798=TRUE,"Weekend", IF(G798=FALSE,"Weekday", NA))</f>
        <v>Weekday</v>
      </c>
      <c r="I798" s="2" t="str">
        <f>TEXT(Append1[[#This Row],[Entry Date]],"DDDDD")</f>
        <v>Saturday</v>
      </c>
      <c r="J798" s="2" t="str">
        <f t="shared" si="64"/>
        <v>Extreme Cold</v>
      </c>
      <c r="K798" s="2">
        <v>0.22</v>
      </c>
      <c r="L798" s="2">
        <f t="shared" si="60"/>
        <v>9.02</v>
      </c>
      <c r="M798" s="2">
        <v>0.2727</v>
      </c>
      <c r="N798" s="2">
        <v>1</v>
      </c>
      <c r="O798" s="10">
        <f t="shared" si="61"/>
        <v>1</v>
      </c>
      <c r="P798" s="17" t="str">
        <f t="shared" si="62"/>
        <v>Very Hghly humidity</v>
      </c>
      <c r="Q798" s="2">
        <v>0</v>
      </c>
      <c r="R798" s="7">
        <f t="shared" si="63"/>
        <v>0</v>
      </c>
      <c r="S798" s="2">
        <v>11</v>
      </c>
      <c r="T798" s="2">
        <v>49</v>
      </c>
      <c r="U798" s="2">
        <f>SUM(Append1[[#This Row],[Casual]],Append1[[#This Row],[Registered]])</f>
        <v>60</v>
      </c>
    </row>
    <row r="799" spans="1:21" x14ac:dyDescent="0.25">
      <c r="A799" s="2">
        <v>798</v>
      </c>
      <c r="B799" s="3">
        <v>40579</v>
      </c>
      <c r="C7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799" s="2" t="str">
        <f>TEXT(Append1[[#This Row],[Entry Date]],"YYYY")</f>
        <v>2011</v>
      </c>
      <c r="E799" s="2" t="str">
        <f>TEXT(Append1[[#This Row],[Entry Date]],"MMM")</f>
        <v>Feb</v>
      </c>
      <c r="F799" s="4">
        <v>33.2083333333333</v>
      </c>
      <c r="G799" s="2" t="b">
        <v>0</v>
      </c>
      <c r="H799" t="str" cm="1">
        <f t="array" ref="H799">IF(G799=TRUE,"Weekend", IF(G799=FALSE,"Weekday", NA))</f>
        <v>Weekday</v>
      </c>
      <c r="I799" s="2" t="str">
        <f>TEXT(Append1[[#This Row],[Entry Date]],"DDDDD")</f>
        <v>Saturday</v>
      </c>
      <c r="J799" s="2" t="str">
        <f t="shared" si="64"/>
        <v>Extreme Cold</v>
      </c>
      <c r="K799" s="2">
        <v>0.22</v>
      </c>
      <c r="L799" s="2">
        <f t="shared" si="60"/>
        <v>9.02</v>
      </c>
      <c r="M799" s="2">
        <v>0.2273</v>
      </c>
      <c r="N799" s="2">
        <v>1</v>
      </c>
      <c r="O799" s="10">
        <f t="shared" si="61"/>
        <v>1</v>
      </c>
      <c r="P799" s="17" t="str">
        <f t="shared" si="62"/>
        <v>Very Hghly humidity</v>
      </c>
      <c r="Q799" s="2">
        <v>0.1343</v>
      </c>
      <c r="R799" s="7">
        <f t="shared" si="63"/>
        <v>14.773</v>
      </c>
      <c r="S799" s="2">
        <v>8</v>
      </c>
      <c r="T799" s="2">
        <v>63</v>
      </c>
      <c r="U799" s="2">
        <f>SUM(Append1[[#This Row],[Casual]],Append1[[#This Row],[Registered]])</f>
        <v>71</v>
      </c>
    </row>
    <row r="800" spans="1:21" x14ac:dyDescent="0.25">
      <c r="A800" s="2">
        <v>799</v>
      </c>
      <c r="B800" s="3">
        <v>40579</v>
      </c>
      <c r="C8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0" s="2" t="str">
        <f>TEXT(Append1[[#This Row],[Entry Date]],"YYYY")</f>
        <v>2011</v>
      </c>
      <c r="E800" s="2" t="str">
        <f>TEXT(Append1[[#This Row],[Entry Date]],"MMM")</f>
        <v>Feb</v>
      </c>
      <c r="F800" s="4">
        <v>33.25</v>
      </c>
      <c r="G800" s="2" t="b">
        <v>0</v>
      </c>
      <c r="H800" t="str" cm="1">
        <f t="array" ref="H800">IF(G800=TRUE,"Weekend", IF(G800=FALSE,"Weekday", NA))</f>
        <v>Weekday</v>
      </c>
      <c r="I800" s="2" t="str">
        <f>TEXT(Append1[[#This Row],[Entry Date]],"DDDDD")</f>
        <v>Saturday</v>
      </c>
      <c r="J800" s="2" t="str">
        <f t="shared" si="64"/>
        <v>Extreme Cold</v>
      </c>
      <c r="K800" s="2">
        <v>0.24</v>
      </c>
      <c r="L800" s="2">
        <f t="shared" si="60"/>
        <v>9.84</v>
      </c>
      <c r="M800" s="2">
        <v>0.21210000000000001</v>
      </c>
      <c r="N800" s="2">
        <v>1</v>
      </c>
      <c r="O800" s="10">
        <f t="shared" si="61"/>
        <v>1</v>
      </c>
      <c r="P800" s="17" t="str">
        <f t="shared" si="62"/>
        <v>Very Hghly humidity</v>
      </c>
      <c r="Q800" s="2">
        <v>0.28360000000000002</v>
      </c>
      <c r="R800" s="7">
        <f t="shared" si="63"/>
        <v>31.196000000000002</v>
      </c>
      <c r="S800" s="2">
        <v>14</v>
      </c>
      <c r="T800" s="2">
        <v>64</v>
      </c>
      <c r="U800" s="2">
        <f>SUM(Append1[[#This Row],[Casual]],Append1[[#This Row],[Registered]])</f>
        <v>78</v>
      </c>
    </row>
    <row r="801" spans="1:21" x14ac:dyDescent="0.25">
      <c r="A801" s="2">
        <v>800</v>
      </c>
      <c r="B801" s="3">
        <v>40579</v>
      </c>
      <c r="C8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1" s="2" t="str">
        <f>TEXT(Append1[[#This Row],[Entry Date]],"YYYY")</f>
        <v>2011</v>
      </c>
      <c r="E801" s="2" t="str">
        <f>TEXT(Append1[[#This Row],[Entry Date]],"MMM")</f>
        <v>Feb</v>
      </c>
      <c r="F801" s="4">
        <v>33.2916666666667</v>
      </c>
      <c r="G801" s="2" t="b">
        <v>0</v>
      </c>
      <c r="H801" t="str" cm="1">
        <f t="array" ref="H801">IF(G801=TRUE,"Weekend", IF(G801=FALSE,"Weekday", NA))</f>
        <v>Weekday</v>
      </c>
      <c r="I801" s="2" t="str">
        <f>TEXT(Append1[[#This Row],[Entry Date]],"DDDDD")</f>
        <v>Saturday</v>
      </c>
      <c r="J801" s="2" t="str">
        <f t="shared" si="64"/>
        <v>Cold</v>
      </c>
      <c r="K801" s="2">
        <v>0.28000000000000003</v>
      </c>
      <c r="L801" s="2">
        <f t="shared" si="60"/>
        <v>11.48</v>
      </c>
      <c r="M801" s="2">
        <v>0.2424</v>
      </c>
      <c r="N801" s="2">
        <v>0.93</v>
      </c>
      <c r="O801" s="10">
        <f t="shared" si="61"/>
        <v>0.93</v>
      </c>
      <c r="P801" s="17" t="str">
        <f t="shared" si="62"/>
        <v>Very Hghly humidity</v>
      </c>
      <c r="Q801" s="2">
        <v>0.44779999999999998</v>
      </c>
      <c r="R801" s="7">
        <f t="shared" si="63"/>
        <v>49.257999999999996</v>
      </c>
      <c r="S801" s="2">
        <v>2</v>
      </c>
      <c r="T801" s="2">
        <v>81</v>
      </c>
      <c r="U801" s="2">
        <f>SUM(Append1[[#This Row],[Casual]],Append1[[#This Row],[Registered]])</f>
        <v>83</v>
      </c>
    </row>
    <row r="802" spans="1:21" x14ac:dyDescent="0.25">
      <c r="A802" s="2">
        <v>801</v>
      </c>
      <c r="B802" s="3">
        <v>40579</v>
      </c>
      <c r="C8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2" s="2" t="str">
        <f>TEXT(Append1[[#This Row],[Entry Date]],"YYYY")</f>
        <v>2011</v>
      </c>
      <c r="E802" s="2" t="str">
        <f>TEXT(Append1[[#This Row],[Entry Date]],"MMM")</f>
        <v>Feb</v>
      </c>
      <c r="F802" s="4">
        <v>33.3333333333333</v>
      </c>
      <c r="G802" s="2" t="b">
        <v>0</v>
      </c>
      <c r="H802" t="str" cm="1">
        <f t="array" ref="H802">IF(G802=TRUE,"Weekend", IF(G802=FALSE,"Weekday", NA))</f>
        <v>Weekday</v>
      </c>
      <c r="I802" s="2" t="str">
        <f>TEXT(Append1[[#This Row],[Entry Date]],"DDDDD")</f>
        <v>Saturday</v>
      </c>
      <c r="J802" s="2" t="str">
        <f t="shared" si="64"/>
        <v>Cold</v>
      </c>
      <c r="K802" s="2">
        <v>0.28000000000000003</v>
      </c>
      <c r="L802" s="2">
        <f t="shared" si="60"/>
        <v>11.48</v>
      </c>
      <c r="M802" s="2">
        <v>0.2424</v>
      </c>
      <c r="N802" s="2">
        <v>0.93</v>
      </c>
      <c r="O802" s="10">
        <f t="shared" si="61"/>
        <v>0.93</v>
      </c>
      <c r="P802" s="17" t="str">
        <f t="shared" si="62"/>
        <v>Very Hghly humidity</v>
      </c>
      <c r="Q802" s="2">
        <v>0.44779999999999998</v>
      </c>
      <c r="R802" s="7">
        <f t="shared" si="63"/>
        <v>49.257999999999996</v>
      </c>
      <c r="S802" s="2">
        <v>6</v>
      </c>
      <c r="T802" s="2">
        <v>78</v>
      </c>
      <c r="U802" s="2">
        <f>SUM(Append1[[#This Row],[Casual]],Append1[[#This Row],[Registered]])</f>
        <v>84</v>
      </c>
    </row>
    <row r="803" spans="1:21" x14ac:dyDescent="0.25">
      <c r="A803" s="2">
        <v>802</v>
      </c>
      <c r="B803" s="3">
        <v>40579</v>
      </c>
      <c r="C8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3" s="2" t="str">
        <f>TEXT(Append1[[#This Row],[Entry Date]],"YYYY")</f>
        <v>2011</v>
      </c>
      <c r="E803" s="2" t="str">
        <f>TEXT(Append1[[#This Row],[Entry Date]],"MMM")</f>
        <v>Feb</v>
      </c>
      <c r="F803" s="4">
        <v>33.375</v>
      </c>
      <c r="G803" s="2" t="b">
        <v>0</v>
      </c>
      <c r="H803" t="str" cm="1">
        <f t="array" ref="H803">IF(G803=TRUE,"Weekend", IF(G803=FALSE,"Weekday", NA))</f>
        <v>Weekday</v>
      </c>
      <c r="I803" s="2" t="str">
        <f>TEXT(Append1[[#This Row],[Entry Date]],"DDDDD")</f>
        <v>Saturday</v>
      </c>
      <c r="J803" s="2" t="str">
        <f t="shared" si="64"/>
        <v>Cold</v>
      </c>
      <c r="K803" s="2">
        <v>0.3</v>
      </c>
      <c r="L803" s="2">
        <f t="shared" si="60"/>
        <v>12.299999999999999</v>
      </c>
      <c r="M803" s="2">
        <v>0.28789999999999999</v>
      </c>
      <c r="N803" s="2">
        <v>0.87</v>
      </c>
      <c r="O803" s="10">
        <f t="shared" si="61"/>
        <v>0.87</v>
      </c>
      <c r="P803" s="17" t="str">
        <f t="shared" si="62"/>
        <v>Very Hghly humidity</v>
      </c>
      <c r="Q803" s="2">
        <v>0.25369999999999998</v>
      </c>
      <c r="R803" s="7">
        <f t="shared" si="63"/>
        <v>27.906999999999996</v>
      </c>
      <c r="S803" s="2">
        <v>5</v>
      </c>
      <c r="T803" s="2">
        <v>64</v>
      </c>
      <c r="U803" s="2">
        <f>SUM(Append1[[#This Row],[Casual]],Append1[[#This Row],[Registered]])</f>
        <v>69</v>
      </c>
    </row>
    <row r="804" spans="1:21" x14ac:dyDescent="0.25">
      <c r="A804" s="2">
        <v>803</v>
      </c>
      <c r="B804" s="3">
        <v>40579</v>
      </c>
      <c r="C8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4" s="2" t="str">
        <f>TEXT(Append1[[#This Row],[Entry Date]],"YYYY")</f>
        <v>2011</v>
      </c>
      <c r="E804" s="2" t="str">
        <f>TEXT(Append1[[#This Row],[Entry Date]],"MMM")</f>
        <v>Feb</v>
      </c>
      <c r="F804" s="4">
        <v>33.4166666666667</v>
      </c>
      <c r="G804" s="2" t="b">
        <v>0</v>
      </c>
      <c r="H804" t="str" cm="1">
        <f t="array" ref="H804">IF(G804=TRUE,"Weekend", IF(G804=FALSE,"Weekday", NA))</f>
        <v>Weekday</v>
      </c>
      <c r="I804" s="2" t="str">
        <f>TEXT(Append1[[#This Row],[Entry Date]],"DDDDD")</f>
        <v>Saturday</v>
      </c>
      <c r="J804" s="2" t="str">
        <f t="shared" si="64"/>
        <v>Cold</v>
      </c>
      <c r="K804" s="2">
        <v>0.26</v>
      </c>
      <c r="L804" s="2">
        <f t="shared" si="60"/>
        <v>10.66</v>
      </c>
      <c r="M804" s="2">
        <v>0.2576</v>
      </c>
      <c r="N804" s="2">
        <v>1</v>
      </c>
      <c r="O804" s="10">
        <f t="shared" si="61"/>
        <v>1</v>
      </c>
      <c r="P804" s="17" t="str">
        <f t="shared" si="62"/>
        <v>Very Hghly humidity</v>
      </c>
      <c r="Q804" s="2">
        <v>0.19400000000000001</v>
      </c>
      <c r="R804" s="7">
        <f t="shared" si="63"/>
        <v>21.34</v>
      </c>
      <c r="S804" s="2">
        <v>3</v>
      </c>
      <c r="T804" s="2">
        <v>53</v>
      </c>
      <c r="U804" s="2">
        <f>SUM(Append1[[#This Row],[Casual]],Append1[[#This Row],[Registered]])</f>
        <v>56</v>
      </c>
    </row>
    <row r="805" spans="1:21" x14ac:dyDescent="0.25">
      <c r="A805" s="2">
        <v>804</v>
      </c>
      <c r="B805" s="3">
        <v>40579</v>
      </c>
      <c r="C8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5" s="2" t="str">
        <f>TEXT(Append1[[#This Row],[Entry Date]],"YYYY")</f>
        <v>2011</v>
      </c>
      <c r="E805" s="2" t="str">
        <f>TEXT(Append1[[#This Row],[Entry Date]],"MMM")</f>
        <v>Feb</v>
      </c>
      <c r="F805" s="4">
        <v>33.4583333333333</v>
      </c>
      <c r="G805" s="2" t="b">
        <v>0</v>
      </c>
      <c r="H805" t="str" cm="1">
        <f t="array" ref="H805">IF(G805=TRUE,"Weekend", IF(G805=FALSE,"Weekday", NA))</f>
        <v>Weekday</v>
      </c>
      <c r="I805" s="2" t="str">
        <f>TEXT(Append1[[#This Row],[Entry Date]],"DDDDD")</f>
        <v>Saturday</v>
      </c>
      <c r="J805" s="2" t="str">
        <f t="shared" si="64"/>
        <v>Cold</v>
      </c>
      <c r="K805" s="2">
        <v>0.26</v>
      </c>
      <c r="L805" s="2">
        <f t="shared" si="60"/>
        <v>10.66</v>
      </c>
      <c r="M805" s="2">
        <v>0.2727</v>
      </c>
      <c r="N805" s="2">
        <v>0.93</v>
      </c>
      <c r="O805" s="10">
        <f t="shared" si="61"/>
        <v>0.93</v>
      </c>
      <c r="P805" s="17" t="str">
        <f t="shared" si="62"/>
        <v>Very Hghly humidity</v>
      </c>
      <c r="Q805" s="2">
        <v>0.1343</v>
      </c>
      <c r="R805" s="7">
        <f t="shared" si="63"/>
        <v>14.773</v>
      </c>
      <c r="S805" s="2">
        <v>2</v>
      </c>
      <c r="T805" s="2">
        <v>43</v>
      </c>
      <c r="U805" s="2">
        <f>SUM(Append1[[#This Row],[Casual]],Append1[[#This Row],[Registered]])</f>
        <v>45</v>
      </c>
    </row>
    <row r="806" spans="1:21" x14ac:dyDescent="0.25">
      <c r="A806" s="2">
        <v>805</v>
      </c>
      <c r="B806" s="3">
        <v>40579</v>
      </c>
      <c r="C8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6" s="2" t="str">
        <f>TEXT(Append1[[#This Row],[Entry Date]],"YYYY")</f>
        <v>2011</v>
      </c>
      <c r="E806" s="2" t="str">
        <f>TEXT(Append1[[#This Row],[Entry Date]],"MMM")</f>
        <v>Feb</v>
      </c>
      <c r="F806" s="4">
        <v>33.5</v>
      </c>
      <c r="G806" s="2" t="b">
        <v>0</v>
      </c>
      <c r="H806" t="str" cm="1">
        <f t="array" ref="H806">IF(G806=TRUE,"Weekend", IF(G806=FALSE,"Weekday", NA))</f>
        <v>Weekday</v>
      </c>
      <c r="I806" s="2" t="str">
        <f>TEXT(Append1[[#This Row],[Entry Date]],"DDDDD")</f>
        <v>Saturday</v>
      </c>
      <c r="J806" s="2" t="str">
        <f t="shared" si="64"/>
        <v>Cold</v>
      </c>
      <c r="K806" s="2">
        <v>0.26</v>
      </c>
      <c r="L806" s="2">
        <f t="shared" si="60"/>
        <v>10.66</v>
      </c>
      <c r="M806" s="2">
        <v>0.2576</v>
      </c>
      <c r="N806" s="2">
        <v>0.93</v>
      </c>
      <c r="O806" s="10">
        <f t="shared" si="61"/>
        <v>0.93</v>
      </c>
      <c r="P806" s="17" t="str">
        <f t="shared" si="62"/>
        <v>Very Hghly humidity</v>
      </c>
      <c r="Q806" s="2">
        <v>0.22389999999999999</v>
      </c>
      <c r="R806" s="7">
        <f t="shared" si="63"/>
        <v>24.628999999999998</v>
      </c>
      <c r="S806" s="2">
        <v>7</v>
      </c>
      <c r="T806" s="2">
        <v>52</v>
      </c>
      <c r="U806" s="2">
        <f>SUM(Append1[[#This Row],[Casual]],Append1[[#This Row],[Registered]])</f>
        <v>59</v>
      </c>
    </row>
    <row r="807" spans="1:21" x14ac:dyDescent="0.25">
      <c r="A807" s="2">
        <v>806</v>
      </c>
      <c r="B807" s="3">
        <v>40580</v>
      </c>
      <c r="C8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7" s="2" t="str">
        <f>TEXT(Append1[[#This Row],[Entry Date]],"YYYY")</f>
        <v>2011</v>
      </c>
      <c r="E807" s="2" t="str">
        <f>TEXT(Append1[[#This Row],[Entry Date]],"MMM")</f>
        <v>Feb</v>
      </c>
      <c r="F807" s="4">
        <v>33.5416666666667</v>
      </c>
      <c r="G807" s="2" t="b">
        <v>0</v>
      </c>
      <c r="H807" t="str" cm="1">
        <f t="array" ref="H807">IF(G807=TRUE,"Weekend", IF(G807=FALSE,"Weekday", NA))</f>
        <v>Weekday</v>
      </c>
      <c r="I807" s="2" t="str">
        <f>TEXT(Append1[[#This Row],[Entry Date]],"DDDDD")</f>
        <v>Sunday</v>
      </c>
      <c r="J807" s="2" t="str">
        <f t="shared" si="64"/>
        <v>Cold</v>
      </c>
      <c r="K807" s="2">
        <v>0.26</v>
      </c>
      <c r="L807" s="2">
        <f t="shared" si="60"/>
        <v>10.66</v>
      </c>
      <c r="M807" s="2">
        <v>0.2576</v>
      </c>
      <c r="N807" s="2">
        <v>0.7</v>
      </c>
      <c r="O807" s="10">
        <f t="shared" si="61"/>
        <v>0.7</v>
      </c>
      <c r="P807" s="17" t="str">
        <f t="shared" si="62"/>
        <v>Very Hghly humidity</v>
      </c>
      <c r="Q807" s="2">
        <v>0.19400000000000001</v>
      </c>
      <c r="R807" s="7">
        <f t="shared" si="63"/>
        <v>21.34</v>
      </c>
      <c r="S807" s="2">
        <v>2</v>
      </c>
      <c r="T807" s="2">
        <v>37</v>
      </c>
      <c r="U807" s="2">
        <f>SUM(Append1[[#This Row],[Casual]],Append1[[#This Row],[Registered]])</f>
        <v>39</v>
      </c>
    </row>
    <row r="808" spans="1:21" x14ac:dyDescent="0.25">
      <c r="A808" s="2">
        <v>807</v>
      </c>
      <c r="B808" s="3">
        <v>40580</v>
      </c>
      <c r="C8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8" s="2" t="str">
        <f>TEXT(Append1[[#This Row],[Entry Date]],"YYYY")</f>
        <v>2011</v>
      </c>
      <c r="E808" s="2" t="str">
        <f>TEXT(Append1[[#This Row],[Entry Date]],"MMM")</f>
        <v>Feb</v>
      </c>
      <c r="F808" s="4">
        <v>33.5833333333333</v>
      </c>
      <c r="G808" s="2" t="b">
        <v>0</v>
      </c>
      <c r="H808" t="str" cm="1">
        <f t="array" ref="H808">IF(G808=TRUE,"Weekend", IF(G808=FALSE,"Weekday", NA))</f>
        <v>Weekday</v>
      </c>
      <c r="I808" s="2" t="str">
        <f>TEXT(Append1[[#This Row],[Entry Date]],"DDDDD")</f>
        <v>Sunday</v>
      </c>
      <c r="J808" s="2" t="str">
        <f t="shared" si="64"/>
        <v>Cold</v>
      </c>
      <c r="K808" s="2">
        <v>0.26</v>
      </c>
      <c r="L808" s="2">
        <f t="shared" si="60"/>
        <v>10.66</v>
      </c>
      <c r="M808" s="2">
        <v>0.2273</v>
      </c>
      <c r="N808" s="2">
        <v>0.65</v>
      </c>
      <c r="O808" s="10">
        <f t="shared" si="61"/>
        <v>0.65</v>
      </c>
      <c r="P808" s="17" t="str">
        <f t="shared" si="62"/>
        <v>Very Hghly humidity</v>
      </c>
      <c r="Q808" s="2">
        <v>0.41789999999999999</v>
      </c>
      <c r="R808" s="7">
        <f t="shared" si="63"/>
        <v>45.969000000000001</v>
      </c>
      <c r="S808" s="2">
        <v>4</v>
      </c>
      <c r="T808" s="2">
        <v>40</v>
      </c>
      <c r="U808" s="2">
        <f>SUM(Append1[[#This Row],[Casual]],Append1[[#This Row],[Registered]])</f>
        <v>44</v>
      </c>
    </row>
    <row r="809" spans="1:21" x14ac:dyDescent="0.25">
      <c r="A809" s="2">
        <v>808</v>
      </c>
      <c r="B809" s="3">
        <v>40580</v>
      </c>
      <c r="C8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09" s="2" t="str">
        <f>TEXT(Append1[[#This Row],[Entry Date]],"YYYY")</f>
        <v>2011</v>
      </c>
      <c r="E809" s="2" t="str">
        <f>TEXT(Append1[[#This Row],[Entry Date]],"MMM")</f>
        <v>Feb</v>
      </c>
      <c r="F809" s="4">
        <v>33.625</v>
      </c>
      <c r="G809" s="2" t="b">
        <v>0</v>
      </c>
      <c r="H809" t="str" cm="1">
        <f t="array" ref="H809">IF(G809=TRUE,"Weekend", IF(G809=FALSE,"Weekday", NA))</f>
        <v>Weekday</v>
      </c>
      <c r="I809" s="2" t="str">
        <f>TEXT(Append1[[#This Row],[Entry Date]],"DDDDD")</f>
        <v>Sunday</v>
      </c>
      <c r="J809" s="2" t="str">
        <f t="shared" si="64"/>
        <v>Cold</v>
      </c>
      <c r="K809" s="2">
        <v>0.26</v>
      </c>
      <c r="L809" s="2">
        <f t="shared" si="60"/>
        <v>10.66</v>
      </c>
      <c r="M809" s="2">
        <v>0.2273</v>
      </c>
      <c r="N809" s="2">
        <v>0.6</v>
      </c>
      <c r="O809" s="10">
        <f t="shared" si="61"/>
        <v>0.6</v>
      </c>
      <c r="P809" s="17" t="str">
        <f t="shared" si="62"/>
        <v>High Humid</v>
      </c>
      <c r="Q809" s="2">
        <v>0.32840000000000003</v>
      </c>
      <c r="R809" s="7">
        <f t="shared" si="63"/>
        <v>36.124000000000002</v>
      </c>
      <c r="S809" s="2">
        <v>0</v>
      </c>
      <c r="T809" s="2">
        <v>20</v>
      </c>
      <c r="U809" s="2">
        <f>SUM(Append1[[#This Row],[Casual]],Append1[[#This Row],[Registered]])</f>
        <v>20</v>
      </c>
    </row>
    <row r="810" spans="1:21" x14ac:dyDescent="0.25">
      <c r="A810" s="2">
        <v>809</v>
      </c>
      <c r="B810" s="3">
        <v>40580</v>
      </c>
      <c r="C8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0" s="2" t="str">
        <f>TEXT(Append1[[#This Row],[Entry Date]],"YYYY")</f>
        <v>2011</v>
      </c>
      <c r="E810" s="2" t="str">
        <f>TEXT(Append1[[#This Row],[Entry Date]],"MMM")</f>
        <v>Feb</v>
      </c>
      <c r="F810" s="4">
        <v>33.6666666666667</v>
      </c>
      <c r="G810" s="2" t="b">
        <v>0</v>
      </c>
      <c r="H810" t="str" cm="1">
        <f t="array" ref="H810">IF(G810=TRUE,"Weekend", IF(G810=FALSE,"Weekday", NA))</f>
        <v>Weekday</v>
      </c>
      <c r="I810" s="2" t="str">
        <f>TEXT(Append1[[#This Row],[Entry Date]],"DDDDD")</f>
        <v>Sunday</v>
      </c>
      <c r="J810" s="2" t="str">
        <f t="shared" si="64"/>
        <v>Cold</v>
      </c>
      <c r="K810" s="2">
        <v>0.26</v>
      </c>
      <c r="L810" s="2">
        <f t="shared" si="60"/>
        <v>10.66</v>
      </c>
      <c r="M810" s="2">
        <v>0.28789999999999999</v>
      </c>
      <c r="N810" s="2">
        <v>0.6</v>
      </c>
      <c r="O810" s="10">
        <f t="shared" si="61"/>
        <v>0.6</v>
      </c>
      <c r="P810" s="17" t="str">
        <f t="shared" si="62"/>
        <v>High Humid</v>
      </c>
      <c r="Q810" s="2">
        <v>8.9599999999999999E-2</v>
      </c>
      <c r="R810" s="7">
        <f t="shared" si="63"/>
        <v>9.8559999999999999</v>
      </c>
      <c r="S810" s="2">
        <v>3</v>
      </c>
      <c r="T810" s="2">
        <v>10</v>
      </c>
      <c r="U810" s="2">
        <f>SUM(Append1[[#This Row],[Casual]],Append1[[#This Row],[Registered]])</f>
        <v>13</v>
      </c>
    </row>
    <row r="811" spans="1:21" x14ac:dyDescent="0.25">
      <c r="A811" s="2">
        <v>810</v>
      </c>
      <c r="B811" s="3">
        <v>40580</v>
      </c>
      <c r="C8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1" s="2" t="str">
        <f>TEXT(Append1[[#This Row],[Entry Date]],"YYYY")</f>
        <v>2011</v>
      </c>
      <c r="E811" s="2" t="str">
        <f>TEXT(Append1[[#This Row],[Entry Date]],"MMM")</f>
        <v>Feb</v>
      </c>
      <c r="F811" s="4">
        <v>33.7083333333333</v>
      </c>
      <c r="G811" s="2" t="b">
        <v>0</v>
      </c>
      <c r="H811" t="str" cm="1">
        <f t="array" ref="H811">IF(G811=TRUE,"Weekend", IF(G811=FALSE,"Weekday", NA))</f>
        <v>Weekday</v>
      </c>
      <c r="I811" s="2" t="str">
        <f>TEXT(Append1[[#This Row],[Entry Date]],"DDDDD")</f>
        <v>Sunday</v>
      </c>
      <c r="J811" s="2" t="str">
        <f t="shared" si="64"/>
        <v>Cold</v>
      </c>
      <c r="K811" s="2">
        <v>0.26</v>
      </c>
      <c r="L811" s="2">
        <f t="shared" si="60"/>
        <v>10.66</v>
      </c>
      <c r="M811" s="2">
        <v>0.2273</v>
      </c>
      <c r="N811" s="2">
        <v>0.6</v>
      </c>
      <c r="O811" s="10">
        <f t="shared" si="61"/>
        <v>0.6</v>
      </c>
      <c r="P811" s="17" t="str">
        <f t="shared" si="62"/>
        <v>High Humid</v>
      </c>
      <c r="Q811" s="2">
        <v>0.35820000000000002</v>
      </c>
      <c r="R811" s="7">
        <f t="shared" si="63"/>
        <v>39.402000000000001</v>
      </c>
      <c r="S811" s="2">
        <v>0</v>
      </c>
      <c r="T811" s="2">
        <v>2</v>
      </c>
      <c r="U811" s="2">
        <f>SUM(Append1[[#This Row],[Casual]],Append1[[#This Row],[Registered]])</f>
        <v>2</v>
      </c>
    </row>
    <row r="812" spans="1:21" x14ac:dyDescent="0.25">
      <c r="A812" s="2">
        <v>811</v>
      </c>
      <c r="B812" s="3">
        <v>40580</v>
      </c>
      <c r="C8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2" s="2" t="str">
        <f>TEXT(Append1[[#This Row],[Entry Date]],"YYYY")</f>
        <v>2011</v>
      </c>
      <c r="E812" s="2" t="str">
        <f>TEXT(Append1[[#This Row],[Entry Date]],"MMM")</f>
        <v>Feb</v>
      </c>
      <c r="F812" s="4">
        <v>33.75</v>
      </c>
      <c r="G812" s="2" t="b">
        <v>0</v>
      </c>
      <c r="H812" t="str" cm="1">
        <f t="array" ref="H812">IF(G812=TRUE,"Weekend", IF(G812=FALSE,"Weekday", NA))</f>
        <v>Weekday</v>
      </c>
      <c r="I812" s="2" t="str">
        <f>TEXT(Append1[[#This Row],[Entry Date]],"DDDDD")</f>
        <v>Sunday</v>
      </c>
      <c r="J812" s="2" t="str">
        <f t="shared" si="64"/>
        <v>Cold</v>
      </c>
      <c r="K812" s="2">
        <v>0.26</v>
      </c>
      <c r="L812" s="2">
        <f t="shared" si="60"/>
        <v>10.66</v>
      </c>
      <c r="M812" s="2">
        <v>0.2576</v>
      </c>
      <c r="N812" s="2">
        <v>0.6</v>
      </c>
      <c r="O812" s="10">
        <f t="shared" si="61"/>
        <v>0.6</v>
      </c>
      <c r="P812" s="17" t="str">
        <f t="shared" si="62"/>
        <v>High Humid</v>
      </c>
      <c r="Q812" s="2">
        <v>0.22389999999999999</v>
      </c>
      <c r="R812" s="7">
        <f t="shared" si="63"/>
        <v>24.628999999999998</v>
      </c>
      <c r="S812" s="2">
        <v>0</v>
      </c>
      <c r="T812" s="2">
        <v>1</v>
      </c>
      <c r="U812" s="2">
        <f>SUM(Append1[[#This Row],[Casual]],Append1[[#This Row],[Registered]])</f>
        <v>1</v>
      </c>
    </row>
    <row r="813" spans="1:21" x14ac:dyDescent="0.25">
      <c r="A813" s="2">
        <v>812</v>
      </c>
      <c r="B813" s="3">
        <v>40580</v>
      </c>
      <c r="C8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3" s="2" t="str">
        <f>TEXT(Append1[[#This Row],[Entry Date]],"YYYY")</f>
        <v>2011</v>
      </c>
      <c r="E813" s="2" t="str">
        <f>TEXT(Append1[[#This Row],[Entry Date]],"MMM")</f>
        <v>Feb</v>
      </c>
      <c r="F813" s="4">
        <v>33.7916666666667</v>
      </c>
      <c r="G813" s="2" t="b">
        <v>0</v>
      </c>
      <c r="H813" t="str" cm="1">
        <f t="array" ref="H813">IF(G813=TRUE,"Weekend", IF(G813=FALSE,"Weekday", NA))</f>
        <v>Weekday</v>
      </c>
      <c r="I813" s="2" t="str">
        <f>TEXT(Append1[[#This Row],[Entry Date]],"DDDDD")</f>
        <v>Sunday</v>
      </c>
      <c r="J813" s="2" t="str">
        <f t="shared" si="64"/>
        <v>Cold</v>
      </c>
      <c r="K813" s="2">
        <v>0.26</v>
      </c>
      <c r="L813" s="2">
        <f t="shared" si="60"/>
        <v>10.66</v>
      </c>
      <c r="M813" s="2">
        <v>0.2576</v>
      </c>
      <c r="N813" s="2">
        <v>0.6</v>
      </c>
      <c r="O813" s="10">
        <f t="shared" si="61"/>
        <v>0.6</v>
      </c>
      <c r="P813" s="17" t="str">
        <f t="shared" si="62"/>
        <v>High Humid</v>
      </c>
      <c r="Q813" s="2">
        <v>0.22389999999999999</v>
      </c>
      <c r="R813" s="7">
        <f t="shared" si="63"/>
        <v>24.628999999999998</v>
      </c>
      <c r="S813" s="2">
        <v>0</v>
      </c>
      <c r="T813" s="2">
        <v>1</v>
      </c>
      <c r="U813" s="2">
        <f>SUM(Append1[[#This Row],[Casual]],Append1[[#This Row],[Registered]])</f>
        <v>1</v>
      </c>
    </row>
    <row r="814" spans="1:21" x14ac:dyDescent="0.25">
      <c r="A814" s="2">
        <v>813</v>
      </c>
      <c r="B814" s="3">
        <v>40580</v>
      </c>
      <c r="C8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4" s="2" t="str">
        <f>TEXT(Append1[[#This Row],[Entry Date]],"YYYY")</f>
        <v>2011</v>
      </c>
      <c r="E814" s="2" t="str">
        <f>TEXT(Append1[[#This Row],[Entry Date]],"MMM")</f>
        <v>Feb</v>
      </c>
      <c r="F814" s="4">
        <v>33.8333333333333</v>
      </c>
      <c r="G814" s="2" t="b">
        <v>0</v>
      </c>
      <c r="H814" t="str" cm="1">
        <f t="array" ref="H814">IF(G814=TRUE,"Weekend", IF(G814=FALSE,"Weekday", NA))</f>
        <v>Weekday</v>
      </c>
      <c r="I814" s="2" t="str">
        <f>TEXT(Append1[[#This Row],[Entry Date]],"DDDDD")</f>
        <v>Sunday</v>
      </c>
      <c r="J814" s="2" t="str">
        <f t="shared" si="64"/>
        <v>Extreme Cold</v>
      </c>
      <c r="K814" s="2">
        <v>0.24</v>
      </c>
      <c r="L814" s="2">
        <f t="shared" si="60"/>
        <v>9.84</v>
      </c>
      <c r="M814" s="2">
        <v>0.2424</v>
      </c>
      <c r="N814" s="2">
        <v>0.65</v>
      </c>
      <c r="O814" s="10">
        <f t="shared" si="61"/>
        <v>0.65</v>
      </c>
      <c r="P814" s="17" t="str">
        <f t="shared" si="62"/>
        <v>Very Hghly humidity</v>
      </c>
      <c r="Q814" s="2">
        <v>0.16420000000000001</v>
      </c>
      <c r="R814" s="7">
        <f t="shared" si="63"/>
        <v>18.062000000000001</v>
      </c>
      <c r="S814" s="2">
        <v>0</v>
      </c>
      <c r="T814" s="2">
        <v>8</v>
      </c>
      <c r="U814" s="2">
        <f>SUM(Append1[[#This Row],[Casual]],Append1[[#This Row],[Registered]])</f>
        <v>8</v>
      </c>
    </row>
    <row r="815" spans="1:21" x14ac:dyDescent="0.25">
      <c r="A815" s="2">
        <v>814</v>
      </c>
      <c r="B815" s="3">
        <v>40580</v>
      </c>
      <c r="C8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5" s="2" t="str">
        <f>TEXT(Append1[[#This Row],[Entry Date]],"YYYY")</f>
        <v>2011</v>
      </c>
      <c r="E815" s="2" t="str">
        <f>TEXT(Append1[[#This Row],[Entry Date]],"MMM")</f>
        <v>Feb</v>
      </c>
      <c r="F815" s="4">
        <v>33.875</v>
      </c>
      <c r="G815" s="2" t="b">
        <v>0</v>
      </c>
      <c r="H815" t="str" cm="1">
        <f t="array" ref="H815">IF(G815=TRUE,"Weekend", IF(G815=FALSE,"Weekday", NA))</f>
        <v>Weekday</v>
      </c>
      <c r="I815" s="2" t="str">
        <f>TEXT(Append1[[#This Row],[Entry Date]],"DDDDD")</f>
        <v>Sunday</v>
      </c>
      <c r="J815" s="2" t="str">
        <f t="shared" si="64"/>
        <v>Extreme Cold</v>
      </c>
      <c r="K815" s="2">
        <v>0.24</v>
      </c>
      <c r="L815" s="2">
        <f t="shared" si="60"/>
        <v>9.84</v>
      </c>
      <c r="M815" s="2">
        <v>0.2576</v>
      </c>
      <c r="N815" s="2">
        <v>0.65</v>
      </c>
      <c r="O815" s="10">
        <f t="shared" si="61"/>
        <v>0.65</v>
      </c>
      <c r="P815" s="17" t="str">
        <f t="shared" si="62"/>
        <v>Very Hghly humidity</v>
      </c>
      <c r="Q815" s="2">
        <v>0.1045</v>
      </c>
      <c r="R815" s="7">
        <f t="shared" si="63"/>
        <v>11.494999999999999</v>
      </c>
      <c r="S815" s="2">
        <v>2</v>
      </c>
      <c r="T815" s="2">
        <v>21</v>
      </c>
      <c r="U815" s="2">
        <f>SUM(Append1[[#This Row],[Casual]],Append1[[#This Row],[Registered]])</f>
        <v>23</v>
      </c>
    </row>
    <row r="816" spans="1:21" x14ac:dyDescent="0.25">
      <c r="A816" s="2">
        <v>815</v>
      </c>
      <c r="B816" s="3">
        <v>40580</v>
      </c>
      <c r="C8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6" s="2" t="str">
        <f>TEXT(Append1[[#This Row],[Entry Date]],"YYYY")</f>
        <v>2011</v>
      </c>
      <c r="E816" s="2" t="str">
        <f>TEXT(Append1[[#This Row],[Entry Date]],"MMM")</f>
        <v>Feb</v>
      </c>
      <c r="F816" s="4">
        <v>33.9166666666667</v>
      </c>
      <c r="G816" s="2" t="b">
        <v>0</v>
      </c>
      <c r="H816" t="str" cm="1">
        <f t="array" ref="H816">IF(G816=TRUE,"Weekend", IF(G816=FALSE,"Weekday", NA))</f>
        <v>Weekday</v>
      </c>
      <c r="I816" s="2" t="str">
        <f>TEXT(Append1[[#This Row],[Entry Date]],"DDDDD")</f>
        <v>Sunday</v>
      </c>
      <c r="J816" s="2" t="str">
        <f t="shared" si="64"/>
        <v>Cold</v>
      </c>
      <c r="K816" s="2">
        <v>0.28000000000000003</v>
      </c>
      <c r="L816" s="2">
        <f t="shared" si="60"/>
        <v>11.48</v>
      </c>
      <c r="M816" s="2">
        <v>0.28789999999999999</v>
      </c>
      <c r="N816" s="2">
        <v>0.56000000000000005</v>
      </c>
      <c r="O816" s="10">
        <f t="shared" si="61"/>
        <v>0.56000000000000005</v>
      </c>
      <c r="P816" s="17" t="str">
        <f t="shared" si="62"/>
        <v>High Humid</v>
      </c>
      <c r="Q816" s="2">
        <v>0.1045</v>
      </c>
      <c r="R816" s="7">
        <f t="shared" si="63"/>
        <v>11.494999999999999</v>
      </c>
      <c r="S816" s="2">
        <v>7</v>
      </c>
      <c r="T816" s="2">
        <v>38</v>
      </c>
      <c r="U816" s="2">
        <f>SUM(Append1[[#This Row],[Casual]],Append1[[#This Row],[Registered]])</f>
        <v>45</v>
      </c>
    </row>
    <row r="817" spans="1:21" x14ac:dyDescent="0.25">
      <c r="A817" s="2">
        <v>816</v>
      </c>
      <c r="B817" s="3">
        <v>40580</v>
      </c>
      <c r="C8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7" s="2" t="str">
        <f>TEXT(Append1[[#This Row],[Entry Date]],"YYYY")</f>
        <v>2011</v>
      </c>
      <c r="E817" s="2" t="str">
        <f>TEXT(Append1[[#This Row],[Entry Date]],"MMM")</f>
        <v>Feb</v>
      </c>
      <c r="F817" s="4">
        <v>33.9583333333333</v>
      </c>
      <c r="G817" s="2" t="b">
        <v>0</v>
      </c>
      <c r="H817" t="str" cm="1">
        <f t="array" ref="H817">IF(G817=TRUE,"Weekend", IF(G817=FALSE,"Weekday", NA))</f>
        <v>Weekday</v>
      </c>
      <c r="I817" s="2" t="str">
        <f>TEXT(Append1[[#This Row],[Entry Date]],"DDDDD")</f>
        <v>Sunday</v>
      </c>
      <c r="J817" s="2" t="str">
        <f t="shared" si="64"/>
        <v>Cold</v>
      </c>
      <c r="K817" s="2">
        <v>0.3</v>
      </c>
      <c r="L817" s="2">
        <f t="shared" si="60"/>
        <v>12.299999999999999</v>
      </c>
      <c r="M817" s="2">
        <v>0.28789999999999999</v>
      </c>
      <c r="N817" s="2">
        <v>0.52</v>
      </c>
      <c r="O817" s="10">
        <f t="shared" si="61"/>
        <v>0.52</v>
      </c>
      <c r="P817" s="17" t="str">
        <f t="shared" si="62"/>
        <v>High Humid</v>
      </c>
      <c r="Q817" s="2">
        <v>0.25369999999999998</v>
      </c>
      <c r="R817" s="7">
        <f t="shared" si="63"/>
        <v>27.906999999999996</v>
      </c>
      <c r="S817" s="2">
        <v>15</v>
      </c>
      <c r="T817" s="2">
        <v>74</v>
      </c>
      <c r="U817" s="2">
        <f>SUM(Append1[[#This Row],[Casual]],Append1[[#This Row],[Registered]])</f>
        <v>89</v>
      </c>
    </row>
    <row r="818" spans="1:21" x14ac:dyDescent="0.25">
      <c r="A818" s="2">
        <v>817</v>
      </c>
      <c r="B818" s="3">
        <v>40580</v>
      </c>
      <c r="C8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8" s="2" t="str">
        <f>TEXT(Append1[[#This Row],[Entry Date]],"YYYY")</f>
        <v>2011</v>
      </c>
      <c r="E818" s="2" t="str">
        <f>TEXT(Append1[[#This Row],[Entry Date]],"MMM")</f>
        <v>Feb</v>
      </c>
      <c r="F818" s="4">
        <v>34</v>
      </c>
      <c r="G818" s="2" t="b">
        <v>0</v>
      </c>
      <c r="H818" t="str" cm="1">
        <f t="array" ref="H818">IF(G818=TRUE,"Weekend", IF(G818=FALSE,"Weekday", NA))</f>
        <v>Weekday</v>
      </c>
      <c r="I818" s="2" t="str">
        <f>TEXT(Append1[[#This Row],[Entry Date]],"DDDDD")</f>
        <v>Sunday</v>
      </c>
      <c r="J818" s="2" t="str">
        <f t="shared" si="64"/>
        <v>Cold</v>
      </c>
      <c r="K818" s="2">
        <v>0.32</v>
      </c>
      <c r="L818" s="2">
        <f t="shared" si="60"/>
        <v>13.120000000000001</v>
      </c>
      <c r="M818" s="2">
        <v>0.30299999999999999</v>
      </c>
      <c r="N818" s="2">
        <v>0.49</v>
      </c>
      <c r="O818" s="10">
        <f t="shared" si="61"/>
        <v>0.49</v>
      </c>
      <c r="P818" s="17" t="str">
        <f t="shared" si="62"/>
        <v>High Humid</v>
      </c>
      <c r="Q818" s="2">
        <v>0.25369999999999998</v>
      </c>
      <c r="R818" s="7">
        <f t="shared" si="63"/>
        <v>27.906999999999996</v>
      </c>
      <c r="S818" s="2">
        <v>28</v>
      </c>
      <c r="T818" s="2">
        <v>89</v>
      </c>
      <c r="U818" s="2">
        <f>SUM(Append1[[#This Row],[Casual]],Append1[[#This Row],[Registered]])</f>
        <v>117</v>
      </c>
    </row>
    <row r="819" spans="1:21" x14ac:dyDescent="0.25">
      <c r="A819" s="2">
        <v>818</v>
      </c>
      <c r="B819" s="3">
        <v>40580</v>
      </c>
      <c r="C8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19" s="2" t="str">
        <f>TEXT(Append1[[#This Row],[Entry Date]],"YYYY")</f>
        <v>2011</v>
      </c>
      <c r="E819" s="2" t="str">
        <f>TEXT(Append1[[#This Row],[Entry Date]],"MMM")</f>
        <v>Feb</v>
      </c>
      <c r="F819" s="4">
        <v>34.0416666666667</v>
      </c>
      <c r="G819" s="2" t="b">
        <v>0</v>
      </c>
      <c r="H819" t="str" cm="1">
        <f t="array" ref="H819">IF(G819=TRUE,"Weekend", IF(G819=FALSE,"Weekday", NA))</f>
        <v>Weekday</v>
      </c>
      <c r="I819" s="2" t="str">
        <f>TEXT(Append1[[#This Row],[Entry Date]],"DDDDD")</f>
        <v>Sunday</v>
      </c>
      <c r="J819" s="2" t="str">
        <f t="shared" si="64"/>
        <v>Cold</v>
      </c>
      <c r="K819" s="2">
        <v>0.34</v>
      </c>
      <c r="L819" s="2">
        <f t="shared" si="60"/>
        <v>13.940000000000001</v>
      </c>
      <c r="M819" s="2">
        <v>0.33329999999999999</v>
      </c>
      <c r="N819" s="2">
        <v>0.46</v>
      </c>
      <c r="O819" s="10">
        <f t="shared" si="61"/>
        <v>0.46</v>
      </c>
      <c r="P819" s="17" t="str">
        <f t="shared" si="62"/>
        <v>High Humid</v>
      </c>
      <c r="Q819" s="2">
        <v>0</v>
      </c>
      <c r="R819" s="7">
        <f t="shared" si="63"/>
        <v>0</v>
      </c>
      <c r="S819" s="2">
        <v>48</v>
      </c>
      <c r="T819" s="2">
        <v>126</v>
      </c>
      <c r="U819" s="2">
        <f>SUM(Append1[[#This Row],[Casual]],Append1[[#This Row],[Registered]])</f>
        <v>174</v>
      </c>
    </row>
    <row r="820" spans="1:21" x14ac:dyDescent="0.25">
      <c r="A820" s="2">
        <v>819</v>
      </c>
      <c r="B820" s="3">
        <v>40580</v>
      </c>
      <c r="C8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0" s="2" t="str">
        <f>TEXT(Append1[[#This Row],[Entry Date]],"YYYY")</f>
        <v>2011</v>
      </c>
      <c r="E820" s="2" t="str">
        <f>TEXT(Append1[[#This Row],[Entry Date]],"MMM")</f>
        <v>Feb</v>
      </c>
      <c r="F820" s="4">
        <v>34.0833333333333</v>
      </c>
      <c r="G820" s="2" t="b">
        <v>0</v>
      </c>
      <c r="H820" t="str" cm="1">
        <f t="array" ref="H820">IF(G820=TRUE,"Weekend", IF(G820=FALSE,"Weekday", NA))</f>
        <v>Weekday</v>
      </c>
      <c r="I820" s="2" t="str">
        <f>TEXT(Append1[[#This Row],[Entry Date]],"DDDDD")</f>
        <v>Sunday</v>
      </c>
      <c r="J820" s="2" t="str">
        <f t="shared" si="64"/>
        <v>Cold</v>
      </c>
      <c r="K820" s="2">
        <v>0.34</v>
      </c>
      <c r="L820" s="2">
        <f t="shared" si="60"/>
        <v>13.940000000000001</v>
      </c>
      <c r="M820" s="2">
        <v>0.36359999999999998</v>
      </c>
      <c r="N820" s="2">
        <v>0.46</v>
      </c>
      <c r="O820" s="10">
        <f t="shared" si="61"/>
        <v>0.46</v>
      </c>
      <c r="P820" s="17" t="str">
        <f t="shared" si="62"/>
        <v>High Humid</v>
      </c>
      <c r="Q820" s="2">
        <v>0</v>
      </c>
      <c r="R820" s="7">
        <f t="shared" si="63"/>
        <v>0</v>
      </c>
      <c r="S820" s="2">
        <v>47</v>
      </c>
      <c r="T820" s="2">
        <v>135</v>
      </c>
      <c r="U820" s="2">
        <f>SUM(Append1[[#This Row],[Casual]],Append1[[#This Row],[Registered]])</f>
        <v>182</v>
      </c>
    </row>
    <row r="821" spans="1:21" x14ac:dyDescent="0.25">
      <c r="A821" s="2">
        <v>820</v>
      </c>
      <c r="B821" s="3">
        <v>40580</v>
      </c>
      <c r="C8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1" s="2" t="str">
        <f>TEXT(Append1[[#This Row],[Entry Date]],"YYYY")</f>
        <v>2011</v>
      </c>
      <c r="E821" s="2" t="str">
        <f>TEXT(Append1[[#This Row],[Entry Date]],"MMM")</f>
        <v>Feb</v>
      </c>
      <c r="F821" s="4">
        <v>34.125</v>
      </c>
      <c r="G821" s="2" t="b">
        <v>0</v>
      </c>
      <c r="H821" t="str" cm="1">
        <f t="array" ref="H821">IF(G821=TRUE,"Weekend", IF(G821=FALSE,"Weekday", NA))</f>
        <v>Weekday</v>
      </c>
      <c r="I821" s="2" t="str">
        <f>TEXT(Append1[[#This Row],[Entry Date]],"DDDDD")</f>
        <v>Sunday</v>
      </c>
      <c r="J821" s="2" t="str">
        <f t="shared" si="64"/>
        <v>Cold</v>
      </c>
      <c r="K821" s="2">
        <v>0.34</v>
      </c>
      <c r="L821" s="2">
        <f t="shared" si="60"/>
        <v>13.940000000000001</v>
      </c>
      <c r="M821" s="2">
        <v>0.34849999999999998</v>
      </c>
      <c r="N821" s="2">
        <v>0.46</v>
      </c>
      <c r="O821" s="10">
        <f t="shared" si="61"/>
        <v>0.46</v>
      </c>
      <c r="P821" s="17" t="str">
        <f t="shared" si="62"/>
        <v>High Humid</v>
      </c>
      <c r="Q821" s="2">
        <v>8.9599999999999999E-2</v>
      </c>
      <c r="R821" s="7">
        <f t="shared" si="63"/>
        <v>9.8559999999999999</v>
      </c>
      <c r="S821" s="2">
        <v>47</v>
      </c>
      <c r="T821" s="2">
        <v>114</v>
      </c>
      <c r="U821" s="2">
        <f>SUM(Append1[[#This Row],[Casual]],Append1[[#This Row],[Registered]])</f>
        <v>161</v>
      </c>
    </row>
    <row r="822" spans="1:21" x14ac:dyDescent="0.25">
      <c r="A822" s="2">
        <v>821</v>
      </c>
      <c r="B822" s="3">
        <v>40580</v>
      </c>
      <c r="C8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2" s="2" t="str">
        <f>TEXT(Append1[[#This Row],[Entry Date]],"YYYY")</f>
        <v>2011</v>
      </c>
      <c r="E822" s="2" t="str">
        <f>TEXT(Append1[[#This Row],[Entry Date]],"MMM")</f>
        <v>Feb</v>
      </c>
      <c r="F822" s="4">
        <v>34.1666666666667</v>
      </c>
      <c r="G822" s="2" t="b">
        <v>0</v>
      </c>
      <c r="H822" t="str" cm="1">
        <f t="array" ref="H822">IF(G822=TRUE,"Weekend", IF(G822=FALSE,"Weekday", NA))</f>
        <v>Weekday</v>
      </c>
      <c r="I822" s="2" t="str">
        <f>TEXT(Append1[[#This Row],[Entry Date]],"DDDDD")</f>
        <v>Sunday</v>
      </c>
      <c r="J822" s="2" t="str">
        <f t="shared" si="64"/>
        <v>Cold</v>
      </c>
      <c r="K822" s="2">
        <v>0.34</v>
      </c>
      <c r="L822" s="2">
        <f t="shared" si="60"/>
        <v>13.940000000000001</v>
      </c>
      <c r="M822" s="2">
        <v>0.34849999999999998</v>
      </c>
      <c r="N822" s="2">
        <v>0.46</v>
      </c>
      <c r="O822" s="10">
        <f t="shared" si="61"/>
        <v>0.46</v>
      </c>
      <c r="P822" s="17" t="str">
        <f t="shared" si="62"/>
        <v>High Humid</v>
      </c>
      <c r="Q822" s="2">
        <v>8.9599999999999999E-2</v>
      </c>
      <c r="R822" s="7">
        <f t="shared" si="63"/>
        <v>9.8559999999999999</v>
      </c>
      <c r="S822" s="2">
        <v>52</v>
      </c>
      <c r="T822" s="2">
        <v>130</v>
      </c>
      <c r="U822" s="2">
        <f>SUM(Append1[[#This Row],[Casual]],Append1[[#This Row],[Registered]])</f>
        <v>182</v>
      </c>
    </row>
    <row r="823" spans="1:21" x14ac:dyDescent="0.25">
      <c r="A823" s="2">
        <v>822</v>
      </c>
      <c r="B823" s="3">
        <v>40580</v>
      </c>
      <c r="C8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3" s="2" t="str">
        <f>TEXT(Append1[[#This Row],[Entry Date]],"YYYY")</f>
        <v>2011</v>
      </c>
      <c r="E823" s="2" t="str">
        <f>TEXT(Append1[[#This Row],[Entry Date]],"MMM")</f>
        <v>Feb</v>
      </c>
      <c r="F823" s="4">
        <v>34.2083333333333</v>
      </c>
      <c r="G823" s="2" t="b">
        <v>0</v>
      </c>
      <c r="H823" t="str" cm="1">
        <f t="array" ref="H823">IF(G823=TRUE,"Weekend", IF(G823=FALSE,"Weekday", NA))</f>
        <v>Weekday</v>
      </c>
      <c r="I823" s="2" t="str">
        <f>TEXT(Append1[[#This Row],[Entry Date]],"DDDDD")</f>
        <v>Sunday</v>
      </c>
      <c r="J823" s="2" t="str">
        <f t="shared" si="64"/>
        <v>Cold</v>
      </c>
      <c r="K823" s="2">
        <v>0.34</v>
      </c>
      <c r="L823" s="2">
        <f t="shared" si="60"/>
        <v>13.940000000000001</v>
      </c>
      <c r="M823" s="2">
        <v>0.34849999999999998</v>
      </c>
      <c r="N823" s="2">
        <v>0.49</v>
      </c>
      <c r="O823" s="10">
        <f t="shared" si="61"/>
        <v>0.49</v>
      </c>
      <c r="P823" s="17" t="str">
        <f t="shared" si="62"/>
        <v>High Humid</v>
      </c>
      <c r="Q823" s="2">
        <v>0.1045</v>
      </c>
      <c r="R823" s="7">
        <f t="shared" si="63"/>
        <v>11.494999999999999</v>
      </c>
      <c r="S823" s="2">
        <v>42</v>
      </c>
      <c r="T823" s="2">
        <v>115</v>
      </c>
      <c r="U823" s="2">
        <f>SUM(Append1[[#This Row],[Casual]],Append1[[#This Row],[Registered]])</f>
        <v>157</v>
      </c>
    </row>
    <row r="824" spans="1:21" x14ac:dyDescent="0.25">
      <c r="A824" s="2">
        <v>823</v>
      </c>
      <c r="B824" s="3">
        <v>40580</v>
      </c>
      <c r="C8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4" s="2" t="str">
        <f>TEXT(Append1[[#This Row],[Entry Date]],"YYYY")</f>
        <v>2011</v>
      </c>
      <c r="E824" s="2" t="str">
        <f>TEXT(Append1[[#This Row],[Entry Date]],"MMM")</f>
        <v>Feb</v>
      </c>
      <c r="F824" s="4">
        <v>34.25</v>
      </c>
      <c r="G824" s="2" t="b">
        <v>0</v>
      </c>
      <c r="H824" t="str" cm="1">
        <f t="array" ref="H824">IF(G824=TRUE,"Weekend", IF(G824=FALSE,"Weekday", NA))</f>
        <v>Weekday</v>
      </c>
      <c r="I824" s="2" t="str">
        <f>TEXT(Append1[[#This Row],[Entry Date]],"DDDDD")</f>
        <v>Sunday</v>
      </c>
      <c r="J824" s="2" t="str">
        <f t="shared" si="64"/>
        <v>Cold</v>
      </c>
      <c r="K824" s="2">
        <v>0.34</v>
      </c>
      <c r="L824" s="2">
        <f t="shared" si="60"/>
        <v>13.940000000000001</v>
      </c>
      <c r="M824" s="2">
        <v>0.36359999999999998</v>
      </c>
      <c r="N824" s="2">
        <v>0.46</v>
      </c>
      <c r="O824" s="10">
        <f t="shared" si="61"/>
        <v>0.46</v>
      </c>
      <c r="P824" s="17" t="str">
        <f t="shared" si="62"/>
        <v>High Humid</v>
      </c>
      <c r="Q824" s="2">
        <v>0</v>
      </c>
      <c r="R824" s="7">
        <f t="shared" si="63"/>
        <v>0</v>
      </c>
      <c r="S824" s="2">
        <v>24</v>
      </c>
      <c r="T824" s="2">
        <v>97</v>
      </c>
      <c r="U824" s="2">
        <f>SUM(Append1[[#This Row],[Casual]],Append1[[#This Row],[Registered]])</f>
        <v>121</v>
      </c>
    </row>
    <row r="825" spans="1:21" x14ac:dyDescent="0.25">
      <c r="A825" s="2">
        <v>824</v>
      </c>
      <c r="B825" s="3">
        <v>40580</v>
      </c>
      <c r="C8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5" s="2" t="str">
        <f>TEXT(Append1[[#This Row],[Entry Date]],"YYYY")</f>
        <v>2011</v>
      </c>
      <c r="E825" s="2" t="str">
        <f>TEXT(Append1[[#This Row],[Entry Date]],"MMM")</f>
        <v>Feb</v>
      </c>
      <c r="F825" s="4">
        <v>34.2916666666667</v>
      </c>
      <c r="G825" s="2" t="b">
        <v>0</v>
      </c>
      <c r="H825" t="str" cm="1">
        <f t="array" ref="H825">IF(G825=TRUE,"Weekend", IF(G825=FALSE,"Weekday", NA))</f>
        <v>Weekday</v>
      </c>
      <c r="I825" s="2" t="str">
        <f>TEXT(Append1[[#This Row],[Entry Date]],"DDDDD")</f>
        <v>Sunday</v>
      </c>
      <c r="J825" s="2" t="str">
        <f t="shared" si="64"/>
        <v>Cold</v>
      </c>
      <c r="K825" s="2">
        <v>0.3</v>
      </c>
      <c r="L825" s="2">
        <f t="shared" si="60"/>
        <v>12.299999999999999</v>
      </c>
      <c r="M825" s="2">
        <v>0.30299999999999999</v>
      </c>
      <c r="N825" s="2">
        <v>0.56000000000000005</v>
      </c>
      <c r="O825" s="10">
        <f t="shared" si="61"/>
        <v>0.56000000000000005</v>
      </c>
      <c r="P825" s="17" t="str">
        <f t="shared" si="62"/>
        <v>High Humid</v>
      </c>
      <c r="Q825" s="2">
        <v>0.16420000000000001</v>
      </c>
      <c r="R825" s="7">
        <f t="shared" si="63"/>
        <v>18.062000000000001</v>
      </c>
      <c r="S825" s="2">
        <v>13</v>
      </c>
      <c r="T825" s="2">
        <v>65</v>
      </c>
      <c r="U825" s="2">
        <f>SUM(Append1[[#This Row],[Casual]],Append1[[#This Row],[Registered]])</f>
        <v>78</v>
      </c>
    </row>
    <row r="826" spans="1:21" x14ac:dyDescent="0.25">
      <c r="A826" s="2">
        <v>825</v>
      </c>
      <c r="B826" s="3">
        <v>40580</v>
      </c>
      <c r="C8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6" s="2" t="str">
        <f>TEXT(Append1[[#This Row],[Entry Date]],"YYYY")</f>
        <v>2011</v>
      </c>
      <c r="E826" s="2" t="str">
        <f>TEXT(Append1[[#This Row],[Entry Date]],"MMM")</f>
        <v>Feb</v>
      </c>
      <c r="F826" s="4">
        <v>34.3333333333333</v>
      </c>
      <c r="G826" s="2" t="b">
        <v>0</v>
      </c>
      <c r="H826" t="str" cm="1">
        <f t="array" ref="H826">IF(G826=TRUE,"Weekend", IF(G826=FALSE,"Weekday", NA))</f>
        <v>Weekday</v>
      </c>
      <c r="I826" s="2" t="str">
        <f>TEXT(Append1[[#This Row],[Entry Date]],"DDDDD")</f>
        <v>Sunday</v>
      </c>
      <c r="J826" s="2" t="str">
        <f t="shared" si="64"/>
        <v>Cold</v>
      </c>
      <c r="K826" s="2">
        <v>0.28000000000000003</v>
      </c>
      <c r="L826" s="2">
        <f t="shared" si="60"/>
        <v>11.48</v>
      </c>
      <c r="M826" s="2">
        <v>0.28789999999999999</v>
      </c>
      <c r="N826" s="2">
        <v>0.61</v>
      </c>
      <c r="O826" s="10">
        <f t="shared" si="61"/>
        <v>0.61</v>
      </c>
      <c r="P826" s="17" t="str">
        <f t="shared" si="62"/>
        <v>Very Hghly humidity</v>
      </c>
      <c r="Q826" s="2">
        <v>0.1343</v>
      </c>
      <c r="R826" s="7">
        <f t="shared" si="63"/>
        <v>14.773</v>
      </c>
      <c r="S826" s="2">
        <v>1</v>
      </c>
      <c r="T826" s="2">
        <v>20</v>
      </c>
      <c r="U826" s="2">
        <f>SUM(Append1[[#This Row],[Casual]],Append1[[#This Row],[Registered]])</f>
        <v>21</v>
      </c>
    </row>
    <row r="827" spans="1:21" x14ac:dyDescent="0.25">
      <c r="A827" s="2">
        <v>826</v>
      </c>
      <c r="B827" s="3">
        <v>40580</v>
      </c>
      <c r="C8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7" s="2" t="str">
        <f>TEXT(Append1[[#This Row],[Entry Date]],"YYYY")</f>
        <v>2011</v>
      </c>
      <c r="E827" s="2" t="str">
        <f>TEXT(Append1[[#This Row],[Entry Date]],"MMM")</f>
        <v>Feb</v>
      </c>
      <c r="F827" s="4">
        <v>34.375</v>
      </c>
      <c r="G827" s="2" t="b">
        <v>0</v>
      </c>
      <c r="H827" t="str" cm="1">
        <f t="array" ref="H827">IF(G827=TRUE,"Weekend", IF(G827=FALSE,"Weekday", NA))</f>
        <v>Weekday</v>
      </c>
      <c r="I827" s="2" t="str">
        <f>TEXT(Append1[[#This Row],[Entry Date]],"DDDDD")</f>
        <v>Sunday</v>
      </c>
      <c r="J827" s="2" t="str">
        <f t="shared" si="64"/>
        <v>Cold</v>
      </c>
      <c r="K827" s="2">
        <v>0.28000000000000003</v>
      </c>
      <c r="L827" s="2">
        <f t="shared" si="60"/>
        <v>11.48</v>
      </c>
      <c r="M827" s="2">
        <v>0.28789999999999999</v>
      </c>
      <c r="N827" s="2">
        <v>0.61</v>
      </c>
      <c r="O827" s="10">
        <f t="shared" si="61"/>
        <v>0.61</v>
      </c>
      <c r="P827" s="17" t="str">
        <f t="shared" si="62"/>
        <v>Very Hghly humidity</v>
      </c>
      <c r="Q827" s="2">
        <v>0.1045</v>
      </c>
      <c r="R827" s="7">
        <f t="shared" si="63"/>
        <v>11.494999999999999</v>
      </c>
      <c r="S827" s="2">
        <v>5</v>
      </c>
      <c r="T827" s="2">
        <v>21</v>
      </c>
      <c r="U827" s="2">
        <f>SUM(Append1[[#This Row],[Casual]],Append1[[#This Row],[Registered]])</f>
        <v>26</v>
      </c>
    </row>
    <row r="828" spans="1:21" x14ac:dyDescent="0.25">
      <c r="A828" s="2">
        <v>827</v>
      </c>
      <c r="B828" s="3">
        <v>40580</v>
      </c>
      <c r="C8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8" s="2" t="str">
        <f>TEXT(Append1[[#This Row],[Entry Date]],"YYYY")</f>
        <v>2011</v>
      </c>
      <c r="E828" s="2" t="str">
        <f>TEXT(Append1[[#This Row],[Entry Date]],"MMM")</f>
        <v>Feb</v>
      </c>
      <c r="F828" s="4">
        <v>34.4166666666667</v>
      </c>
      <c r="G828" s="2" t="b">
        <v>0</v>
      </c>
      <c r="H828" t="str" cm="1">
        <f t="array" ref="H828">IF(G828=TRUE,"Weekend", IF(G828=FALSE,"Weekday", NA))</f>
        <v>Weekday</v>
      </c>
      <c r="I828" s="2" t="str">
        <f>TEXT(Append1[[#This Row],[Entry Date]],"DDDDD")</f>
        <v>Sunday</v>
      </c>
      <c r="J828" s="2" t="str">
        <f t="shared" si="64"/>
        <v>Cold</v>
      </c>
      <c r="K828" s="2">
        <v>0.26</v>
      </c>
      <c r="L828" s="2">
        <f t="shared" si="60"/>
        <v>10.66</v>
      </c>
      <c r="M828" s="2">
        <v>0.30299999999999999</v>
      </c>
      <c r="N828" s="2">
        <v>0.6</v>
      </c>
      <c r="O828" s="10">
        <f t="shared" si="61"/>
        <v>0.6</v>
      </c>
      <c r="P828" s="17" t="str">
        <f t="shared" si="62"/>
        <v>High Humid</v>
      </c>
      <c r="Q828" s="2">
        <v>0</v>
      </c>
      <c r="R828" s="7">
        <f t="shared" si="63"/>
        <v>0</v>
      </c>
      <c r="S828" s="2">
        <v>5</v>
      </c>
      <c r="T828" s="2">
        <v>22</v>
      </c>
      <c r="U828" s="2">
        <f>SUM(Append1[[#This Row],[Casual]],Append1[[#This Row],[Registered]])</f>
        <v>27</v>
      </c>
    </row>
    <row r="829" spans="1:21" x14ac:dyDescent="0.25">
      <c r="A829" s="2">
        <v>828</v>
      </c>
      <c r="B829" s="3">
        <v>40580</v>
      </c>
      <c r="C8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29" s="2" t="str">
        <f>TEXT(Append1[[#This Row],[Entry Date]],"YYYY")</f>
        <v>2011</v>
      </c>
      <c r="E829" s="2" t="str">
        <f>TEXT(Append1[[#This Row],[Entry Date]],"MMM")</f>
        <v>Feb</v>
      </c>
      <c r="F829" s="4">
        <v>34.4583333333333</v>
      </c>
      <c r="G829" s="2" t="b">
        <v>0</v>
      </c>
      <c r="H829" t="str" cm="1">
        <f t="array" ref="H829">IF(G829=TRUE,"Weekend", IF(G829=FALSE,"Weekday", NA))</f>
        <v>Weekday</v>
      </c>
      <c r="I829" s="2" t="str">
        <f>TEXT(Append1[[#This Row],[Entry Date]],"DDDDD")</f>
        <v>Sunday</v>
      </c>
      <c r="J829" s="2" t="str">
        <f t="shared" si="64"/>
        <v>Cold</v>
      </c>
      <c r="K829" s="2">
        <v>0.26</v>
      </c>
      <c r="L829" s="2">
        <f t="shared" si="60"/>
        <v>10.66</v>
      </c>
      <c r="M829" s="2">
        <v>0.30299999999999999</v>
      </c>
      <c r="N829" s="2">
        <v>0.6</v>
      </c>
      <c r="O829" s="10">
        <f t="shared" si="61"/>
        <v>0.6</v>
      </c>
      <c r="P829" s="17" t="str">
        <f t="shared" si="62"/>
        <v>High Humid</v>
      </c>
      <c r="Q829" s="2">
        <v>0</v>
      </c>
      <c r="R829" s="7">
        <f t="shared" si="63"/>
        <v>0</v>
      </c>
      <c r="S829" s="2">
        <v>5</v>
      </c>
      <c r="T829" s="2">
        <v>57</v>
      </c>
      <c r="U829" s="2">
        <f>SUM(Append1[[#This Row],[Casual]],Append1[[#This Row],[Registered]])</f>
        <v>62</v>
      </c>
    </row>
    <row r="830" spans="1:21" x14ac:dyDescent="0.25">
      <c r="A830" s="2">
        <v>829</v>
      </c>
      <c r="B830" s="3">
        <v>40580</v>
      </c>
      <c r="C8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0" s="2" t="str">
        <f>TEXT(Append1[[#This Row],[Entry Date]],"YYYY")</f>
        <v>2011</v>
      </c>
      <c r="E830" s="2" t="str">
        <f>TEXT(Append1[[#This Row],[Entry Date]],"MMM")</f>
        <v>Feb</v>
      </c>
      <c r="F830" s="4">
        <v>34.5</v>
      </c>
      <c r="G830" s="2" t="b">
        <v>0</v>
      </c>
      <c r="H830" t="str" cm="1">
        <f t="array" ref="H830">IF(G830=TRUE,"Weekend", IF(G830=FALSE,"Weekday", NA))</f>
        <v>Weekday</v>
      </c>
      <c r="I830" s="2" t="str">
        <f>TEXT(Append1[[#This Row],[Entry Date]],"DDDDD")</f>
        <v>Sunday</v>
      </c>
      <c r="J830" s="2" t="str">
        <f t="shared" si="64"/>
        <v>Extreme Cold</v>
      </c>
      <c r="K830" s="2">
        <v>0.24</v>
      </c>
      <c r="L830" s="2">
        <f t="shared" si="60"/>
        <v>9.84</v>
      </c>
      <c r="M830" s="2">
        <v>0.28789999999999999</v>
      </c>
      <c r="N830" s="2">
        <v>0.65</v>
      </c>
      <c r="O830" s="10">
        <f t="shared" si="61"/>
        <v>0.65</v>
      </c>
      <c r="P830" s="17" t="str">
        <f t="shared" si="62"/>
        <v>Very Hghly humidity</v>
      </c>
      <c r="Q830" s="2">
        <v>0</v>
      </c>
      <c r="R830" s="7">
        <f t="shared" si="63"/>
        <v>0</v>
      </c>
      <c r="S830" s="2">
        <v>4</v>
      </c>
      <c r="T830" s="2">
        <v>26</v>
      </c>
      <c r="U830" s="2">
        <f>SUM(Append1[[#This Row],[Casual]],Append1[[#This Row],[Registered]])</f>
        <v>30</v>
      </c>
    </row>
    <row r="831" spans="1:21" x14ac:dyDescent="0.25">
      <c r="A831" s="2">
        <v>830</v>
      </c>
      <c r="B831" s="3">
        <v>40581</v>
      </c>
      <c r="C8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1" s="2" t="str">
        <f>TEXT(Append1[[#This Row],[Entry Date]],"YYYY")</f>
        <v>2011</v>
      </c>
      <c r="E831" s="2" t="str">
        <f>TEXT(Append1[[#This Row],[Entry Date]],"MMM")</f>
        <v>Feb</v>
      </c>
      <c r="F831" s="4">
        <v>34.5416666666667</v>
      </c>
      <c r="G831" s="2" t="b">
        <v>0</v>
      </c>
      <c r="H831" t="str" cm="1">
        <f t="array" ref="H831">IF(G831=TRUE,"Weekend", IF(G831=FALSE,"Weekday", NA))</f>
        <v>Weekday</v>
      </c>
      <c r="I831" s="2" t="str">
        <f>TEXT(Append1[[#This Row],[Entry Date]],"DDDDD")</f>
        <v>Monday</v>
      </c>
      <c r="J831" s="2" t="str">
        <f t="shared" si="64"/>
        <v>Extreme Cold</v>
      </c>
      <c r="K831" s="2">
        <v>0.24</v>
      </c>
      <c r="L831" s="2">
        <f t="shared" si="60"/>
        <v>9.84</v>
      </c>
      <c r="M831" s="2">
        <v>0.28789999999999999</v>
      </c>
      <c r="N831" s="2">
        <v>0.65</v>
      </c>
      <c r="O831" s="10">
        <f t="shared" si="61"/>
        <v>0.65</v>
      </c>
      <c r="P831" s="17" t="str">
        <f t="shared" si="62"/>
        <v>Very Hghly humidity</v>
      </c>
      <c r="Q831" s="2">
        <v>0</v>
      </c>
      <c r="R831" s="7">
        <f t="shared" si="63"/>
        <v>0</v>
      </c>
      <c r="S831" s="2">
        <v>1</v>
      </c>
      <c r="T831" s="2">
        <v>14</v>
      </c>
      <c r="U831" s="2">
        <f>SUM(Append1[[#This Row],[Casual]],Append1[[#This Row],[Registered]])</f>
        <v>15</v>
      </c>
    </row>
    <row r="832" spans="1:21" x14ac:dyDescent="0.25">
      <c r="A832" s="2">
        <v>831</v>
      </c>
      <c r="B832" s="3">
        <v>40581</v>
      </c>
      <c r="C8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2" s="2" t="str">
        <f>TEXT(Append1[[#This Row],[Entry Date]],"YYYY")</f>
        <v>2011</v>
      </c>
      <c r="E832" s="2" t="str">
        <f>TEXT(Append1[[#This Row],[Entry Date]],"MMM")</f>
        <v>Feb</v>
      </c>
      <c r="F832" s="4">
        <v>34.5833333333333</v>
      </c>
      <c r="G832" s="2" t="b">
        <v>0</v>
      </c>
      <c r="H832" t="str" cm="1">
        <f t="array" ref="H832">IF(G832=TRUE,"Weekend", IF(G832=FALSE,"Weekday", NA))</f>
        <v>Weekday</v>
      </c>
      <c r="I832" s="2" t="str">
        <f>TEXT(Append1[[#This Row],[Entry Date]],"DDDDD")</f>
        <v>Monday</v>
      </c>
      <c r="J832" s="2" t="str">
        <f t="shared" si="64"/>
        <v>Extreme Cold</v>
      </c>
      <c r="K832" s="2">
        <v>0.22</v>
      </c>
      <c r="L832" s="2">
        <f t="shared" si="60"/>
        <v>9.02</v>
      </c>
      <c r="M832" s="2">
        <v>0.2727</v>
      </c>
      <c r="N832" s="2">
        <v>0.75</v>
      </c>
      <c r="O832" s="10">
        <f t="shared" si="61"/>
        <v>0.75</v>
      </c>
      <c r="P832" s="17" t="str">
        <f t="shared" si="62"/>
        <v>Very Hghly humidity</v>
      </c>
      <c r="Q832" s="2">
        <v>0</v>
      </c>
      <c r="R832" s="7">
        <f t="shared" si="63"/>
        <v>0</v>
      </c>
      <c r="S832" s="2">
        <v>1</v>
      </c>
      <c r="T832" s="2">
        <v>4</v>
      </c>
      <c r="U832" s="2">
        <f>SUM(Append1[[#This Row],[Casual]],Append1[[#This Row],[Registered]])</f>
        <v>5</v>
      </c>
    </row>
    <row r="833" spans="1:21" x14ac:dyDescent="0.25">
      <c r="A833" s="2">
        <v>832</v>
      </c>
      <c r="B833" s="3">
        <v>40581</v>
      </c>
      <c r="C8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3" s="2" t="str">
        <f>TEXT(Append1[[#This Row],[Entry Date]],"YYYY")</f>
        <v>2011</v>
      </c>
      <c r="E833" s="2" t="str">
        <f>TEXT(Append1[[#This Row],[Entry Date]],"MMM")</f>
        <v>Feb</v>
      </c>
      <c r="F833" s="4">
        <v>34.625</v>
      </c>
      <c r="G833" s="2" t="b">
        <v>0</v>
      </c>
      <c r="H833" t="str" cm="1">
        <f t="array" ref="H833">IF(G833=TRUE,"Weekend", IF(G833=FALSE,"Weekday", NA))</f>
        <v>Weekday</v>
      </c>
      <c r="I833" s="2" t="str">
        <f>TEXT(Append1[[#This Row],[Entry Date]],"DDDDD")</f>
        <v>Monday</v>
      </c>
      <c r="J833" s="2" t="str">
        <f t="shared" si="64"/>
        <v>Extreme Cold</v>
      </c>
      <c r="K833" s="2">
        <v>0.2</v>
      </c>
      <c r="L833" s="2">
        <f t="shared" si="60"/>
        <v>8.2000000000000011</v>
      </c>
      <c r="M833" s="2">
        <v>0.2576</v>
      </c>
      <c r="N833" s="2">
        <v>0.8</v>
      </c>
      <c r="O833" s="10">
        <f t="shared" si="61"/>
        <v>0.8</v>
      </c>
      <c r="P833" s="17" t="str">
        <f t="shared" si="62"/>
        <v>Very Hghly humidity</v>
      </c>
      <c r="Q833" s="2">
        <v>0</v>
      </c>
      <c r="R833" s="7">
        <f t="shared" si="63"/>
        <v>0</v>
      </c>
      <c r="S833" s="2">
        <v>0</v>
      </c>
      <c r="T833" s="2">
        <v>3</v>
      </c>
      <c r="U833" s="2">
        <f>SUM(Append1[[#This Row],[Casual]],Append1[[#This Row],[Registered]])</f>
        <v>3</v>
      </c>
    </row>
    <row r="834" spans="1:21" x14ac:dyDescent="0.25">
      <c r="A834" s="2">
        <v>833</v>
      </c>
      <c r="B834" s="3">
        <v>40581</v>
      </c>
      <c r="C8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4" s="2" t="str">
        <f>TEXT(Append1[[#This Row],[Entry Date]],"YYYY")</f>
        <v>2011</v>
      </c>
      <c r="E834" s="2" t="str">
        <f>TEXT(Append1[[#This Row],[Entry Date]],"MMM")</f>
        <v>Feb</v>
      </c>
      <c r="F834" s="4">
        <v>34.6666666666667</v>
      </c>
      <c r="G834" s="2" t="b">
        <v>0</v>
      </c>
      <c r="H834" t="str" cm="1">
        <f t="array" ref="H834">IF(G834=TRUE,"Weekend", IF(G834=FALSE,"Weekday", NA))</f>
        <v>Weekday</v>
      </c>
      <c r="I834" s="2" t="str">
        <f>TEXT(Append1[[#This Row],[Entry Date]],"DDDDD")</f>
        <v>Monday</v>
      </c>
      <c r="J834" s="2" t="str">
        <f t="shared" si="64"/>
        <v>Extreme Cold</v>
      </c>
      <c r="K834" s="2">
        <v>0.2</v>
      </c>
      <c r="L834" s="2">
        <f t="shared" ref="L834:L897" si="65">K834 * 41</f>
        <v>8.2000000000000011</v>
      </c>
      <c r="M834" s="2">
        <v>0.2576</v>
      </c>
      <c r="N834" s="2">
        <v>0.86</v>
      </c>
      <c r="O834" s="10">
        <f t="shared" ref="O834:O897" si="66">N834 * 100/100</f>
        <v>0.86</v>
      </c>
      <c r="P834" s="17" t="str">
        <f t="shared" ref="P834:P897" si="67">IF(N834*100&lt;10,"Less Humid",IF(N834*100&lt;=30,"Normal Humid",IF(N834*100&lt;=60,"High Humid",IF(N834*100&lt;=100,"Very Hghly humidity"))))</f>
        <v>Very Hghly humidity</v>
      </c>
      <c r="Q834" s="2">
        <v>0</v>
      </c>
      <c r="R834" s="7">
        <f t="shared" ref="R834:R897" si="68">Q834 * 110</f>
        <v>0</v>
      </c>
      <c r="S834" s="2">
        <v>0</v>
      </c>
      <c r="T834" s="2">
        <v>1</v>
      </c>
      <c r="U834" s="2">
        <f>SUM(Append1[[#This Row],[Casual]],Append1[[#This Row],[Registered]])</f>
        <v>1</v>
      </c>
    </row>
    <row r="835" spans="1:21" x14ac:dyDescent="0.25">
      <c r="A835" s="2">
        <v>834</v>
      </c>
      <c r="B835" s="3">
        <v>40581</v>
      </c>
      <c r="C8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5" s="2" t="str">
        <f>TEXT(Append1[[#This Row],[Entry Date]],"YYYY")</f>
        <v>2011</v>
      </c>
      <c r="E835" s="2" t="str">
        <f>TEXT(Append1[[#This Row],[Entry Date]],"MMM")</f>
        <v>Feb</v>
      </c>
      <c r="F835" s="4">
        <v>34.7083333333333</v>
      </c>
      <c r="G835" s="2" t="b">
        <v>0</v>
      </c>
      <c r="H835" t="str" cm="1">
        <f t="array" ref="H835">IF(G835=TRUE,"Weekend", IF(G835=FALSE,"Weekday", NA))</f>
        <v>Weekday</v>
      </c>
      <c r="I835" s="2" t="str">
        <f>TEXT(Append1[[#This Row],[Entry Date]],"DDDDD")</f>
        <v>Monday</v>
      </c>
      <c r="J835" s="2" t="str">
        <f t="shared" ref="J835:J898" si="69">IF(L835&lt;10,"Extreme Cold",IF(L835&lt;=20,"Cold",IF(L835&lt;=25,"Normal",IF(L835&lt;=35,"Hot",IF(L835&lt;=45,"Extreme Hot")))))</f>
        <v>Extreme Cold</v>
      </c>
      <c r="K835" s="2">
        <v>0.2</v>
      </c>
      <c r="L835" s="2">
        <f t="shared" si="65"/>
        <v>8.2000000000000011</v>
      </c>
      <c r="M835" s="2">
        <v>0.2576</v>
      </c>
      <c r="N835" s="2">
        <v>0.86</v>
      </c>
      <c r="O835" s="10">
        <f t="shared" si="66"/>
        <v>0.86</v>
      </c>
      <c r="P835" s="17" t="str">
        <f t="shared" si="67"/>
        <v>Very Hghly humidity</v>
      </c>
      <c r="Q835" s="2">
        <v>0</v>
      </c>
      <c r="R835" s="7">
        <f t="shared" si="68"/>
        <v>0</v>
      </c>
      <c r="S835" s="2">
        <v>1</v>
      </c>
      <c r="T835" s="2">
        <v>1</v>
      </c>
      <c r="U835" s="2">
        <f>SUM(Append1[[#This Row],[Casual]],Append1[[#This Row],[Registered]])</f>
        <v>2</v>
      </c>
    </row>
    <row r="836" spans="1:21" x14ac:dyDescent="0.25">
      <c r="A836" s="2">
        <v>835</v>
      </c>
      <c r="B836" s="3">
        <v>40581</v>
      </c>
      <c r="C8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6" s="2" t="str">
        <f>TEXT(Append1[[#This Row],[Entry Date]],"YYYY")</f>
        <v>2011</v>
      </c>
      <c r="E836" s="2" t="str">
        <f>TEXT(Append1[[#This Row],[Entry Date]],"MMM")</f>
        <v>Feb</v>
      </c>
      <c r="F836" s="4">
        <v>34.75</v>
      </c>
      <c r="G836" s="2" t="b">
        <v>0</v>
      </c>
      <c r="H836" t="str" cm="1">
        <f t="array" ref="H836">IF(G836=TRUE,"Weekend", IF(G836=FALSE,"Weekday", NA))</f>
        <v>Weekday</v>
      </c>
      <c r="I836" s="2" t="str">
        <f>TEXT(Append1[[#This Row],[Entry Date]],"DDDDD")</f>
        <v>Monday</v>
      </c>
      <c r="J836" s="2" t="str">
        <f t="shared" si="69"/>
        <v>Extreme Cold</v>
      </c>
      <c r="K836" s="2">
        <v>0.2</v>
      </c>
      <c r="L836" s="2">
        <f t="shared" si="65"/>
        <v>8.2000000000000011</v>
      </c>
      <c r="M836" s="2">
        <v>0.2576</v>
      </c>
      <c r="N836" s="2">
        <v>0.86</v>
      </c>
      <c r="O836" s="10">
        <f t="shared" si="66"/>
        <v>0.86</v>
      </c>
      <c r="P836" s="17" t="str">
        <f t="shared" si="67"/>
        <v>Very Hghly humidity</v>
      </c>
      <c r="Q836" s="2">
        <v>0</v>
      </c>
      <c r="R836" s="7">
        <f t="shared" si="68"/>
        <v>0</v>
      </c>
      <c r="S836" s="2">
        <v>1</v>
      </c>
      <c r="T836" s="2">
        <v>9</v>
      </c>
      <c r="U836" s="2">
        <f>SUM(Append1[[#This Row],[Casual]],Append1[[#This Row],[Registered]])</f>
        <v>10</v>
      </c>
    </row>
    <row r="837" spans="1:21" x14ac:dyDescent="0.25">
      <c r="A837" s="2">
        <v>836</v>
      </c>
      <c r="B837" s="3">
        <v>40581</v>
      </c>
      <c r="C8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7" s="2" t="str">
        <f>TEXT(Append1[[#This Row],[Entry Date]],"YYYY")</f>
        <v>2011</v>
      </c>
      <c r="E837" s="2" t="str">
        <f>TEXT(Append1[[#This Row],[Entry Date]],"MMM")</f>
        <v>Feb</v>
      </c>
      <c r="F837" s="4">
        <v>34.7916666666667</v>
      </c>
      <c r="G837" s="2" t="b">
        <v>0</v>
      </c>
      <c r="H837" t="str" cm="1">
        <f t="array" ref="H837">IF(G837=TRUE,"Weekend", IF(G837=FALSE,"Weekday", NA))</f>
        <v>Weekday</v>
      </c>
      <c r="I837" s="2" t="str">
        <f>TEXT(Append1[[#This Row],[Entry Date]],"DDDDD")</f>
        <v>Monday</v>
      </c>
      <c r="J837" s="2" t="str">
        <f t="shared" si="69"/>
        <v>Extreme Cold</v>
      </c>
      <c r="K837" s="2">
        <v>0.18</v>
      </c>
      <c r="L837" s="2">
        <f t="shared" si="65"/>
        <v>7.38</v>
      </c>
      <c r="M837" s="2">
        <v>0.2424</v>
      </c>
      <c r="N837" s="2">
        <v>0.93</v>
      </c>
      <c r="O837" s="10">
        <f t="shared" si="66"/>
        <v>0.93</v>
      </c>
      <c r="P837" s="17" t="str">
        <f t="shared" si="67"/>
        <v>Very Hghly humidity</v>
      </c>
      <c r="Q837" s="2">
        <v>0</v>
      </c>
      <c r="R837" s="7">
        <f t="shared" si="68"/>
        <v>0</v>
      </c>
      <c r="S837" s="2">
        <v>1</v>
      </c>
      <c r="T837" s="2">
        <v>29</v>
      </c>
      <c r="U837" s="2">
        <f>SUM(Append1[[#This Row],[Casual]],Append1[[#This Row],[Registered]])</f>
        <v>30</v>
      </c>
    </row>
    <row r="838" spans="1:21" x14ac:dyDescent="0.25">
      <c r="A838" s="2">
        <v>837</v>
      </c>
      <c r="B838" s="3">
        <v>40581</v>
      </c>
      <c r="C8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8" s="2" t="str">
        <f>TEXT(Append1[[#This Row],[Entry Date]],"YYYY")</f>
        <v>2011</v>
      </c>
      <c r="E838" s="2" t="str">
        <f>TEXT(Append1[[#This Row],[Entry Date]],"MMM")</f>
        <v>Feb</v>
      </c>
      <c r="F838" s="4">
        <v>34.8333333333333</v>
      </c>
      <c r="G838" s="2" t="b">
        <v>0</v>
      </c>
      <c r="H838" t="str" cm="1">
        <f t="array" ref="H838">IF(G838=TRUE,"Weekend", IF(G838=FALSE,"Weekday", NA))</f>
        <v>Weekday</v>
      </c>
      <c r="I838" s="2" t="str">
        <f>TEXT(Append1[[#This Row],[Entry Date]],"DDDDD")</f>
        <v>Monday</v>
      </c>
      <c r="J838" s="2" t="str">
        <f t="shared" si="69"/>
        <v>Extreme Cold</v>
      </c>
      <c r="K838" s="2">
        <v>0.18</v>
      </c>
      <c r="L838" s="2">
        <f t="shared" si="65"/>
        <v>7.38</v>
      </c>
      <c r="M838" s="2">
        <v>0.2424</v>
      </c>
      <c r="N838" s="2">
        <v>0.86</v>
      </c>
      <c r="O838" s="10">
        <f t="shared" si="66"/>
        <v>0.86</v>
      </c>
      <c r="P838" s="17" t="str">
        <f t="shared" si="67"/>
        <v>Very Hghly humidity</v>
      </c>
      <c r="Q838" s="2">
        <v>0</v>
      </c>
      <c r="R838" s="7">
        <f t="shared" si="68"/>
        <v>0</v>
      </c>
      <c r="S838" s="2">
        <v>6</v>
      </c>
      <c r="T838" s="2">
        <v>89</v>
      </c>
      <c r="U838" s="2">
        <f>SUM(Append1[[#This Row],[Casual]],Append1[[#This Row],[Registered]])</f>
        <v>95</v>
      </c>
    </row>
    <row r="839" spans="1:21" x14ac:dyDescent="0.25">
      <c r="A839" s="2">
        <v>838</v>
      </c>
      <c r="B839" s="3">
        <v>40581</v>
      </c>
      <c r="C8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39" s="2" t="str">
        <f>TEXT(Append1[[#This Row],[Entry Date]],"YYYY")</f>
        <v>2011</v>
      </c>
      <c r="E839" s="2" t="str">
        <f>TEXT(Append1[[#This Row],[Entry Date]],"MMM")</f>
        <v>Feb</v>
      </c>
      <c r="F839" s="4">
        <v>34.875</v>
      </c>
      <c r="G839" s="2" t="b">
        <v>0</v>
      </c>
      <c r="H839" t="str" cm="1">
        <f t="array" ref="H839">IF(G839=TRUE,"Weekend", IF(G839=FALSE,"Weekday", NA))</f>
        <v>Weekday</v>
      </c>
      <c r="I839" s="2" t="str">
        <f>TEXT(Append1[[#This Row],[Entry Date]],"DDDDD")</f>
        <v>Monday</v>
      </c>
      <c r="J839" s="2" t="str">
        <f t="shared" si="69"/>
        <v>Extreme Cold</v>
      </c>
      <c r="K839" s="2">
        <v>0.16</v>
      </c>
      <c r="L839" s="2">
        <f t="shared" si="65"/>
        <v>6.5600000000000005</v>
      </c>
      <c r="M839" s="2">
        <v>0.2273</v>
      </c>
      <c r="N839" s="2">
        <v>1</v>
      </c>
      <c r="O839" s="10">
        <f t="shared" si="66"/>
        <v>1</v>
      </c>
      <c r="P839" s="17" t="str">
        <f t="shared" si="67"/>
        <v>Very Hghly humidity</v>
      </c>
      <c r="Q839" s="2">
        <v>0</v>
      </c>
      <c r="R839" s="7">
        <f t="shared" si="68"/>
        <v>0</v>
      </c>
      <c r="S839" s="2">
        <v>7</v>
      </c>
      <c r="T839" s="2">
        <v>223</v>
      </c>
      <c r="U839" s="2">
        <f>SUM(Append1[[#This Row],[Casual]],Append1[[#This Row],[Registered]])</f>
        <v>230</v>
      </c>
    </row>
    <row r="840" spans="1:21" x14ac:dyDescent="0.25">
      <c r="A840" s="2">
        <v>839</v>
      </c>
      <c r="B840" s="3">
        <v>40581</v>
      </c>
      <c r="C8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0" s="2" t="str">
        <f>TEXT(Append1[[#This Row],[Entry Date]],"YYYY")</f>
        <v>2011</v>
      </c>
      <c r="E840" s="2" t="str">
        <f>TEXT(Append1[[#This Row],[Entry Date]],"MMM")</f>
        <v>Feb</v>
      </c>
      <c r="F840" s="4">
        <v>34.9166666666667</v>
      </c>
      <c r="G840" s="2" t="b">
        <v>0</v>
      </c>
      <c r="H840" t="str" cm="1">
        <f t="array" ref="H840">IF(G840=TRUE,"Weekend", IF(G840=FALSE,"Weekday", NA))</f>
        <v>Weekday</v>
      </c>
      <c r="I840" s="2" t="str">
        <f>TEXT(Append1[[#This Row],[Entry Date]],"DDDDD")</f>
        <v>Monday</v>
      </c>
      <c r="J840" s="2" t="str">
        <f t="shared" si="69"/>
        <v>Extreme Cold</v>
      </c>
      <c r="K840" s="2">
        <v>0.22</v>
      </c>
      <c r="L840" s="2">
        <f t="shared" si="65"/>
        <v>9.02</v>
      </c>
      <c r="M840" s="2">
        <v>0.2727</v>
      </c>
      <c r="N840" s="2">
        <v>0.8</v>
      </c>
      <c r="O840" s="10">
        <f t="shared" si="66"/>
        <v>0.8</v>
      </c>
      <c r="P840" s="17" t="str">
        <f t="shared" si="67"/>
        <v>Very Hghly humidity</v>
      </c>
      <c r="Q840" s="2">
        <v>0</v>
      </c>
      <c r="R840" s="7">
        <f t="shared" si="68"/>
        <v>0</v>
      </c>
      <c r="S840" s="2">
        <v>3</v>
      </c>
      <c r="T840" s="2">
        <v>115</v>
      </c>
      <c r="U840" s="2">
        <f>SUM(Append1[[#This Row],[Casual]],Append1[[#This Row],[Registered]])</f>
        <v>118</v>
      </c>
    </row>
    <row r="841" spans="1:21" x14ac:dyDescent="0.25">
      <c r="A841" s="2">
        <v>840</v>
      </c>
      <c r="B841" s="3">
        <v>40581</v>
      </c>
      <c r="C8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1" s="2" t="str">
        <f>TEXT(Append1[[#This Row],[Entry Date]],"YYYY")</f>
        <v>2011</v>
      </c>
      <c r="E841" s="2" t="str">
        <f>TEXT(Append1[[#This Row],[Entry Date]],"MMM")</f>
        <v>Feb</v>
      </c>
      <c r="F841" s="4">
        <v>34.9583333333333</v>
      </c>
      <c r="G841" s="2" t="b">
        <v>0</v>
      </c>
      <c r="H841" t="str" cm="1">
        <f t="array" ref="H841">IF(G841=TRUE,"Weekend", IF(G841=FALSE,"Weekday", NA))</f>
        <v>Weekday</v>
      </c>
      <c r="I841" s="2" t="str">
        <f>TEXT(Append1[[#This Row],[Entry Date]],"DDDDD")</f>
        <v>Monday</v>
      </c>
      <c r="J841" s="2" t="str">
        <f t="shared" si="69"/>
        <v>Extreme Cold</v>
      </c>
      <c r="K841" s="2">
        <v>0.24</v>
      </c>
      <c r="L841" s="2">
        <f t="shared" si="65"/>
        <v>9.84</v>
      </c>
      <c r="M841" s="2">
        <v>0.2576</v>
      </c>
      <c r="N841" s="2">
        <v>0.75</v>
      </c>
      <c r="O841" s="10">
        <f t="shared" si="66"/>
        <v>0.75</v>
      </c>
      <c r="P841" s="17" t="str">
        <f t="shared" si="67"/>
        <v>Very Hghly humidity</v>
      </c>
      <c r="Q841" s="2">
        <v>0.1045</v>
      </c>
      <c r="R841" s="7">
        <f t="shared" si="68"/>
        <v>11.494999999999999</v>
      </c>
      <c r="S841" s="2">
        <v>6</v>
      </c>
      <c r="T841" s="2">
        <v>49</v>
      </c>
      <c r="U841" s="2">
        <f>SUM(Append1[[#This Row],[Casual]],Append1[[#This Row],[Registered]])</f>
        <v>55</v>
      </c>
    </row>
    <row r="842" spans="1:21" x14ac:dyDescent="0.25">
      <c r="A842" s="2">
        <v>841</v>
      </c>
      <c r="B842" s="3">
        <v>40581</v>
      </c>
      <c r="C8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2" s="2" t="str">
        <f>TEXT(Append1[[#This Row],[Entry Date]],"YYYY")</f>
        <v>2011</v>
      </c>
      <c r="E842" s="2" t="str">
        <f>TEXT(Append1[[#This Row],[Entry Date]],"MMM")</f>
        <v>Feb</v>
      </c>
      <c r="F842" s="4">
        <v>35</v>
      </c>
      <c r="G842" s="2" t="b">
        <v>0</v>
      </c>
      <c r="H842" t="str" cm="1">
        <f t="array" ref="H842">IF(G842=TRUE,"Weekend", IF(G842=FALSE,"Weekday", NA))</f>
        <v>Weekday</v>
      </c>
      <c r="I842" s="2" t="str">
        <f>TEXT(Append1[[#This Row],[Entry Date]],"DDDDD")</f>
        <v>Monday</v>
      </c>
      <c r="J842" s="2" t="str">
        <f t="shared" si="69"/>
        <v>Cold</v>
      </c>
      <c r="K842" s="2">
        <v>0.3</v>
      </c>
      <c r="L842" s="2">
        <f t="shared" si="65"/>
        <v>12.299999999999999</v>
      </c>
      <c r="M842" s="2">
        <v>0.31819999999999998</v>
      </c>
      <c r="N842" s="2">
        <v>0.65</v>
      </c>
      <c r="O842" s="10">
        <f t="shared" si="66"/>
        <v>0.65</v>
      </c>
      <c r="P842" s="17" t="str">
        <f t="shared" si="67"/>
        <v>Very Hghly humidity</v>
      </c>
      <c r="Q842" s="2">
        <v>8.9599999999999999E-2</v>
      </c>
      <c r="R842" s="7">
        <f t="shared" si="68"/>
        <v>9.8559999999999999</v>
      </c>
      <c r="S842" s="2">
        <v>11</v>
      </c>
      <c r="T842" s="2">
        <v>36</v>
      </c>
      <c r="U842" s="2">
        <f>SUM(Append1[[#This Row],[Casual]],Append1[[#This Row],[Registered]])</f>
        <v>47</v>
      </c>
    </row>
    <row r="843" spans="1:21" x14ac:dyDescent="0.25">
      <c r="A843" s="2">
        <v>842</v>
      </c>
      <c r="B843" s="3">
        <v>40581</v>
      </c>
      <c r="C8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3" s="2" t="str">
        <f>TEXT(Append1[[#This Row],[Entry Date]],"YYYY")</f>
        <v>2011</v>
      </c>
      <c r="E843" s="2" t="str">
        <f>TEXT(Append1[[#This Row],[Entry Date]],"MMM")</f>
        <v>Feb</v>
      </c>
      <c r="F843" s="4">
        <v>35.0416666666667</v>
      </c>
      <c r="G843" s="2" t="b">
        <v>0</v>
      </c>
      <c r="H843" t="str" cm="1">
        <f t="array" ref="H843">IF(G843=TRUE,"Weekend", IF(G843=FALSE,"Weekday", NA))</f>
        <v>Weekday</v>
      </c>
      <c r="I843" s="2" t="str">
        <f>TEXT(Append1[[#This Row],[Entry Date]],"DDDDD")</f>
        <v>Monday</v>
      </c>
      <c r="J843" s="2" t="str">
        <f t="shared" si="69"/>
        <v>Cold</v>
      </c>
      <c r="K843" s="2">
        <v>0.32</v>
      </c>
      <c r="L843" s="2">
        <f t="shared" si="65"/>
        <v>13.120000000000001</v>
      </c>
      <c r="M843" s="2">
        <v>0.34849999999999998</v>
      </c>
      <c r="N843" s="2">
        <v>0.62</v>
      </c>
      <c r="O843" s="10">
        <f t="shared" si="66"/>
        <v>0.62</v>
      </c>
      <c r="P843" s="17" t="str">
        <f t="shared" si="67"/>
        <v>Very Hghly humidity</v>
      </c>
      <c r="Q843" s="2">
        <v>0</v>
      </c>
      <c r="R843" s="7">
        <f t="shared" si="68"/>
        <v>0</v>
      </c>
      <c r="S843" s="2">
        <v>7</v>
      </c>
      <c r="T843" s="2">
        <v>59</v>
      </c>
      <c r="U843" s="2">
        <f>SUM(Append1[[#This Row],[Casual]],Append1[[#This Row],[Registered]])</f>
        <v>66</v>
      </c>
    </row>
    <row r="844" spans="1:21" x14ac:dyDescent="0.25">
      <c r="A844" s="2">
        <v>843</v>
      </c>
      <c r="B844" s="3">
        <v>40581</v>
      </c>
      <c r="C8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4" s="2" t="str">
        <f>TEXT(Append1[[#This Row],[Entry Date]],"YYYY")</f>
        <v>2011</v>
      </c>
      <c r="E844" s="2" t="str">
        <f>TEXT(Append1[[#This Row],[Entry Date]],"MMM")</f>
        <v>Feb</v>
      </c>
      <c r="F844" s="4">
        <v>35.0833333333333</v>
      </c>
      <c r="G844" s="2" t="b">
        <v>0</v>
      </c>
      <c r="H844" t="str" cm="1">
        <f t="array" ref="H844">IF(G844=TRUE,"Weekend", IF(G844=FALSE,"Weekday", NA))</f>
        <v>Weekday</v>
      </c>
      <c r="I844" s="2" t="str">
        <f>TEXT(Append1[[#This Row],[Entry Date]],"DDDDD")</f>
        <v>Monday</v>
      </c>
      <c r="J844" s="2" t="str">
        <f t="shared" si="69"/>
        <v>Cold</v>
      </c>
      <c r="K844" s="2">
        <v>0.36</v>
      </c>
      <c r="L844" s="2">
        <f t="shared" si="65"/>
        <v>14.76</v>
      </c>
      <c r="M844" s="2">
        <v>0.36359999999999998</v>
      </c>
      <c r="N844" s="2">
        <v>0.56999999999999995</v>
      </c>
      <c r="O844" s="10">
        <f t="shared" si="66"/>
        <v>0.56999999999999995</v>
      </c>
      <c r="P844" s="17" t="str">
        <f t="shared" si="67"/>
        <v>High Humid</v>
      </c>
      <c r="Q844" s="2">
        <v>8.9599999999999999E-2</v>
      </c>
      <c r="R844" s="7">
        <f t="shared" si="68"/>
        <v>9.8559999999999999</v>
      </c>
      <c r="S844" s="2">
        <v>10</v>
      </c>
      <c r="T844" s="2">
        <v>54</v>
      </c>
      <c r="U844" s="2">
        <f>SUM(Append1[[#This Row],[Casual]],Append1[[#This Row],[Registered]])</f>
        <v>64</v>
      </c>
    </row>
    <row r="845" spans="1:21" x14ac:dyDescent="0.25">
      <c r="A845" s="2">
        <v>844</v>
      </c>
      <c r="B845" s="3">
        <v>40581</v>
      </c>
      <c r="C8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5" s="2" t="str">
        <f>TEXT(Append1[[#This Row],[Entry Date]],"YYYY")</f>
        <v>2011</v>
      </c>
      <c r="E845" s="2" t="str">
        <f>TEXT(Append1[[#This Row],[Entry Date]],"MMM")</f>
        <v>Feb</v>
      </c>
      <c r="F845" s="4">
        <v>35.125</v>
      </c>
      <c r="G845" s="2" t="b">
        <v>0</v>
      </c>
      <c r="H845" t="str" cm="1">
        <f t="array" ref="H845">IF(G845=TRUE,"Weekend", IF(G845=FALSE,"Weekday", NA))</f>
        <v>Weekday</v>
      </c>
      <c r="I845" s="2" t="str">
        <f>TEXT(Append1[[#This Row],[Entry Date]],"DDDDD")</f>
        <v>Monday</v>
      </c>
      <c r="J845" s="2" t="str">
        <f t="shared" si="69"/>
        <v>Cold</v>
      </c>
      <c r="K845" s="2">
        <v>0.36</v>
      </c>
      <c r="L845" s="2">
        <f t="shared" si="65"/>
        <v>14.76</v>
      </c>
      <c r="M845" s="2">
        <v>0.36359999999999998</v>
      </c>
      <c r="N845" s="2">
        <v>0.56999999999999995</v>
      </c>
      <c r="O845" s="10">
        <f t="shared" si="66"/>
        <v>0.56999999999999995</v>
      </c>
      <c r="P845" s="17" t="str">
        <f t="shared" si="67"/>
        <v>High Humid</v>
      </c>
      <c r="Q845" s="2">
        <v>8.9599999999999999E-2</v>
      </c>
      <c r="R845" s="7">
        <f t="shared" si="68"/>
        <v>9.8559999999999999</v>
      </c>
      <c r="S845" s="2">
        <v>8</v>
      </c>
      <c r="T845" s="2">
        <v>52</v>
      </c>
      <c r="U845" s="2">
        <f>SUM(Append1[[#This Row],[Casual]],Append1[[#This Row],[Registered]])</f>
        <v>60</v>
      </c>
    </row>
    <row r="846" spans="1:21" x14ac:dyDescent="0.25">
      <c r="A846" s="2">
        <v>845</v>
      </c>
      <c r="B846" s="3">
        <v>40581</v>
      </c>
      <c r="C8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6" s="2" t="str">
        <f>TEXT(Append1[[#This Row],[Entry Date]],"YYYY")</f>
        <v>2011</v>
      </c>
      <c r="E846" s="2" t="str">
        <f>TEXT(Append1[[#This Row],[Entry Date]],"MMM")</f>
        <v>Feb</v>
      </c>
      <c r="F846" s="4">
        <v>35.1666666666667</v>
      </c>
      <c r="G846" s="2" t="b">
        <v>0</v>
      </c>
      <c r="H846" t="str" cm="1">
        <f t="array" ref="H846">IF(G846=TRUE,"Weekend", IF(G846=FALSE,"Weekday", NA))</f>
        <v>Weekday</v>
      </c>
      <c r="I846" s="2" t="str">
        <f>TEXT(Append1[[#This Row],[Entry Date]],"DDDDD")</f>
        <v>Monday</v>
      </c>
      <c r="J846" s="2" t="str">
        <f t="shared" si="69"/>
        <v>Cold</v>
      </c>
      <c r="K846" s="2">
        <v>0.38</v>
      </c>
      <c r="L846" s="2">
        <f t="shared" si="65"/>
        <v>15.58</v>
      </c>
      <c r="M846" s="2">
        <v>0.39389999999999997</v>
      </c>
      <c r="N846" s="2">
        <v>0.54</v>
      </c>
      <c r="O846" s="10">
        <f t="shared" si="66"/>
        <v>0.54</v>
      </c>
      <c r="P846" s="17" t="str">
        <f t="shared" si="67"/>
        <v>High Humid</v>
      </c>
      <c r="Q846" s="2">
        <v>8.9599999999999999E-2</v>
      </c>
      <c r="R846" s="7">
        <f t="shared" si="68"/>
        <v>9.8559999999999999</v>
      </c>
      <c r="S846" s="2">
        <v>4</v>
      </c>
      <c r="T846" s="2">
        <v>46</v>
      </c>
      <c r="U846" s="2">
        <f>SUM(Append1[[#This Row],[Casual]],Append1[[#This Row],[Registered]])</f>
        <v>50</v>
      </c>
    </row>
    <row r="847" spans="1:21" x14ac:dyDescent="0.25">
      <c r="A847" s="2">
        <v>846</v>
      </c>
      <c r="B847" s="3">
        <v>40581</v>
      </c>
      <c r="C8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7" s="2" t="str">
        <f>TEXT(Append1[[#This Row],[Entry Date]],"YYYY")</f>
        <v>2011</v>
      </c>
      <c r="E847" s="2" t="str">
        <f>TEXT(Append1[[#This Row],[Entry Date]],"MMM")</f>
        <v>Feb</v>
      </c>
      <c r="F847" s="4">
        <v>35.2083333333333</v>
      </c>
      <c r="G847" s="2" t="b">
        <v>0</v>
      </c>
      <c r="H847" t="str" cm="1">
        <f t="array" ref="H847">IF(G847=TRUE,"Weekend", IF(G847=FALSE,"Weekday", NA))</f>
        <v>Weekday</v>
      </c>
      <c r="I847" s="2" t="str">
        <f>TEXT(Append1[[#This Row],[Entry Date]],"DDDDD")</f>
        <v>Monday</v>
      </c>
      <c r="J847" s="2" t="str">
        <f t="shared" si="69"/>
        <v>Cold</v>
      </c>
      <c r="K847" s="2">
        <v>0.36</v>
      </c>
      <c r="L847" s="2">
        <f t="shared" si="65"/>
        <v>14.76</v>
      </c>
      <c r="M847" s="2">
        <v>0.34849999999999998</v>
      </c>
      <c r="N847" s="2">
        <v>0.56999999999999995</v>
      </c>
      <c r="O847" s="10">
        <f t="shared" si="66"/>
        <v>0.56999999999999995</v>
      </c>
      <c r="P847" s="17" t="str">
        <f t="shared" si="67"/>
        <v>High Humid</v>
      </c>
      <c r="Q847" s="2">
        <v>0.1343</v>
      </c>
      <c r="R847" s="7">
        <f t="shared" si="68"/>
        <v>14.773</v>
      </c>
      <c r="S847" s="2">
        <v>16</v>
      </c>
      <c r="T847" s="2">
        <v>98</v>
      </c>
      <c r="U847" s="2">
        <f>SUM(Append1[[#This Row],[Casual]],Append1[[#This Row],[Registered]])</f>
        <v>114</v>
      </c>
    </row>
    <row r="848" spans="1:21" x14ac:dyDescent="0.25">
      <c r="A848" s="2">
        <v>847</v>
      </c>
      <c r="B848" s="3">
        <v>40581</v>
      </c>
      <c r="C8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8" s="2" t="str">
        <f>TEXT(Append1[[#This Row],[Entry Date]],"YYYY")</f>
        <v>2011</v>
      </c>
      <c r="E848" s="2" t="str">
        <f>TEXT(Append1[[#This Row],[Entry Date]],"MMM")</f>
        <v>Feb</v>
      </c>
      <c r="F848" s="4">
        <v>35.25</v>
      </c>
      <c r="G848" s="2" t="b">
        <v>0</v>
      </c>
      <c r="H848" t="str" cm="1">
        <f t="array" ref="H848">IF(G848=TRUE,"Weekend", IF(G848=FALSE,"Weekday", NA))</f>
        <v>Weekday</v>
      </c>
      <c r="I848" s="2" t="str">
        <f>TEXT(Append1[[#This Row],[Entry Date]],"DDDDD")</f>
        <v>Monday</v>
      </c>
      <c r="J848" s="2" t="str">
        <f t="shared" si="69"/>
        <v>Cold</v>
      </c>
      <c r="K848" s="2">
        <v>0.32</v>
      </c>
      <c r="L848" s="2">
        <f t="shared" si="65"/>
        <v>13.120000000000001</v>
      </c>
      <c r="M848" s="2">
        <v>0.31819999999999998</v>
      </c>
      <c r="N848" s="2">
        <v>0.7</v>
      </c>
      <c r="O848" s="10">
        <f t="shared" si="66"/>
        <v>0.7</v>
      </c>
      <c r="P848" s="17" t="str">
        <f t="shared" si="67"/>
        <v>Very Hghly humidity</v>
      </c>
      <c r="Q848" s="2">
        <v>0.16420000000000001</v>
      </c>
      <c r="R848" s="7">
        <f t="shared" si="68"/>
        <v>18.062000000000001</v>
      </c>
      <c r="S848" s="2">
        <v>9</v>
      </c>
      <c r="T848" s="2">
        <v>207</v>
      </c>
      <c r="U848" s="2">
        <f>SUM(Append1[[#This Row],[Casual]],Append1[[#This Row],[Registered]])</f>
        <v>216</v>
      </c>
    </row>
    <row r="849" spans="1:21" x14ac:dyDescent="0.25">
      <c r="A849" s="2">
        <v>848</v>
      </c>
      <c r="B849" s="3">
        <v>40581</v>
      </c>
      <c r="C8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49" s="2" t="str">
        <f>TEXT(Append1[[#This Row],[Entry Date]],"YYYY")</f>
        <v>2011</v>
      </c>
      <c r="E849" s="2" t="str">
        <f>TEXT(Append1[[#This Row],[Entry Date]],"MMM")</f>
        <v>Feb</v>
      </c>
      <c r="F849" s="4">
        <v>35.2916666666667</v>
      </c>
      <c r="G849" s="2" t="b">
        <v>0</v>
      </c>
      <c r="H849" t="str" cm="1">
        <f t="array" ref="H849">IF(G849=TRUE,"Weekend", IF(G849=FALSE,"Weekday", NA))</f>
        <v>Weekday</v>
      </c>
      <c r="I849" s="2" t="str">
        <f>TEXT(Append1[[#This Row],[Entry Date]],"DDDDD")</f>
        <v>Monday</v>
      </c>
      <c r="J849" s="2" t="str">
        <f t="shared" si="69"/>
        <v>Cold</v>
      </c>
      <c r="K849" s="2">
        <v>0.34</v>
      </c>
      <c r="L849" s="2">
        <f t="shared" si="65"/>
        <v>13.940000000000001</v>
      </c>
      <c r="M849" s="2">
        <v>0.33329999999999999</v>
      </c>
      <c r="N849" s="2">
        <v>0.66</v>
      </c>
      <c r="O849" s="10">
        <f t="shared" si="66"/>
        <v>0.66</v>
      </c>
      <c r="P849" s="17" t="str">
        <f t="shared" si="67"/>
        <v>Very Hghly humidity</v>
      </c>
      <c r="Q849" s="2">
        <v>0.1343</v>
      </c>
      <c r="R849" s="7">
        <f t="shared" si="68"/>
        <v>14.773</v>
      </c>
      <c r="S849" s="2">
        <v>5</v>
      </c>
      <c r="T849" s="2">
        <v>170</v>
      </c>
      <c r="U849" s="2">
        <f>SUM(Append1[[#This Row],[Casual]],Append1[[#This Row],[Registered]])</f>
        <v>175</v>
      </c>
    </row>
    <row r="850" spans="1:21" x14ac:dyDescent="0.25">
      <c r="A850" s="2">
        <v>849</v>
      </c>
      <c r="B850" s="3">
        <v>40581</v>
      </c>
      <c r="C8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0" s="2" t="str">
        <f>TEXT(Append1[[#This Row],[Entry Date]],"YYYY")</f>
        <v>2011</v>
      </c>
      <c r="E850" s="2" t="str">
        <f>TEXT(Append1[[#This Row],[Entry Date]],"MMM")</f>
        <v>Feb</v>
      </c>
      <c r="F850" s="4">
        <v>35.3333333333333</v>
      </c>
      <c r="G850" s="2" t="b">
        <v>0</v>
      </c>
      <c r="H850" t="str" cm="1">
        <f t="array" ref="H850">IF(G850=TRUE,"Weekend", IF(G850=FALSE,"Weekday", NA))</f>
        <v>Weekday</v>
      </c>
      <c r="I850" s="2" t="str">
        <f>TEXT(Append1[[#This Row],[Entry Date]],"DDDDD")</f>
        <v>Monday</v>
      </c>
      <c r="J850" s="2" t="str">
        <f t="shared" si="69"/>
        <v>Cold</v>
      </c>
      <c r="K850" s="2">
        <v>0.32</v>
      </c>
      <c r="L850" s="2">
        <f t="shared" si="65"/>
        <v>13.120000000000001</v>
      </c>
      <c r="M850" s="2">
        <v>0.34849999999999998</v>
      </c>
      <c r="N850" s="2">
        <v>0.7</v>
      </c>
      <c r="O850" s="10">
        <f t="shared" si="66"/>
        <v>0.7</v>
      </c>
      <c r="P850" s="17" t="str">
        <f t="shared" si="67"/>
        <v>Very Hghly humidity</v>
      </c>
      <c r="Q850" s="2">
        <v>0</v>
      </c>
      <c r="R850" s="7">
        <f t="shared" si="68"/>
        <v>0</v>
      </c>
      <c r="S850" s="2">
        <v>5</v>
      </c>
      <c r="T850" s="2">
        <v>123</v>
      </c>
      <c r="U850" s="2">
        <f>SUM(Append1[[#This Row],[Casual]],Append1[[#This Row],[Registered]])</f>
        <v>128</v>
      </c>
    </row>
    <row r="851" spans="1:21" x14ac:dyDescent="0.25">
      <c r="A851" s="2">
        <v>850</v>
      </c>
      <c r="B851" s="3">
        <v>40581</v>
      </c>
      <c r="C8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1" s="2" t="str">
        <f>TEXT(Append1[[#This Row],[Entry Date]],"YYYY")</f>
        <v>2011</v>
      </c>
      <c r="E851" s="2" t="str">
        <f>TEXT(Append1[[#This Row],[Entry Date]],"MMM")</f>
        <v>Feb</v>
      </c>
      <c r="F851" s="4">
        <v>35.375</v>
      </c>
      <c r="G851" s="2" t="b">
        <v>0</v>
      </c>
      <c r="H851" t="str" cm="1">
        <f t="array" ref="H851">IF(G851=TRUE,"Weekend", IF(G851=FALSE,"Weekday", NA))</f>
        <v>Weekday</v>
      </c>
      <c r="I851" s="2" t="str">
        <f>TEXT(Append1[[#This Row],[Entry Date]],"DDDDD")</f>
        <v>Monday</v>
      </c>
      <c r="J851" s="2" t="str">
        <f t="shared" si="69"/>
        <v>Cold</v>
      </c>
      <c r="K851" s="2">
        <v>0.32</v>
      </c>
      <c r="L851" s="2">
        <f t="shared" si="65"/>
        <v>13.120000000000001</v>
      </c>
      <c r="M851" s="2">
        <v>0.33329999999999999</v>
      </c>
      <c r="N851" s="2">
        <v>0.7</v>
      </c>
      <c r="O851" s="10">
        <f t="shared" si="66"/>
        <v>0.7</v>
      </c>
      <c r="P851" s="17" t="str">
        <f t="shared" si="67"/>
        <v>Very Hghly humidity</v>
      </c>
      <c r="Q851" s="2">
        <v>0.1045</v>
      </c>
      <c r="R851" s="7">
        <f t="shared" si="68"/>
        <v>11.494999999999999</v>
      </c>
      <c r="S851" s="2">
        <v>6</v>
      </c>
      <c r="T851" s="2">
        <v>82</v>
      </c>
      <c r="U851" s="2">
        <f>SUM(Append1[[#This Row],[Casual]],Append1[[#This Row],[Registered]])</f>
        <v>88</v>
      </c>
    </row>
    <row r="852" spans="1:21" x14ac:dyDescent="0.25">
      <c r="A852" s="2">
        <v>851</v>
      </c>
      <c r="B852" s="3">
        <v>40581</v>
      </c>
      <c r="C8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2" s="2" t="str">
        <f>TEXT(Append1[[#This Row],[Entry Date]],"YYYY")</f>
        <v>2011</v>
      </c>
      <c r="E852" s="2" t="str">
        <f>TEXT(Append1[[#This Row],[Entry Date]],"MMM")</f>
        <v>Feb</v>
      </c>
      <c r="F852" s="4">
        <v>35.4166666666667</v>
      </c>
      <c r="G852" s="2" t="b">
        <v>0</v>
      </c>
      <c r="H852" t="str" cm="1">
        <f t="array" ref="H852">IF(G852=TRUE,"Weekend", IF(G852=FALSE,"Weekday", NA))</f>
        <v>Weekday</v>
      </c>
      <c r="I852" s="2" t="str">
        <f>TEXT(Append1[[#This Row],[Entry Date]],"DDDDD")</f>
        <v>Monday</v>
      </c>
      <c r="J852" s="2" t="str">
        <f t="shared" si="69"/>
        <v>Cold</v>
      </c>
      <c r="K852" s="2">
        <v>0.32</v>
      </c>
      <c r="L852" s="2">
        <f t="shared" si="65"/>
        <v>13.120000000000001</v>
      </c>
      <c r="M852" s="2">
        <v>0.34849999999999998</v>
      </c>
      <c r="N852" s="2">
        <v>0.7</v>
      </c>
      <c r="O852" s="10">
        <f t="shared" si="66"/>
        <v>0.7</v>
      </c>
      <c r="P852" s="17" t="str">
        <f t="shared" si="67"/>
        <v>Very Hghly humidity</v>
      </c>
      <c r="Q852" s="2">
        <v>0</v>
      </c>
      <c r="R852" s="7">
        <f t="shared" si="68"/>
        <v>0</v>
      </c>
      <c r="S852" s="2">
        <v>3</v>
      </c>
      <c r="T852" s="2">
        <v>75</v>
      </c>
      <c r="U852" s="2">
        <f>SUM(Append1[[#This Row],[Casual]],Append1[[#This Row],[Registered]])</f>
        <v>78</v>
      </c>
    </row>
    <row r="853" spans="1:21" x14ac:dyDescent="0.25">
      <c r="A853" s="2">
        <v>852</v>
      </c>
      <c r="B853" s="3">
        <v>40581</v>
      </c>
      <c r="C8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3" s="2" t="str">
        <f>TEXT(Append1[[#This Row],[Entry Date]],"YYYY")</f>
        <v>2011</v>
      </c>
      <c r="E853" s="2" t="str">
        <f>TEXT(Append1[[#This Row],[Entry Date]],"MMM")</f>
        <v>Feb</v>
      </c>
      <c r="F853" s="4">
        <v>35.4583333333333</v>
      </c>
      <c r="G853" s="2" t="b">
        <v>0</v>
      </c>
      <c r="H853" t="str" cm="1">
        <f t="array" ref="H853">IF(G853=TRUE,"Weekend", IF(G853=FALSE,"Weekday", NA))</f>
        <v>Weekday</v>
      </c>
      <c r="I853" s="2" t="str">
        <f>TEXT(Append1[[#This Row],[Entry Date]],"DDDDD")</f>
        <v>Monday</v>
      </c>
      <c r="J853" s="2" t="str">
        <f t="shared" si="69"/>
        <v>Cold</v>
      </c>
      <c r="K853" s="2">
        <v>0.28000000000000003</v>
      </c>
      <c r="L853" s="2">
        <f t="shared" si="65"/>
        <v>11.48</v>
      </c>
      <c r="M853" s="2">
        <v>0.30299999999999999</v>
      </c>
      <c r="N853" s="2">
        <v>0.81</v>
      </c>
      <c r="O853" s="10">
        <f t="shared" si="66"/>
        <v>0.81</v>
      </c>
      <c r="P853" s="17" t="str">
        <f t="shared" si="67"/>
        <v>Very Hghly humidity</v>
      </c>
      <c r="Q853" s="2">
        <v>8.9599999999999999E-2</v>
      </c>
      <c r="R853" s="7">
        <f t="shared" si="68"/>
        <v>9.8559999999999999</v>
      </c>
      <c r="S853" s="2">
        <v>3</v>
      </c>
      <c r="T853" s="2">
        <v>34</v>
      </c>
      <c r="U853" s="2">
        <f>SUM(Append1[[#This Row],[Casual]],Append1[[#This Row],[Registered]])</f>
        <v>37</v>
      </c>
    </row>
    <row r="854" spans="1:21" x14ac:dyDescent="0.25">
      <c r="A854" s="2">
        <v>853</v>
      </c>
      <c r="B854" s="3">
        <v>40581</v>
      </c>
      <c r="C8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4" s="2" t="str">
        <f>TEXT(Append1[[#This Row],[Entry Date]],"YYYY")</f>
        <v>2011</v>
      </c>
      <c r="E854" s="2" t="str">
        <f>TEXT(Append1[[#This Row],[Entry Date]],"MMM")</f>
        <v>Feb</v>
      </c>
      <c r="F854" s="4">
        <v>35.5</v>
      </c>
      <c r="G854" s="2" t="b">
        <v>0</v>
      </c>
      <c r="H854" t="str" cm="1">
        <f t="array" ref="H854">IF(G854=TRUE,"Weekend", IF(G854=FALSE,"Weekday", NA))</f>
        <v>Weekday</v>
      </c>
      <c r="I854" s="2" t="str">
        <f>TEXT(Append1[[#This Row],[Entry Date]],"DDDDD")</f>
        <v>Monday</v>
      </c>
      <c r="J854" s="2" t="str">
        <f t="shared" si="69"/>
        <v>Cold</v>
      </c>
      <c r="K854" s="2">
        <v>0.3</v>
      </c>
      <c r="L854" s="2">
        <f t="shared" si="65"/>
        <v>12.299999999999999</v>
      </c>
      <c r="M854" s="2">
        <v>0.33329999999999999</v>
      </c>
      <c r="N854" s="2">
        <v>0.81</v>
      </c>
      <c r="O854" s="10">
        <f t="shared" si="66"/>
        <v>0.81</v>
      </c>
      <c r="P854" s="17" t="str">
        <f t="shared" si="67"/>
        <v>Very Hghly humidity</v>
      </c>
      <c r="Q854" s="2">
        <v>0</v>
      </c>
      <c r="R854" s="7">
        <f t="shared" si="68"/>
        <v>0</v>
      </c>
      <c r="S854" s="2">
        <v>6</v>
      </c>
      <c r="T854" s="2">
        <v>19</v>
      </c>
      <c r="U854" s="2">
        <f>SUM(Append1[[#This Row],[Casual]],Append1[[#This Row],[Registered]])</f>
        <v>25</v>
      </c>
    </row>
    <row r="855" spans="1:21" x14ac:dyDescent="0.25">
      <c r="A855" s="2">
        <v>854</v>
      </c>
      <c r="B855" s="3">
        <v>40582</v>
      </c>
      <c r="C8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5" s="2" t="str">
        <f>TEXT(Append1[[#This Row],[Entry Date]],"YYYY")</f>
        <v>2011</v>
      </c>
      <c r="E855" s="2" t="str">
        <f>TEXT(Append1[[#This Row],[Entry Date]],"MMM")</f>
        <v>Feb</v>
      </c>
      <c r="F855" s="4">
        <v>35.5416666666667</v>
      </c>
      <c r="G855" s="2" t="b">
        <v>0</v>
      </c>
      <c r="H855" t="str" cm="1">
        <f t="array" ref="H855">IF(G855=TRUE,"Weekend", IF(G855=FALSE,"Weekday", NA))</f>
        <v>Weekday</v>
      </c>
      <c r="I855" s="2" t="str">
        <f>TEXT(Append1[[#This Row],[Entry Date]],"DDDDD")</f>
        <v>Tuesday</v>
      </c>
      <c r="J855" s="2" t="str">
        <f t="shared" si="69"/>
        <v>Cold</v>
      </c>
      <c r="K855" s="2">
        <v>0.28000000000000003</v>
      </c>
      <c r="L855" s="2">
        <f t="shared" si="65"/>
        <v>11.48</v>
      </c>
      <c r="M855" s="2">
        <v>0.31819999999999998</v>
      </c>
      <c r="N855" s="2">
        <v>0.87</v>
      </c>
      <c r="O855" s="10">
        <f t="shared" si="66"/>
        <v>0.87</v>
      </c>
      <c r="P855" s="17" t="str">
        <f t="shared" si="67"/>
        <v>Very Hghly humidity</v>
      </c>
      <c r="Q855" s="2">
        <v>0</v>
      </c>
      <c r="R855" s="7">
        <f t="shared" si="68"/>
        <v>0</v>
      </c>
      <c r="S855" s="2">
        <v>4</v>
      </c>
      <c r="T855" s="2">
        <v>6</v>
      </c>
      <c r="U855" s="2">
        <f>SUM(Append1[[#This Row],[Casual]],Append1[[#This Row],[Registered]])</f>
        <v>10</v>
      </c>
    </row>
    <row r="856" spans="1:21" x14ac:dyDescent="0.25">
      <c r="A856" s="2">
        <v>855</v>
      </c>
      <c r="B856" s="3">
        <v>40582</v>
      </c>
      <c r="C8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6" s="2" t="str">
        <f>TEXT(Append1[[#This Row],[Entry Date]],"YYYY")</f>
        <v>2011</v>
      </c>
      <c r="E856" s="2" t="str">
        <f>TEXT(Append1[[#This Row],[Entry Date]],"MMM")</f>
        <v>Feb</v>
      </c>
      <c r="F856" s="4">
        <v>35.5833333333333</v>
      </c>
      <c r="G856" s="2" t="b">
        <v>0</v>
      </c>
      <c r="H856" t="str" cm="1">
        <f t="array" ref="H856">IF(G856=TRUE,"Weekend", IF(G856=FALSE,"Weekday", NA))</f>
        <v>Weekday</v>
      </c>
      <c r="I856" s="2" t="str">
        <f>TEXT(Append1[[#This Row],[Entry Date]],"DDDDD")</f>
        <v>Tuesday</v>
      </c>
      <c r="J856" s="2" t="str">
        <f t="shared" si="69"/>
        <v>Cold</v>
      </c>
      <c r="K856" s="2">
        <v>0.28000000000000003</v>
      </c>
      <c r="L856" s="2">
        <f t="shared" si="65"/>
        <v>11.48</v>
      </c>
      <c r="M856" s="2">
        <v>0.31819999999999998</v>
      </c>
      <c r="N856" s="2">
        <v>0.87</v>
      </c>
      <c r="O856" s="10">
        <f t="shared" si="66"/>
        <v>0.87</v>
      </c>
      <c r="P856" s="17" t="str">
        <f t="shared" si="67"/>
        <v>Very Hghly humidity</v>
      </c>
      <c r="Q856" s="2">
        <v>0</v>
      </c>
      <c r="R856" s="7">
        <f t="shared" si="68"/>
        <v>0</v>
      </c>
      <c r="S856" s="2">
        <v>0</v>
      </c>
      <c r="T856" s="2">
        <v>4</v>
      </c>
      <c r="U856" s="2">
        <f>SUM(Append1[[#This Row],[Casual]],Append1[[#This Row],[Registered]])</f>
        <v>4</v>
      </c>
    </row>
    <row r="857" spans="1:21" x14ac:dyDescent="0.25">
      <c r="A857" s="2">
        <v>856</v>
      </c>
      <c r="B857" s="3">
        <v>40582</v>
      </c>
      <c r="C8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7" s="2" t="str">
        <f>TEXT(Append1[[#This Row],[Entry Date]],"YYYY")</f>
        <v>2011</v>
      </c>
      <c r="E857" s="2" t="str">
        <f>TEXT(Append1[[#This Row],[Entry Date]],"MMM")</f>
        <v>Feb</v>
      </c>
      <c r="F857" s="4">
        <v>35.625</v>
      </c>
      <c r="G857" s="2" t="b">
        <v>0</v>
      </c>
      <c r="H857" t="str" cm="1">
        <f t="array" ref="H857">IF(G857=TRUE,"Weekend", IF(G857=FALSE,"Weekday", NA))</f>
        <v>Weekday</v>
      </c>
      <c r="I857" s="2" t="str">
        <f>TEXT(Append1[[#This Row],[Entry Date]],"DDDDD")</f>
        <v>Tuesday</v>
      </c>
      <c r="J857" s="2" t="str">
        <f t="shared" si="69"/>
        <v>Cold</v>
      </c>
      <c r="K857" s="2">
        <v>0.26</v>
      </c>
      <c r="L857" s="2">
        <f t="shared" si="65"/>
        <v>10.66</v>
      </c>
      <c r="M857" s="2">
        <v>0.2727</v>
      </c>
      <c r="N857" s="2">
        <v>0.93</v>
      </c>
      <c r="O857" s="10">
        <f t="shared" si="66"/>
        <v>0.93</v>
      </c>
      <c r="P857" s="17" t="str">
        <f t="shared" si="67"/>
        <v>Very Hghly humidity</v>
      </c>
      <c r="Q857" s="2">
        <v>0.1045</v>
      </c>
      <c r="R857" s="7">
        <f t="shared" si="68"/>
        <v>11.494999999999999</v>
      </c>
      <c r="S857" s="2">
        <v>1</v>
      </c>
      <c r="T857" s="2">
        <v>1</v>
      </c>
      <c r="U857" s="2">
        <f>SUM(Append1[[#This Row],[Casual]],Append1[[#This Row],[Registered]])</f>
        <v>2</v>
      </c>
    </row>
    <row r="858" spans="1:21" x14ac:dyDescent="0.25">
      <c r="A858" s="2">
        <v>857</v>
      </c>
      <c r="B858" s="3">
        <v>40582</v>
      </c>
      <c r="C8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8" s="2" t="str">
        <f>TEXT(Append1[[#This Row],[Entry Date]],"YYYY")</f>
        <v>2011</v>
      </c>
      <c r="E858" s="2" t="str">
        <f>TEXT(Append1[[#This Row],[Entry Date]],"MMM")</f>
        <v>Feb</v>
      </c>
      <c r="F858" s="4">
        <v>35.6666666666667</v>
      </c>
      <c r="G858" s="2" t="b">
        <v>0</v>
      </c>
      <c r="H858" t="str" cm="1">
        <f t="array" ref="H858">IF(G858=TRUE,"Weekend", IF(G858=FALSE,"Weekday", NA))</f>
        <v>Weekday</v>
      </c>
      <c r="I858" s="2" t="str">
        <f>TEXT(Append1[[#This Row],[Entry Date]],"DDDDD")</f>
        <v>Tuesday</v>
      </c>
      <c r="J858" s="2" t="str">
        <f t="shared" si="69"/>
        <v>Cold</v>
      </c>
      <c r="K858" s="2">
        <v>0.28000000000000003</v>
      </c>
      <c r="L858" s="2">
        <f t="shared" si="65"/>
        <v>11.48</v>
      </c>
      <c r="M858" s="2">
        <v>0.2727</v>
      </c>
      <c r="N858" s="2">
        <v>0.93</v>
      </c>
      <c r="O858" s="10">
        <f t="shared" si="66"/>
        <v>0.93</v>
      </c>
      <c r="P858" s="17" t="str">
        <f t="shared" si="67"/>
        <v>Very Hghly humidity</v>
      </c>
      <c r="Q858" s="2">
        <v>0.16420000000000001</v>
      </c>
      <c r="R858" s="7">
        <f t="shared" si="68"/>
        <v>18.062000000000001</v>
      </c>
      <c r="S858" s="2">
        <v>0</v>
      </c>
      <c r="T858" s="2">
        <v>1</v>
      </c>
      <c r="U858" s="2">
        <f>SUM(Append1[[#This Row],[Casual]],Append1[[#This Row],[Registered]])</f>
        <v>1</v>
      </c>
    </row>
    <row r="859" spans="1:21" x14ac:dyDescent="0.25">
      <c r="A859" s="2">
        <v>858</v>
      </c>
      <c r="B859" s="3">
        <v>40582</v>
      </c>
      <c r="C8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59" s="2" t="str">
        <f>TEXT(Append1[[#This Row],[Entry Date]],"YYYY")</f>
        <v>2011</v>
      </c>
      <c r="E859" s="2" t="str">
        <f>TEXT(Append1[[#This Row],[Entry Date]],"MMM")</f>
        <v>Feb</v>
      </c>
      <c r="F859" s="4">
        <v>35.7083333333333</v>
      </c>
      <c r="G859" s="2" t="b">
        <v>0</v>
      </c>
      <c r="H859" t="str" cm="1">
        <f t="array" ref="H859">IF(G859=TRUE,"Weekend", IF(G859=FALSE,"Weekday", NA))</f>
        <v>Weekday</v>
      </c>
      <c r="I859" s="2" t="str">
        <f>TEXT(Append1[[#This Row],[Entry Date]],"DDDDD")</f>
        <v>Tuesday</v>
      </c>
      <c r="J859" s="2" t="str">
        <f t="shared" si="69"/>
        <v>Cold</v>
      </c>
      <c r="K859" s="2">
        <v>0.26</v>
      </c>
      <c r="L859" s="2">
        <f t="shared" si="65"/>
        <v>10.66</v>
      </c>
      <c r="M859" s="2">
        <v>0.2576</v>
      </c>
      <c r="N859" s="2">
        <v>0.93</v>
      </c>
      <c r="O859" s="10">
        <f t="shared" si="66"/>
        <v>0.93</v>
      </c>
      <c r="P859" s="17" t="str">
        <f t="shared" si="67"/>
        <v>Very Hghly humidity</v>
      </c>
      <c r="Q859" s="2">
        <v>0.16420000000000001</v>
      </c>
      <c r="R859" s="7">
        <f t="shared" si="68"/>
        <v>18.062000000000001</v>
      </c>
      <c r="S859" s="2">
        <v>0</v>
      </c>
      <c r="T859" s="2">
        <v>3</v>
      </c>
      <c r="U859" s="2">
        <f>SUM(Append1[[#This Row],[Casual]],Append1[[#This Row],[Registered]])</f>
        <v>3</v>
      </c>
    </row>
    <row r="860" spans="1:21" x14ac:dyDescent="0.25">
      <c r="A860" s="2">
        <v>859</v>
      </c>
      <c r="B860" s="3">
        <v>40582</v>
      </c>
      <c r="C8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0" s="2" t="str">
        <f>TEXT(Append1[[#This Row],[Entry Date]],"YYYY")</f>
        <v>2011</v>
      </c>
      <c r="E860" s="2" t="str">
        <f>TEXT(Append1[[#This Row],[Entry Date]],"MMM")</f>
        <v>Feb</v>
      </c>
      <c r="F860" s="4">
        <v>35.75</v>
      </c>
      <c r="G860" s="2" t="b">
        <v>0</v>
      </c>
      <c r="H860" t="str" cm="1">
        <f t="array" ref="H860">IF(G860=TRUE,"Weekend", IF(G860=FALSE,"Weekday", NA))</f>
        <v>Weekday</v>
      </c>
      <c r="I860" s="2" t="str">
        <f>TEXT(Append1[[#This Row],[Entry Date]],"DDDDD")</f>
        <v>Tuesday</v>
      </c>
      <c r="J860" s="2" t="str">
        <f t="shared" si="69"/>
        <v>Cold</v>
      </c>
      <c r="K860" s="2">
        <v>0.26</v>
      </c>
      <c r="L860" s="2">
        <f t="shared" si="65"/>
        <v>10.66</v>
      </c>
      <c r="M860" s="2">
        <v>0.2273</v>
      </c>
      <c r="N860" s="2">
        <v>0.81</v>
      </c>
      <c r="O860" s="10">
        <f t="shared" si="66"/>
        <v>0.81</v>
      </c>
      <c r="P860" s="17" t="str">
        <f t="shared" si="67"/>
        <v>Very Hghly humidity</v>
      </c>
      <c r="Q860" s="2">
        <v>0.32840000000000003</v>
      </c>
      <c r="R860" s="7">
        <f t="shared" si="68"/>
        <v>36.124000000000002</v>
      </c>
      <c r="S860" s="2">
        <v>0</v>
      </c>
      <c r="T860" s="2">
        <v>2</v>
      </c>
      <c r="U860" s="2">
        <f>SUM(Append1[[#This Row],[Casual]],Append1[[#This Row],[Registered]])</f>
        <v>2</v>
      </c>
    </row>
    <row r="861" spans="1:21" x14ac:dyDescent="0.25">
      <c r="A861" s="2">
        <v>860</v>
      </c>
      <c r="B861" s="3">
        <v>40582</v>
      </c>
      <c r="C8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1" s="2" t="str">
        <f>TEXT(Append1[[#This Row],[Entry Date]],"YYYY")</f>
        <v>2011</v>
      </c>
      <c r="E861" s="2" t="str">
        <f>TEXT(Append1[[#This Row],[Entry Date]],"MMM")</f>
        <v>Feb</v>
      </c>
      <c r="F861" s="4">
        <v>35.7916666666667</v>
      </c>
      <c r="G861" s="2" t="b">
        <v>0</v>
      </c>
      <c r="H861" t="str" cm="1">
        <f t="array" ref="H861">IF(G861=TRUE,"Weekend", IF(G861=FALSE,"Weekday", NA))</f>
        <v>Weekday</v>
      </c>
      <c r="I861" s="2" t="str">
        <f>TEXT(Append1[[#This Row],[Entry Date]],"DDDDD")</f>
        <v>Tuesday</v>
      </c>
      <c r="J861" s="2" t="str">
        <f t="shared" si="69"/>
        <v>Cold</v>
      </c>
      <c r="K861" s="2">
        <v>0.26</v>
      </c>
      <c r="L861" s="2">
        <f t="shared" si="65"/>
        <v>10.66</v>
      </c>
      <c r="M861" s="2">
        <v>0.2273</v>
      </c>
      <c r="N861" s="2">
        <v>0.7</v>
      </c>
      <c r="O861" s="10">
        <f t="shared" si="66"/>
        <v>0.7</v>
      </c>
      <c r="P861" s="17" t="str">
        <f t="shared" si="67"/>
        <v>Very Hghly humidity</v>
      </c>
      <c r="Q861" s="2">
        <v>0.32840000000000003</v>
      </c>
      <c r="R861" s="7">
        <f t="shared" si="68"/>
        <v>36.124000000000002</v>
      </c>
      <c r="S861" s="2">
        <v>0</v>
      </c>
      <c r="T861" s="2">
        <v>39</v>
      </c>
      <c r="U861" s="2">
        <f>SUM(Append1[[#This Row],[Casual]],Append1[[#This Row],[Registered]])</f>
        <v>39</v>
      </c>
    </row>
    <row r="862" spans="1:21" x14ac:dyDescent="0.25">
      <c r="A862" s="2">
        <v>861</v>
      </c>
      <c r="B862" s="3">
        <v>40582</v>
      </c>
      <c r="C8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2" s="2" t="str">
        <f>TEXT(Append1[[#This Row],[Entry Date]],"YYYY")</f>
        <v>2011</v>
      </c>
      <c r="E862" s="2" t="str">
        <f>TEXT(Append1[[#This Row],[Entry Date]],"MMM")</f>
        <v>Feb</v>
      </c>
      <c r="F862" s="4">
        <v>35.8333333333333</v>
      </c>
      <c r="G862" s="2" t="b">
        <v>0</v>
      </c>
      <c r="H862" t="str" cm="1">
        <f t="array" ref="H862">IF(G862=TRUE,"Weekend", IF(G862=FALSE,"Weekday", NA))</f>
        <v>Weekday</v>
      </c>
      <c r="I862" s="2" t="str">
        <f>TEXT(Append1[[#This Row],[Entry Date]],"DDDDD")</f>
        <v>Tuesday</v>
      </c>
      <c r="J862" s="2" t="str">
        <f t="shared" si="69"/>
        <v>Extreme Cold</v>
      </c>
      <c r="K862" s="2">
        <v>0.24</v>
      </c>
      <c r="L862" s="2">
        <f t="shared" si="65"/>
        <v>9.84</v>
      </c>
      <c r="M862" s="2">
        <v>0.19700000000000001</v>
      </c>
      <c r="N862" s="2">
        <v>0.65</v>
      </c>
      <c r="O862" s="10">
        <f t="shared" si="66"/>
        <v>0.65</v>
      </c>
      <c r="P862" s="17" t="str">
        <f t="shared" si="67"/>
        <v>Very Hghly humidity</v>
      </c>
      <c r="Q862" s="2">
        <v>0.41789999999999999</v>
      </c>
      <c r="R862" s="7">
        <f t="shared" si="68"/>
        <v>45.969000000000001</v>
      </c>
      <c r="S862" s="2">
        <v>3</v>
      </c>
      <c r="T862" s="2">
        <v>97</v>
      </c>
      <c r="U862" s="2">
        <f>SUM(Append1[[#This Row],[Casual]],Append1[[#This Row],[Registered]])</f>
        <v>100</v>
      </c>
    </row>
    <row r="863" spans="1:21" x14ac:dyDescent="0.25">
      <c r="A863" s="2">
        <v>862</v>
      </c>
      <c r="B863" s="3">
        <v>40582</v>
      </c>
      <c r="C8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3" s="2" t="str">
        <f>TEXT(Append1[[#This Row],[Entry Date]],"YYYY")</f>
        <v>2011</v>
      </c>
      <c r="E863" s="2" t="str">
        <f>TEXT(Append1[[#This Row],[Entry Date]],"MMM")</f>
        <v>Feb</v>
      </c>
      <c r="F863" s="4">
        <v>35.875</v>
      </c>
      <c r="G863" s="2" t="b">
        <v>0</v>
      </c>
      <c r="H863" t="str" cm="1">
        <f t="array" ref="H863">IF(G863=TRUE,"Weekend", IF(G863=FALSE,"Weekday", NA))</f>
        <v>Weekday</v>
      </c>
      <c r="I863" s="2" t="str">
        <f>TEXT(Append1[[#This Row],[Entry Date]],"DDDDD")</f>
        <v>Tuesday</v>
      </c>
      <c r="J863" s="2" t="str">
        <f t="shared" si="69"/>
        <v>Extreme Cold</v>
      </c>
      <c r="K863" s="2">
        <v>0.24</v>
      </c>
      <c r="L863" s="2">
        <f t="shared" si="65"/>
        <v>9.84</v>
      </c>
      <c r="M863" s="2">
        <v>0.19700000000000001</v>
      </c>
      <c r="N863" s="2">
        <v>0.56000000000000005</v>
      </c>
      <c r="O863" s="10">
        <f t="shared" si="66"/>
        <v>0.56000000000000005</v>
      </c>
      <c r="P863" s="17" t="str">
        <f t="shared" si="67"/>
        <v>High Humid</v>
      </c>
      <c r="Q863" s="2">
        <v>0.49249999999999999</v>
      </c>
      <c r="R863" s="7">
        <f t="shared" si="68"/>
        <v>54.174999999999997</v>
      </c>
      <c r="S863" s="2">
        <v>7</v>
      </c>
      <c r="T863" s="2">
        <v>236</v>
      </c>
      <c r="U863" s="2">
        <f>SUM(Append1[[#This Row],[Casual]],Append1[[#This Row],[Registered]])</f>
        <v>243</v>
      </c>
    </row>
    <row r="864" spans="1:21" x14ac:dyDescent="0.25">
      <c r="A864" s="2">
        <v>863</v>
      </c>
      <c r="B864" s="3">
        <v>40582</v>
      </c>
      <c r="C8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4" s="2" t="str">
        <f>TEXT(Append1[[#This Row],[Entry Date]],"YYYY")</f>
        <v>2011</v>
      </c>
      <c r="E864" s="2" t="str">
        <f>TEXT(Append1[[#This Row],[Entry Date]],"MMM")</f>
        <v>Feb</v>
      </c>
      <c r="F864" s="4">
        <v>35.9166666666667</v>
      </c>
      <c r="G864" s="2" t="b">
        <v>0</v>
      </c>
      <c r="H864" t="str" cm="1">
        <f t="array" ref="H864">IF(G864=TRUE,"Weekend", IF(G864=FALSE,"Weekday", NA))</f>
        <v>Weekday</v>
      </c>
      <c r="I864" s="2" t="str">
        <f>TEXT(Append1[[#This Row],[Entry Date]],"DDDDD")</f>
        <v>Tuesday</v>
      </c>
      <c r="J864" s="2" t="str">
        <f t="shared" si="69"/>
        <v>Extreme Cold</v>
      </c>
      <c r="K864" s="2">
        <v>0.24</v>
      </c>
      <c r="L864" s="2">
        <f t="shared" si="65"/>
        <v>9.84</v>
      </c>
      <c r="M864" s="2">
        <v>0.19700000000000001</v>
      </c>
      <c r="N864" s="2">
        <v>0.52</v>
      </c>
      <c r="O864" s="10">
        <f t="shared" si="66"/>
        <v>0.52</v>
      </c>
      <c r="P864" s="17" t="str">
        <f t="shared" si="67"/>
        <v>High Humid</v>
      </c>
      <c r="Q864" s="2">
        <v>0.49249999999999999</v>
      </c>
      <c r="R864" s="7">
        <f t="shared" si="68"/>
        <v>54.174999999999997</v>
      </c>
      <c r="S864" s="2">
        <v>7</v>
      </c>
      <c r="T864" s="2">
        <v>128</v>
      </c>
      <c r="U864" s="2">
        <f>SUM(Append1[[#This Row],[Casual]],Append1[[#This Row],[Registered]])</f>
        <v>135</v>
      </c>
    </row>
    <row r="865" spans="1:21" x14ac:dyDescent="0.25">
      <c r="A865" s="2">
        <v>864</v>
      </c>
      <c r="B865" s="3">
        <v>40582</v>
      </c>
      <c r="C8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5" s="2" t="str">
        <f>TEXT(Append1[[#This Row],[Entry Date]],"YYYY")</f>
        <v>2011</v>
      </c>
      <c r="E865" s="2" t="str">
        <f>TEXT(Append1[[#This Row],[Entry Date]],"MMM")</f>
        <v>Feb</v>
      </c>
      <c r="F865" s="4">
        <v>35.9583333333333</v>
      </c>
      <c r="G865" s="2" t="b">
        <v>0</v>
      </c>
      <c r="H865" t="str" cm="1">
        <f t="array" ref="H865">IF(G865=TRUE,"Weekend", IF(G865=FALSE,"Weekday", NA))</f>
        <v>Weekday</v>
      </c>
      <c r="I865" s="2" t="str">
        <f>TEXT(Append1[[#This Row],[Entry Date]],"DDDDD")</f>
        <v>Tuesday</v>
      </c>
      <c r="J865" s="2" t="str">
        <f t="shared" si="69"/>
        <v>Extreme Cold</v>
      </c>
      <c r="K865" s="2">
        <v>0.22</v>
      </c>
      <c r="L865" s="2">
        <f t="shared" si="65"/>
        <v>9.02</v>
      </c>
      <c r="M865" s="2">
        <v>0.18179999999999999</v>
      </c>
      <c r="N865" s="2">
        <v>0.47</v>
      </c>
      <c r="O865" s="10">
        <f t="shared" si="66"/>
        <v>0.47</v>
      </c>
      <c r="P865" s="17" t="str">
        <f t="shared" si="67"/>
        <v>High Humid</v>
      </c>
      <c r="Q865" s="2">
        <v>0.55220000000000002</v>
      </c>
      <c r="R865" s="7">
        <f t="shared" si="68"/>
        <v>60.742000000000004</v>
      </c>
      <c r="S865" s="2">
        <v>4</v>
      </c>
      <c r="T865" s="2">
        <v>44</v>
      </c>
      <c r="U865" s="2">
        <f>SUM(Append1[[#This Row],[Casual]],Append1[[#This Row],[Registered]])</f>
        <v>48</v>
      </c>
    </row>
    <row r="866" spans="1:21" x14ac:dyDescent="0.25">
      <c r="A866" s="2">
        <v>865</v>
      </c>
      <c r="B866" s="3">
        <v>40582</v>
      </c>
      <c r="C8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6" s="2" t="str">
        <f>TEXT(Append1[[#This Row],[Entry Date]],"YYYY")</f>
        <v>2011</v>
      </c>
      <c r="E866" s="2" t="str">
        <f>TEXT(Append1[[#This Row],[Entry Date]],"MMM")</f>
        <v>Feb</v>
      </c>
      <c r="F866" s="4">
        <v>36</v>
      </c>
      <c r="G866" s="2" t="b">
        <v>0</v>
      </c>
      <c r="H866" t="str" cm="1">
        <f t="array" ref="H866">IF(G866=TRUE,"Weekend", IF(G866=FALSE,"Weekday", NA))</f>
        <v>Weekday</v>
      </c>
      <c r="I866" s="2" t="str">
        <f>TEXT(Append1[[#This Row],[Entry Date]],"DDDDD")</f>
        <v>Tuesday</v>
      </c>
      <c r="J866" s="2" t="str">
        <f t="shared" si="69"/>
        <v>Extreme Cold</v>
      </c>
      <c r="K866" s="2">
        <v>0.22</v>
      </c>
      <c r="L866" s="2">
        <f t="shared" si="65"/>
        <v>9.02</v>
      </c>
      <c r="M866" s="2">
        <v>0.18179999999999999</v>
      </c>
      <c r="N866" s="2">
        <v>0.47</v>
      </c>
      <c r="O866" s="10">
        <f t="shared" si="66"/>
        <v>0.47</v>
      </c>
      <c r="P866" s="17" t="str">
        <f t="shared" si="67"/>
        <v>High Humid</v>
      </c>
      <c r="Q866" s="2">
        <v>0.4627</v>
      </c>
      <c r="R866" s="7">
        <f t="shared" si="68"/>
        <v>50.896999999999998</v>
      </c>
      <c r="S866" s="2">
        <v>1</v>
      </c>
      <c r="T866" s="2">
        <v>49</v>
      </c>
      <c r="U866" s="2">
        <f>SUM(Append1[[#This Row],[Casual]],Append1[[#This Row],[Registered]])</f>
        <v>50</v>
      </c>
    </row>
    <row r="867" spans="1:21" x14ac:dyDescent="0.25">
      <c r="A867" s="2">
        <v>866</v>
      </c>
      <c r="B867" s="3">
        <v>40582</v>
      </c>
      <c r="C8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7" s="2" t="str">
        <f>TEXT(Append1[[#This Row],[Entry Date]],"YYYY")</f>
        <v>2011</v>
      </c>
      <c r="E867" s="2" t="str">
        <f>TEXT(Append1[[#This Row],[Entry Date]],"MMM")</f>
        <v>Feb</v>
      </c>
      <c r="F867" s="4">
        <v>36.0416666666667</v>
      </c>
      <c r="G867" s="2" t="b">
        <v>0</v>
      </c>
      <c r="H867" t="str" cm="1">
        <f t="array" ref="H867">IF(G867=TRUE,"Weekend", IF(G867=FALSE,"Weekday", NA))</f>
        <v>Weekday</v>
      </c>
      <c r="I867" s="2" t="str">
        <f>TEXT(Append1[[#This Row],[Entry Date]],"DDDDD")</f>
        <v>Tuesday</v>
      </c>
      <c r="J867" s="2" t="str">
        <f t="shared" si="69"/>
        <v>Extreme Cold</v>
      </c>
      <c r="K867" s="2">
        <v>0.24</v>
      </c>
      <c r="L867" s="2">
        <f t="shared" si="65"/>
        <v>9.84</v>
      </c>
      <c r="M867" s="2">
        <v>0.19700000000000001</v>
      </c>
      <c r="N867" s="2">
        <v>0.38</v>
      </c>
      <c r="O867" s="10">
        <f t="shared" si="66"/>
        <v>0.38</v>
      </c>
      <c r="P867" s="17" t="str">
        <f t="shared" si="67"/>
        <v>High Humid</v>
      </c>
      <c r="Q867" s="2">
        <v>0.49249999999999999</v>
      </c>
      <c r="R867" s="7">
        <f t="shared" si="68"/>
        <v>54.174999999999997</v>
      </c>
      <c r="S867" s="2">
        <v>2</v>
      </c>
      <c r="T867" s="2">
        <v>63</v>
      </c>
      <c r="U867" s="2">
        <f>SUM(Append1[[#This Row],[Casual]],Append1[[#This Row],[Registered]])</f>
        <v>65</v>
      </c>
    </row>
    <row r="868" spans="1:21" x14ac:dyDescent="0.25">
      <c r="A868" s="2">
        <v>867</v>
      </c>
      <c r="B868" s="3">
        <v>40582</v>
      </c>
      <c r="C8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8" s="2" t="str">
        <f>TEXT(Append1[[#This Row],[Entry Date]],"YYYY")</f>
        <v>2011</v>
      </c>
      <c r="E868" s="2" t="str">
        <f>TEXT(Append1[[#This Row],[Entry Date]],"MMM")</f>
        <v>Feb</v>
      </c>
      <c r="F868" s="4">
        <v>36.0833333333333</v>
      </c>
      <c r="G868" s="2" t="b">
        <v>0</v>
      </c>
      <c r="H868" t="str" cm="1">
        <f t="array" ref="H868">IF(G868=TRUE,"Weekend", IF(G868=FALSE,"Weekday", NA))</f>
        <v>Weekday</v>
      </c>
      <c r="I868" s="2" t="str">
        <f>TEXT(Append1[[#This Row],[Entry Date]],"DDDDD")</f>
        <v>Tuesday</v>
      </c>
      <c r="J868" s="2" t="str">
        <f t="shared" si="69"/>
        <v>Extreme Cold</v>
      </c>
      <c r="K868" s="2">
        <v>0.24</v>
      </c>
      <c r="L868" s="2">
        <f t="shared" si="65"/>
        <v>9.84</v>
      </c>
      <c r="M868" s="2">
        <v>0.19700000000000001</v>
      </c>
      <c r="N868" s="2">
        <v>0.32</v>
      </c>
      <c r="O868" s="10">
        <f t="shared" si="66"/>
        <v>0.32</v>
      </c>
      <c r="P868" s="17" t="str">
        <f t="shared" si="67"/>
        <v>High Humid</v>
      </c>
      <c r="Q868" s="2">
        <v>0.44779999999999998</v>
      </c>
      <c r="R868" s="7">
        <f t="shared" si="68"/>
        <v>49.257999999999996</v>
      </c>
      <c r="S868" s="2">
        <v>2</v>
      </c>
      <c r="T868" s="2">
        <v>48</v>
      </c>
      <c r="U868" s="2">
        <f>SUM(Append1[[#This Row],[Casual]],Append1[[#This Row],[Registered]])</f>
        <v>50</v>
      </c>
    </row>
    <row r="869" spans="1:21" x14ac:dyDescent="0.25">
      <c r="A869" s="2">
        <v>868</v>
      </c>
      <c r="B869" s="3">
        <v>40582</v>
      </c>
      <c r="C8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69" s="2" t="str">
        <f>TEXT(Append1[[#This Row],[Entry Date]],"YYYY")</f>
        <v>2011</v>
      </c>
      <c r="E869" s="2" t="str">
        <f>TEXT(Append1[[#This Row],[Entry Date]],"MMM")</f>
        <v>Feb</v>
      </c>
      <c r="F869" s="4">
        <v>36.125</v>
      </c>
      <c r="G869" s="2" t="b">
        <v>0</v>
      </c>
      <c r="H869" t="str" cm="1">
        <f t="array" ref="H869">IF(G869=TRUE,"Weekend", IF(G869=FALSE,"Weekday", NA))</f>
        <v>Weekday</v>
      </c>
      <c r="I869" s="2" t="str">
        <f>TEXT(Append1[[#This Row],[Entry Date]],"DDDDD")</f>
        <v>Tuesday</v>
      </c>
      <c r="J869" s="2" t="str">
        <f t="shared" si="69"/>
        <v>Extreme Cold</v>
      </c>
      <c r="K869" s="2">
        <v>0.22</v>
      </c>
      <c r="L869" s="2">
        <f t="shared" si="65"/>
        <v>9.02</v>
      </c>
      <c r="M869" s="2">
        <v>0.19700000000000001</v>
      </c>
      <c r="N869" s="2">
        <v>0.37</v>
      </c>
      <c r="O869" s="10">
        <f t="shared" si="66"/>
        <v>0.37</v>
      </c>
      <c r="P869" s="17" t="str">
        <f t="shared" si="67"/>
        <v>High Humid</v>
      </c>
      <c r="Q869" s="2">
        <v>0.41789999999999999</v>
      </c>
      <c r="R869" s="7">
        <f t="shared" si="68"/>
        <v>45.969000000000001</v>
      </c>
      <c r="S869" s="2">
        <v>3</v>
      </c>
      <c r="T869" s="2">
        <v>61</v>
      </c>
      <c r="U869" s="2">
        <f>SUM(Append1[[#This Row],[Casual]],Append1[[#This Row],[Registered]])</f>
        <v>64</v>
      </c>
    </row>
    <row r="870" spans="1:21" x14ac:dyDescent="0.25">
      <c r="A870" s="2">
        <v>869</v>
      </c>
      <c r="B870" s="3">
        <v>40582</v>
      </c>
      <c r="C8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0" s="2" t="str">
        <f>TEXT(Append1[[#This Row],[Entry Date]],"YYYY")</f>
        <v>2011</v>
      </c>
      <c r="E870" s="2" t="str">
        <f>TEXT(Append1[[#This Row],[Entry Date]],"MMM")</f>
        <v>Feb</v>
      </c>
      <c r="F870" s="4">
        <v>36.1666666666667</v>
      </c>
      <c r="G870" s="2" t="b">
        <v>0</v>
      </c>
      <c r="H870" t="str" cm="1">
        <f t="array" ref="H870">IF(G870=TRUE,"Weekend", IF(G870=FALSE,"Weekday", NA))</f>
        <v>Weekday</v>
      </c>
      <c r="I870" s="2" t="str">
        <f>TEXT(Append1[[#This Row],[Entry Date]],"DDDDD")</f>
        <v>Tuesday</v>
      </c>
      <c r="J870" s="2" t="str">
        <f t="shared" si="69"/>
        <v>Extreme Cold</v>
      </c>
      <c r="K870" s="2">
        <v>0.22</v>
      </c>
      <c r="L870" s="2">
        <f t="shared" si="65"/>
        <v>9.02</v>
      </c>
      <c r="M870" s="2">
        <v>0.19700000000000001</v>
      </c>
      <c r="N870" s="2">
        <v>0.35</v>
      </c>
      <c r="O870" s="10">
        <f t="shared" si="66"/>
        <v>0.35</v>
      </c>
      <c r="P870" s="17" t="str">
        <f t="shared" si="67"/>
        <v>High Humid</v>
      </c>
      <c r="Q870" s="2">
        <v>0.3881</v>
      </c>
      <c r="R870" s="7">
        <f t="shared" si="68"/>
        <v>42.691000000000003</v>
      </c>
      <c r="S870" s="2">
        <v>6</v>
      </c>
      <c r="T870" s="2">
        <v>45</v>
      </c>
      <c r="U870" s="2">
        <f>SUM(Append1[[#This Row],[Casual]],Append1[[#This Row],[Registered]])</f>
        <v>51</v>
      </c>
    </row>
    <row r="871" spans="1:21" x14ac:dyDescent="0.25">
      <c r="A871" s="2">
        <v>870</v>
      </c>
      <c r="B871" s="3">
        <v>40582</v>
      </c>
      <c r="C8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1" s="2" t="str">
        <f>TEXT(Append1[[#This Row],[Entry Date]],"YYYY")</f>
        <v>2011</v>
      </c>
      <c r="E871" s="2" t="str">
        <f>TEXT(Append1[[#This Row],[Entry Date]],"MMM")</f>
        <v>Feb</v>
      </c>
      <c r="F871" s="4">
        <v>36.2083333333333</v>
      </c>
      <c r="G871" s="2" t="b">
        <v>0</v>
      </c>
      <c r="H871" t="str" cm="1">
        <f t="array" ref="H871">IF(G871=TRUE,"Weekend", IF(G871=FALSE,"Weekday", NA))</f>
        <v>Weekday</v>
      </c>
      <c r="I871" s="2" t="str">
        <f>TEXT(Append1[[#This Row],[Entry Date]],"DDDDD")</f>
        <v>Tuesday</v>
      </c>
      <c r="J871" s="2" t="str">
        <f t="shared" si="69"/>
        <v>Extreme Cold</v>
      </c>
      <c r="K871" s="2">
        <v>0.22</v>
      </c>
      <c r="L871" s="2">
        <f t="shared" si="65"/>
        <v>9.02</v>
      </c>
      <c r="M871" s="2">
        <v>0.18179999999999999</v>
      </c>
      <c r="N871" s="2">
        <v>0.35</v>
      </c>
      <c r="O871" s="10">
        <f t="shared" si="66"/>
        <v>0.35</v>
      </c>
      <c r="P871" s="17" t="str">
        <f t="shared" si="67"/>
        <v>High Humid</v>
      </c>
      <c r="Q871" s="2">
        <v>0.52239999999999998</v>
      </c>
      <c r="R871" s="7">
        <f t="shared" si="68"/>
        <v>57.463999999999999</v>
      </c>
      <c r="S871" s="2">
        <v>4</v>
      </c>
      <c r="T871" s="2">
        <v>79</v>
      </c>
      <c r="U871" s="2">
        <f>SUM(Append1[[#This Row],[Casual]],Append1[[#This Row],[Registered]])</f>
        <v>83</v>
      </c>
    </row>
    <row r="872" spans="1:21" x14ac:dyDescent="0.25">
      <c r="A872" s="2">
        <v>871</v>
      </c>
      <c r="B872" s="3">
        <v>40582</v>
      </c>
      <c r="C8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2" s="2" t="str">
        <f>TEXT(Append1[[#This Row],[Entry Date]],"YYYY")</f>
        <v>2011</v>
      </c>
      <c r="E872" s="2" t="str">
        <f>TEXT(Append1[[#This Row],[Entry Date]],"MMM")</f>
        <v>Feb</v>
      </c>
      <c r="F872" s="4">
        <v>36.25</v>
      </c>
      <c r="G872" s="2" t="b">
        <v>0</v>
      </c>
      <c r="H872" t="str" cm="1">
        <f t="array" ref="H872">IF(G872=TRUE,"Weekend", IF(G872=FALSE,"Weekday", NA))</f>
        <v>Weekday</v>
      </c>
      <c r="I872" s="2" t="str">
        <f>TEXT(Append1[[#This Row],[Entry Date]],"DDDDD")</f>
        <v>Tuesday</v>
      </c>
      <c r="J872" s="2" t="str">
        <f t="shared" si="69"/>
        <v>Extreme Cold</v>
      </c>
      <c r="K872" s="2">
        <v>0.22</v>
      </c>
      <c r="L872" s="2">
        <f t="shared" si="65"/>
        <v>9.02</v>
      </c>
      <c r="M872" s="2">
        <v>0.18179999999999999</v>
      </c>
      <c r="N872" s="2">
        <v>0.32</v>
      </c>
      <c r="O872" s="10">
        <f t="shared" si="66"/>
        <v>0.32</v>
      </c>
      <c r="P872" s="17" t="str">
        <f t="shared" si="67"/>
        <v>High Humid</v>
      </c>
      <c r="Q872" s="2">
        <v>0.58209999999999995</v>
      </c>
      <c r="R872" s="7">
        <f t="shared" si="68"/>
        <v>64.030999999999992</v>
      </c>
      <c r="S872" s="2">
        <v>4</v>
      </c>
      <c r="T872" s="2">
        <v>172</v>
      </c>
      <c r="U872" s="2">
        <f>SUM(Append1[[#This Row],[Casual]],Append1[[#This Row],[Registered]])</f>
        <v>176</v>
      </c>
    </row>
    <row r="873" spans="1:21" x14ac:dyDescent="0.25">
      <c r="A873" s="2">
        <v>872</v>
      </c>
      <c r="B873" s="3">
        <v>40582</v>
      </c>
      <c r="C8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3" s="2" t="str">
        <f>TEXT(Append1[[#This Row],[Entry Date]],"YYYY")</f>
        <v>2011</v>
      </c>
      <c r="E873" s="2" t="str">
        <f>TEXT(Append1[[#This Row],[Entry Date]],"MMM")</f>
        <v>Feb</v>
      </c>
      <c r="F873" s="4">
        <v>36.2916666666667</v>
      </c>
      <c r="G873" s="2" t="b">
        <v>0</v>
      </c>
      <c r="H873" t="str" cm="1">
        <f t="array" ref="H873">IF(G873=TRUE,"Weekend", IF(G873=FALSE,"Weekday", NA))</f>
        <v>Weekday</v>
      </c>
      <c r="I873" s="2" t="str">
        <f>TEXT(Append1[[#This Row],[Entry Date]],"DDDDD")</f>
        <v>Tuesday</v>
      </c>
      <c r="J873" s="2" t="str">
        <f t="shared" si="69"/>
        <v>Extreme Cold</v>
      </c>
      <c r="K873" s="2">
        <v>0.2</v>
      </c>
      <c r="L873" s="2">
        <f t="shared" si="65"/>
        <v>8.2000000000000011</v>
      </c>
      <c r="M873" s="2">
        <v>0.18179999999999999</v>
      </c>
      <c r="N873" s="2">
        <v>0.32</v>
      </c>
      <c r="O873" s="10">
        <f t="shared" si="66"/>
        <v>0.32</v>
      </c>
      <c r="P873" s="17" t="str">
        <f t="shared" si="67"/>
        <v>High Humid</v>
      </c>
      <c r="Q873" s="2">
        <v>0.3881</v>
      </c>
      <c r="R873" s="7">
        <f t="shared" si="68"/>
        <v>42.691000000000003</v>
      </c>
      <c r="S873" s="2">
        <v>1</v>
      </c>
      <c r="T873" s="2">
        <v>151</v>
      </c>
      <c r="U873" s="2">
        <f>SUM(Append1[[#This Row],[Casual]],Append1[[#This Row],[Registered]])</f>
        <v>152</v>
      </c>
    </row>
    <row r="874" spans="1:21" x14ac:dyDescent="0.25">
      <c r="A874" s="2">
        <v>873</v>
      </c>
      <c r="B874" s="3">
        <v>40582</v>
      </c>
      <c r="C8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4" s="2" t="str">
        <f>TEXT(Append1[[#This Row],[Entry Date]],"YYYY")</f>
        <v>2011</v>
      </c>
      <c r="E874" s="2" t="str">
        <f>TEXT(Append1[[#This Row],[Entry Date]],"MMM")</f>
        <v>Feb</v>
      </c>
      <c r="F874" s="4">
        <v>36.3333333333333</v>
      </c>
      <c r="G874" s="2" t="b">
        <v>0</v>
      </c>
      <c r="H874" t="str" cm="1">
        <f t="array" ref="H874">IF(G874=TRUE,"Weekend", IF(G874=FALSE,"Weekday", NA))</f>
        <v>Weekday</v>
      </c>
      <c r="I874" s="2" t="str">
        <f>TEXT(Append1[[#This Row],[Entry Date]],"DDDDD")</f>
        <v>Tuesday</v>
      </c>
      <c r="J874" s="2" t="str">
        <f t="shared" si="69"/>
        <v>Extreme Cold</v>
      </c>
      <c r="K874" s="2">
        <v>0.16</v>
      </c>
      <c r="L874" s="2">
        <f t="shared" si="65"/>
        <v>6.5600000000000005</v>
      </c>
      <c r="M874" s="2">
        <v>0.1212</v>
      </c>
      <c r="N874" s="2">
        <v>0.4</v>
      </c>
      <c r="O874" s="10">
        <f t="shared" si="66"/>
        <v>0.4</v>
      </c>
      <c r="P874" s="17" t="str">
        <f t="shared" si="67"/>
        <v>High Humid</v>
      </c>
      <c r="Q874" s="2">
        <v>0.4627</v>
      </c>
      <c r="R874" s="7">
        <f t="shared" si="68"/>
        <v>50.896999999999998</v>
      </c>
      <c r="S874" s="2">
        <v>1</v>
      </c>
      <c r="T874" s="2">
        <v>100</v>
      </c>
      <c r="U874" s="2">
        <f>SUM(Append1[[#This Row],[Casual]],Append1[[#This Row],[Registered]])</f>
        <v>101</v>
      </c>
    </row>
    <row r="875" spans="1:21" x14ac:dyDescent="0.25">
      <c r="A875" s="2">
        <v>874</v>
      </c>
      <c r="B875" s="3">
        <v>40582</v>
      </c>
      <c r="C8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5" s="2" t="str">
        <f>TEXT(Append1[[#This Row],[Entry Date]],"YYYY")</f>
        <v>2011</v>
      </c>
      <c r="E875" s="2" t="str">
        <f>TEXT(Append1[[#This Row],[Entry Date]],"MMM")</f>
        <v>Feb</v>
      </c>
      <c r="F875" s="4">
        <v>36.375</v>
      </c>
      <c r="G875" s="2" t="b">
        <v>0</v>
      </c>
      <c r="H875" t="str" cm="1">
        <f t="array" ref="H875">IF(G875=TRUE,"Weekend", IF(G875=FALSE,"Weekday", NA))</f>
        <v>Weekday</v>
      </c>
      <c r="I875" s="2" t="str">
        <f>TEXT(Append1[[#This Row],[Entry Date]],"DDDDD")</f>
        <v>Tuesday</v>
      </c>
      <c r="J875" s="2" t="str">
        <f t="shared" si="69"/>
        <v>Extreme Cold</v>
      </c>
      <c r="K875" s="2">
        <v>0.16</v>
      </c>
      <c r="L875" s="2">
        <f t="shared" si="65"/>
        <v>6.5600000000000005</v>
      </c>
      <c r="M875" s="2">
        <v>0.13639999999999999</v>
      </c>
      <c r="N875" s="2">
        <v>0.4</v>
      </c>
      <c r="O875" s="10">
        <f t="shared" si="66"/>
        <v>0.4</v>
      </c>
      <c r="P875" s="17" t="str">
        <f t="shared" si="67"/>
        <v>High Humid</v>
      </c>
      <c r="Q875" s="2">
        <v>0.32840000000000003</v>
      </c>
      <c r="R875" s="7">
        <f t="shared" si="68"/>
        <v>36.124000000000002</v>
      </c>
      <c r="S875" s="2">
        <v>3</v>
      </c>
      <c r="T875" s="2">
        <v>53</v>
      </c>
      <c r="U875" s="2">
        <f>SUM(Append1[[#This Row],[Casual]],Append1[[#This Row],[Registered]])</f>
        <v>56</v>
      </c>
    </row>
    <row r="876" spans="1:21" x14ac:dyDescent="0.25">
      <c r="A876" s="2">
        <v>875</v>
      </c>
      <c r="B876" s="3">
        <v>40582</v>
      </c>
      <c r="C8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6" s="2" t="str">
        <f>TEXT(Append1[[#This Row],[Entry Date]],"YYYY")</f>
        <v>2011</v>
      </c>
      <c r="E876" s="2" t="str">
        <f>TEXT(Append1[[#This Row],[Entry Date]],"MMM")</f>
        <v>Feb</v>
      </c>
      <c r="F876" s="4">
        <v>36.4166666666667</v>
      </c>
      <c r="G876" s="2" t="b">
        <v>0</v>
      </c>
      <c r="H876" t="str" cm="1">
        <f t="array" ref="H876">IF(G876=TRUE,"Weekend", IF(G876=FALSE,"Weekday", NA))</f>
        <v>Weekday</v>
      </c>
      <c r="I876" s="2" t="str">
        <f>TEXT(Append1[[#This Row],[Entry Date]],"DDDDD")</f>
        <v>Tuesday</v>
      </c>
      <c r="J876" s="2" t="str">
        <f t="shared" si="69"/>
        <v>Extreme Cold</v>
      </c>
      <c r="K876" s="2">
        <v>0.14000000000000001</v>
      </c>
      <c r="L876" s="2">
        <f t="shared" si="65"/>
        <v>5.74</v>
      </c>
      <c r="M876" s="2">
        <v>0.1061</v>
      </c>
      <c r="N876" s="2">
        <v>0.33</v>
      </c>
      <c r="O876" s="10">
        <f t="shared" si="66"/>
        <v>0.33</v>
      </c>
      <c r="P876" s="17" t="str">
        <f t="shared" si="67"/>
        <v>High Humid</v>
      </c>
      <c r="Q876" s="2">
        <v>0.4627</v>
      </c>
      <c r="R876" s="7">
        <f t="shared" si="68"/>
        <v>50.896999999999998</v>
      </c>
      <c r="S876" s="2">
        <v>8</v>
      </c>
      <c r="T876" s="2">
        <v>46</v>
      </c>
      <c r="U876" s="2">
        <f>SUM(Append1[[#This Row],[Casual]],Append1[[#This Row],[Registered]])</f>
        <v>54</v>
      </c>
    </row>
    <row r="877" spans="1:21" x14ac:dyDescent="0.25">
      <c r="A877" s="2">
        <v>876</v>
      </c>
      <c r="B877" s="3">
        <v>40582</v>
      </c>
      <c r="C8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7" s="2" t="str">
        <f>TEXT(Append1[[#This Row],[Entry Date]],"YYYY")</f>
        <v>2011</v>
      </c>
      <c r="E877" s="2" t="str">
        <f>TEXT(Append1[[#This Row],[Entry Date]],"MMM")</f>
        <v>Feb</v>
      </c>
      <c r="F877" s="4">
        <v>36.4583333333333</v>
      </c>
      <c r="G877" s="2" t="b">
        <v>0</v>
      </c>
      <c r="H877" t="str" cm="1">
        <f t="array" ref="H877">IF(G877=TRUE,"Weekend", IF(G877=FALSE,"Weekday", NA))</f>
        <v>Weekday</v>
      </c>
      <c r="I877" s="2" t="str">
        <f>TEXT(Append1[[#This Row],[Entry Date]],"DDDDD")</f>
        <v>Tuesday</v>
      </c>
      <c r="J877" s="2" t="str">
        <f t="shared" si="69"/>
        <v>Extreme Cold</v>
      </c>
      <c r="K877" s="2">
        <v>0.12</v>
      </c>
      <c r="L877" s="2">
        <f t="shared" si="65"/>
        <v>4.92</v>
      </c>
      <c r="M877" s="2">
        <v>0.1061</v>
      </c>
      <c r="N877" s="2">
        <v>0.33</v>
      </c>
      <c r="O877" s="10">
        <f t="shared" si="66"/>
        <v>0.33</v>
      </c>
      <c r="P877" s="17" t="str">
        <f t="shared" si="67"/>
        <v>High Humid</v>
      </c>
      <c r="Q877" s="2">
        <v>0.35820000000000002</v>
      </c>
      <c r="R877" s="7">
        <f t="shared" si="68"/>
        <v>39.402000000000001</v>
      </c>
      <c r="S877" s="2">
        <v>0</v>
      </c>
      <c r="T877" s="2">
        <v>29</v>
      </c>
      <c r="U877" s="2">
        <f>SUM(Append1[[#This Row],[Casual]],Append1[[#This Row],[Registered]])</f>
        <v>29</v>
      </c>
    </row>
    <row r="878" spans="1:21" x14ac:dyDescent="0.25">
      <c r="A878" s="2">
        <v>877</v>
      </c>
      <c r="B878" s="3">
        <v>40582</v>
      </c>
      <c r="C8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8" s="2" t="str">
        <f>TEXT(Append1[[#This Row],[Entry Date]],"YYYY")</f>
        <v>2011</v>
      </c>
      <c r="E878" s="2" t="str">
        <f>TEXT(Append1[[#This Row],[Entry Date]],"MMM")</f>
        <v>Feb</v>
      </c>
      <c r="F878" s="4">
        <v>36.5</v>
      </c>
      <c r="G878" s="2" t="b">
        <v>0</v>
      </c>
      <c r="H878" t="str" cm="1">
        <f t="array" ref="H878">IF(G878=TRUE,"Weekend", IF(G878=FALSE,"Weekday", NA))</f>
        <v>Weekday</v>
      </c>
      <c r="I878" s="2" t="str">
        <f>TEXT(Append1[[#This Row],[Entry Date]],"DDDDD")</f>
        <v>Tuesday</v>
      </c>
      <c r="J878" s="2" t="str">
        <f t="shared" si="69"/>
        <v>Extreme Cold</v>
      </c>
      <c r="K878" s="2">
        <v>0.12</v>
      </c>
      <c r="L878" s="2">
        <f t="shared" si="65"/>
        <v>4.92</v>
      </c>
      <c r="M878" s="2">
        <v>0.1061</v>
      </c>
      <c r="N878" s="2">
        <v>0.33</v>
      </c>
      <c r="O878" s="10">
        <f t="shared" si="66"/>
        <v>0.33</v>
      </c>
      <c r="P878" s="17" t="str">
        <f t="shared" si="67"/>
        <v>High Humid</v>
      </c>
      <c r="Q878" s="2">
        <v>0.32840000000000003</v>
      </c>
      <c r="R878" s="7">
        <f t="shared" si="68"/>
        <v>36.124000000000002</v>
      </c>
      <c r="S878" s="2">
        <v>3</v>
      </c>
      <c r="T878" s="2">
        <v>9</v>
      </c>
      <c r="U878" s="2">
        <f>SUM(Append1[[#This Row],[Casual]],Append1[[#This Row],[Registered]])</f>
        <v>12</v>
      </c>
    </row>
    <row r="879" spans="1:21" x14ac:dyDescent="0.25">
      <c r="A879" s="2">
        <v>878</v>
      </c>
      <c r="B879" s="3">
        <v>40583</v>
      </c>
      <c r="C8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79" s="2" t="str">
        <f>TEXT(Append1[[#This Row],[Entry Date]],"YYYY")</f>
        <v>2011</v>
      </c>
      <c r="E879" s="2" t="str">
        <f>TEXT(Append1[[#This Row],[Entry Date]],"MMM")</f>
        <v>Feb</v>
      </c>
      <c r="F879" s="4">
        <v>36.5416666666667</v>
      </c>
      <c r="G879" s="2" t="b">
        <v>0</v>
      </c>
      <c r="H879" t="str" cm="1">
        <f t="array" ref="H879">IF(G879=TRUE,"Weekend", IF(G879=FALSE,"Weekday", NA))</f>
        <v>Weekday</v>
      </c>
      <c r="I879" s="2" t="str">
        <f>TEXT(Append1[[#This Row],[Entry Date]],"DDDDD")</f>
        <v>Wednesday</v>
      </c>
      <c r="J879" s="2" t="str">
        <f t="shared" si="69"/>
        <v>Extreme Cold</v>
      </c>
      <c r="K879" s="2">
        <v>0.1</v>
      </c>
      <c r="L879" s="2">
        <f t="shared" si="65"/>
        <v>4.1000000000000005</v>
      </c>
      <c r="M879" s="2">
        <v>7.5800000000000006E-2</v>
      </c>
      <c r="N879" s="2">
        <v>0.36</v>
      </c>
      <c r="O879" s="10">
        <f t="shared" si="66"/>
        <v>0.36</v>
      </c>
      <c r="P879" s="17" t="str">
        <f t="shared" si="67"/>
        <v>High Humid</v>
      </c>
      <c r="Q879" s="2">
        <v>0.35820000000000002</v>
      </c>
      <c r="R879" s="7">
        <f t="shared" si="68"/>
        <v>39.402000000000001</v>
      </c>
      <c r="S879" s="2">
        <v>0</v>
      </c>
      <c r="T879" s="2">
        <v>17</v>
      </c>
      <c r="U879" s="2">
        <f>SUM(Append1[[#This Row],[Casual]],Append1[[#This Row],[Registered]])</f>
        <v>17</v>
      </c>
    </row>
    <row r="880" spans="1:21" x14ac:dyDescent="0.25">
      <c r="A880" s="2">
        <v>879</v>
      </c>
      <c r="B880" s="3">
        <v>40583</v>
      </c>
      <c r="C8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0" s="2" t="str">
        <f>TEXT(Append1[[#This Row],[Entry Date]],"YYYY")</f>
        <v>2011</v>
      </c>
      <c r="E880" s="2" t="str">
        <f>TEXT(Append1[[#This Row],[Entry Date]],"MMM")</f>
        <v>Feb</v>
      </c>
      <c r="F880" s="4">
        <v>36.5833333333333</v>
      </c>
      <c r="G880" s="2" t="b">
        <v>0</v>
      </c>
      <c r="H880" t="str" cm="1">
        <f t="array" ref="H880">IF(G880=TRUE,"Weekend", IF(G880=FALSE,"Weekday", NA))</f>
        <v>Weekday</v>
      </c>
      <c r="I880" s="2" t="str">
        <f>TEXT(Append1[[#This Row],[Entry Date]],"DDDDD")</f>
        <v>Wednesday</v>
      </c>
      <c r="J880" s="2" t="str">
        <f t="shared" si="69"/>
        <v>Extreme Cold</v>
      </c>
      <c r="K880" s="2">
        <v>0.1</v>
      </c>
      <c r="L880" s="2">
        <f t="shared" si="65"/>
        <v>4.1000000000000005</v>
      </c>
      <c r="M880" s="2">
        <v>0.1061</v>
      </c>
      <c r="N880" s="2">
        <v>0.36</v>
      </c>
      <c r="O880" s="10">
        <f t="shared" si="66"/>
        <v>0.36</v>
      </c>
      <c r="P880" s="17" t="str">
        <f t="shared" si="67"/>
        <v>High Humid</v>
      </c>
      <c r="Q880" s="2">
        <v>0.22389999999999999</v>
      </c>
      <c r="R880" s="7">
        <f t="shared" si="68"/>
        <v>24.628999999999998</v>
      </c>
      <c r="S880" s="2">
        <v>0</v>
      </c>
      <c r="T880" s="2">
        <v>7</v>
      </c>
      <c r="U880" s="2">
        <f>SUM(Append1[[#This Row],[Casual]],Append1[[#This Row],[Registered]])</f>
        <v>7</v>
      </c>
    </row>
    <row r="881" spans="1:21" x14ac:dyDescent="0.25">
      <c r="A881" s="2">
        <v>880</v>
      </c>
      <c r="B881" s="3">
        <v>40583</v>
      </c>
      <c r="C8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1" s="2" t="str">
        <f>TEXT(Append1[[#This Row],[Entry Date]],"YYYY")</f>
        <v>2011</v>
      </c>
      <c r="E881" s="2" t="str">
        <f>TEXT(Append1[[#This Row],[Entry Date]],"MMM")</f>
        <v>Feb</v>
      </c>
      <c r="F881" s="4">
        <v>36.625</v>
      </c>
      <c r="G881" s="2" t="b">
        <v>0</v>
      </c>
      <c r="H881" t="str" cm="1">
        <f t="array" ref="H881">IF(G881=TRUE,"Weekend", IF(G881=FALSE,"Weekday", NA))</f>
        <v>Weekday</v>
      </c>
      <c r="I881" s="2" t="str">
        <f>TEXT(Append1[[#This Row],[Entry Date]],"DDDDD")</f>
        <v>Wednesday</v>
      </c>
      <c r="J881" s="2" t="str">
        <f t="shared" si="69"/>
        <v>Extreme Cold</v>
      </c>
      <c r="K881" s="2">
        <v>0.08</v>
      </c>
      <c r="L881" s="2">
        <f t="shared" si="65"/>
        <v>3.2800000000000002</v>
      </c>
      <c r="M881" s="2">
        <v>7.5800000000000006E-2</v>
      </c>
      <c r="N881" s="2">
        <v>0.38</v>
      </c>
      <c r="O881" s="10">
        <f t="shared" si="66"/>
        <v>0.38</v>
      </c>
      <c r="P881" s="17" t="str">
        <f t="shared" si="67"/>
        <v>High Humid</v>
      </c>
      <c r="Q881" s="2">
        <v>0.28360000000000002</v>
      </c>
      <c r="R881" s="7">
        <f t="shared" si="68"/>
        <v>31.196000000000002</v>
      </c>
      <c r="S881" s="2">
        <v>1</v>
      </c>
      <c r="T881" s="2">
        <v>2</v>
      </c>
      <c r="U881" s="2">
        <f>SUM(Append1[[#This Row],[Casual]],Append1[[#This Row],[Registered]])</f>
        <v>3</v>
      </c>
    </row>
    <row r="882" spans="1:21" x14ac:dyDescent="0.25">
      <c r="A882" s="2">
        <v>881</v>
      </c>
      <c r="B882" s="3">
        <v>40583</v>
      </c>
      <c r="C8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2" s="2" t="str">
        <f>TEXT(Append1[[#This Row],[Entry Date]],"YYYY")</f>
        <v>2011</v>
      </c>
      <c r="E882" s="2" t="str">
        <f>TEXT(Append1[[#This Row],[Entry Date]],"MMM")</f>
        <v>Feb</v>
      </c>
      <c r="F882" s="4">
        <v>36.6666666666667</v>
      </c>
      <c r="G882" s="2" t="b">
        <v>0</v>
      </c>
      <c r="H882" t="str" cm="1">
        <f t="array" ref="H882">IF(G882=TRUE,"Weekend", IF(G882=FALSE,"Weekday", NA))</f>
        <v>Weekday</v>
      </c>
      <c r="I882" s="2" t="str">
        <f>TEXT(Append1[[#This Row],[Entry Date]],"DDDDD")</f>
        <v>Wednesday</v>
      </c>
      <c r="J882" s="2" t="str">
        <f t="shared" si="69"/>
        <v>Extreme Cold</v>
      </c>
      <c r="K882" s="2">
        <v>0.06</v>
      </c>
      <c r="L882" s="2">
        <f t="shared" si="65"/>
        <v>2.46</v>
      </c>
      <c r="M882" s="2">
        <v>7.5800000000000006E-2</v>
      </c>
      <c r="N882" s="2">
        <v>0.45</v>
      </c>
      <c r="O882" s="10">
        <f t="shared" si="66"/>
        <v>0.45</v>
      </c>
      <c r="P882" s="17" t="str">
        <f t="shared" si="67"/>
        <v>High Humid</v>
      </c>
      <c r="Q882" s="2">
        <v>0.1343</v>
      </c>
      <c r="R882" s="7">
        <f t="shared" si="68"/>
        <v>14.773</v>
      </c>
      <c r="S882" s="2">
        <v>0</v>
      </c>
      <c r="T882" s="2">
        <v>2</v>
      </c>
      <c r="U882" s="2">
        <f>SUM(Append1[[#This Row],[Casual]],Append1[[#This Row],[Registered]])</f>
        <v>2</v>
      </c>
    </row>
    <row r="883" spans="1:21" x14ac:dyDescent="0.25">
      <c r="A883" s="2">
        <v>882</v>
      </c>
      <c r="B883" s="3">
        <v>40583</v>
      </c>
      <c r="C8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3" s="2" t="str">
        <f>TEXT(Append1[[#This Row],[Entry Date]],"YYYY")</f>
        <v>2011</v>
      </c>
      <c r="E883" s="2" t="str">
        <f>TEXT(Append1[[#This Row],[Entry Date]],"MMM")</f>
        <v>Feb</v>
      </c>
      <c r="F883" s="4">
        <v>36.7083333333333</v>
      </c>
      <c r="G883" s="2" t="b">
        <v>0</v>
      </c>
      <c r="H883" t="str" cm="1">
        <f t="array" ref="H883">IF(G883=TRUE,"Weekend", IF(G883=FALSE,"Weekday", NA))</f>
        <v>Weekday</v>
      </c>
      <c r="I883" s="2" t="str">
        <f>TEXT(Append1[[#This Row],[Entry Date]],"DDDDD")</f>
        <v>Wednesday</v>
      </c>
      <c r="J883" s="2" t="str">
        <f t="shared" si="69"/>
        <v>Extreme Cold</v>
      </c>
      <c r="K883" s="2">
        <v>0.06</v>
      </c>
      <c r="L883" s="2">
        <f t="shared" si="65"/>
        <v>2.46</v>
      </c>
      <c r="M883" s="2">
        <v>0.1061</v>
      </c>
      <c r="N883" s="2">
        <v>0.45</v>
      </c>
      <c r="O883" s="10">
        <f t="shared" si="66"/>
        <v>0.45</v>
      </c>
      <c r="P883" s="17" t="str">
        <f t="shared" si="67"/>
        <v>High Humid</v>
      </c>
      <c r="Q883" s="2">
        <v>0.1045</v>
      </c>
      <c r="R883" s="7">
        <f t="shared" si="68"/>
        <v>11.494999999999999</v>
      </c>
      <c r="S883" s="2">
        <v>0</v>
      </c>
      <c r="T883" s="2">
        <v>7</v>
      </c>
      <c r="U883" s="2">
        <f>SUM(Append1[[#This Row],[Casual]],Append1[[#This Row],[Registered]])</f>
        <v>7</v>
      </c>
    </row>
    <row r="884" spans="1:21" x14ac:dyDescent="0.25">
      <c r="A884" s="2">
        <v>883</v>
      </c>
      <c r="B884" s="3">
        <v>40583</v>
      </c>
      <c r="C8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4" s="2" t="str">
        <f>TEXT(Append1[[#This Row],[Entry Date]],"YYYY")</f>
        <v>2011</v>
      </c>
      <c r="E884" s="2" t="str">
        <f>TEXT(Append1[[#This Row],[Entry Date]],"MMM")</f>
        <v>Feb</v>
      </c>
      <c r="F884" s="4">
        <v>36.75</v>
      </c>
      <c r="G884" s="2" t="b">
        <v>0</v>
      </c>
      <c r="H884" t="str" cm="1">
        <f t="array" ref="H884">IF(G884=TRUE,"Weekend", IF(G884=FALSE,"Weekday", NA))</f>
        <v>Weekday</v>
      </c>
      <c r="I884" s="2" t="str">
        <f>TEXT(Append1[[#This Row],[Entry Date]],"DDDDD")</f>
        <v>Wednesday</v>
      </c>
      <c r="J884" s="2" t="str">
        <f t="shared" si="69"/>
        <v>Extreme Cold</v>
      </c>
      <c r="K884" s="2">
        <v>0.06</v>
      </c>
      <c r="L884" s="2">
        <f t="shared" si="65"/>
        <v>2.46</v>
      </c>
      <c r="M884" s="2">
        <v>0.1515</v>
      </c>
      <c r="N884" s="2">
        <v>0.45</v>
      </c>
      <c r="O884" s="10">
        <f t="shared" si="66"/>
        <v>0.45</v>
      </c>
      <c r="P884" s="17" t="str">
        <f t="shared" si="67"/>
        <v>High Humid</v>
      </c>
      <c r="Q884" s="2">
        <v>0</v>
      </c>
      <c r="R884" s="7">
        <f t="shared" si="68"/>
        <v>0</v>
      </c>
      <c r="S884" s="2">
        <v>0</v>
      </c>
      <c r="T884" s="2">
        <v>43</v>
      </c>
      <c r="U884" s="2">
        <f>SUM(Append1[[#This Row],[Casual]],Append1[[#This Row],[Registered]])</f>
        <v>43</v>
      </c>
    </row>
    <row r="885" spans="1:21" x14ac:dyDescent="0.25">
      <c r="A885" s="2">
        <v>884</v>
      </c>
      <c r="B885" s="3">
        <v>40583</v>
      </c>
      <c r="C8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5" s="2" t="str">
        <f>TEXT(Append1[[#This Row],[Entry Date]],"YYYY")</f>
        <v>2011</v>
      </c>
      <c r="E885" s="2" t="str">
        <f>TEXT(Append1[[#This Row],[Entry Date]],"MMM")</f>
        <v>Feb</v>
      </c>
      <c r="F885" s="4">
        <v>36.7916666666667</v>
      </c>
      <c r="G885" s="2" t="b">
        <v>0</v>
      </c>
      <c r="H885" t="str" cm="1">
        <f t="array" ref="H885">IF(G885=TRUE,"Weekend", IF(G885=FALSE,"Weekday", NA))</f>
        <v>Weekday</v>
      </c>
      <c r="I885" s="2" t="str">
        <f>TEXT(Append1[[#This Row],[Entry Date]],"DDDDD")</f>
        <v>Wednesday</v>
      </c>
      <c r="J885" s="2" t="str">
        <f t="shared" si="69"/>
        <v>Extreme Cold</v>
      </c>
      <c r="K885" s="2">
        <v>0.06</v>
      </c>
      <c r="L885" s="2">
        <f t="shared" si="65"/>
        <v>2.46</v>
      </c>
      <c r="M885" s="2">
        <v>0.1061</v>
      </c>
      <c r="N885" s="2">
        <v>0.49</v>
      </c>
      <c r="O885" s="10">
        <f t="shared" si="66"/>
        <v>0.49</v>
      </c>
      <c r="P885" s="17" t="str">
        <f t="shared" si="67"/>
        <v>High Humid</v>
      </c>
      <c r="Q885" s="2">
        <v>0.1045</v>
      </c>
      <c r="R885" s="7">
        <f t="shared" si="68"/>
        <v>11.494999999999999</v>
      </c>
      <c r="S885" s="2">
        <v>4</v>
      </c>
      <c r="T885" s="2">
        <v>95</v>
      </c>
      <c r="U885" s="2">
        <f>SUM(Append1[[#This Row],[Casual]],Append1[[#This Row],[Registered]])</f>
        <v>99</v>
      </c>
    </row>
    <row r="886" spans="1:21" x14ac:dyDescent="0.25">
      <c r="A886" s="2">
        <v>885</v>
      </c>
      <c r="B886" s="3">
        <v>40583</v>
      </c>
      <c r="C8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6" s="2" t="str">
        <f>TEXT(Append1[[#This Row],[Entry Date]],"YYYY")</f>
        <v>2011</v>
      </c>
      <c r="E886" s="2" t="str">
        <f>TEXT(Append1[[#This Row],[Entry Date]],"MMM")</f>
        <v>Feb</v>
      </c>
      <c r="F886" s="4">
        <v>36.8333333333333</v>
      </c>
      <c r="G886" s="2" t="b">
        <v>0</v>
      </c>
      <c r="H886" t="str" cm="1">
        <f t="array" ref="H886">IF(G886=TRUE,"Weekend", IF(G886=FALSE,"Weekday", NA))</f>
        <v>Weekday</v>
      </c>
      <c r="I886" s="2" t="str">
        <f>TEXT(Append1[[#This Row],[Entry Date]],"DDDDD")</f>
        <v>Wednesday</v>
      </c>
      <c r="J886" s="2" t="str">
        <f t="shared" si="69"/>
        <v>Extreme Cold</v>
      </c>
      <c r="K886" s="2">
        <v>0.1</v>
      </c>
      <c r="L886" s="2">
        <f t="shared" si="65"/>
        <v>4.1000000000000005</v>
      </c>
      <c r="M886" s="2">
        <v>0.13639999999999999</v>
      </c>
      <c r="N886" s="2">
        <v>0.42</v>
      </c>
      <c r="O886" s="10">
        <f t="shared" si="66"/>
        <v>0.42</v>
      </c>
      <c r="P886" s="17" t="str">
        <f t="shared" si="67"/>
        <v>High Humid</v>
      </c>
      <c r="Q886" s="2">
        <v>0</v>
      </c>
      <c r="R886" s="7">
        <f t="shared" si="68"/>
        <v>0</v>
      </c>
      <c r="S886" s="2">
        <v>1</v>
      </c>
      <c r="T886" s="2">
        <v>198</v>
      </c>
      <c r="U886" s="2">
        <f>SUM(Append1[[#This Row],[Casual]],Append1[[#This Row],[Registered]])</f>
        <v>199</v>
      </c>
    </row>
    <row r="887" spans="1:21" x14ac:dyDescent="0.25">
      <c r="A887" s="2">
        <v>886</v>
      </c>
      <c r="B887" s="3">
        <v>40583</v>
      </c>
      <c r="C8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7" s="2" t="str">
        <f>TEXT(Append1[[#This Row],[Entry Date]],"YYYY")</f>
        <v>2011</v>
      </c>
      <c r="E887" s="2" t="str">
        <f>TEXT(Append1[[#This Row],[Entry Date]],"MMM")</f>
        <v>Feb</v>
      </c>
      <c r="F887" s="4">
        <v>36.875</v>
      </c>
      <c r="G887" s="2" t="b">
        <v>0</v>
      </c>
      <c r="H887" t="str" cm="1">
        <f t="array" ref="H887">IF(G887=TRUE,"Weekend", IF(G887=FALSE,"Weekday", NA))</f>
        <v>Weekday</v>
      </c>
      <c r="I887" s="2" t="str">
        <f>TEXT(Append1[[#This Row],[Entry Date]],"DDDDD")</f>
        <v>Wednesday</v>
      </c>
      <c r="J887" s="2" t="str">
        <f t="shared" si="69"/>
        <v>Extreme Cold</v>
      </c>
      <c r="K887" s="2">
        <v>0.12</v>
      </c>
      <c r="L887" s="2">
        <f t="shared" si="65"/>
        <v>4.92</v>
      </c>
      <c r="M887" s="2">
        <v>0.13639999999999999</v>
      </c>
      <c r="N887" s="2">
        <v>0.39</v>
      </c>
      <c r="O887" s="10">
        <f t="shared" si="66"/>
        <v>0.39</v>
      </c>
      <c r="P887" s="17" t="str">
        <f t="shared" si="67"/>
        <v>High Humid</v>
      </c>
      <c r="Q887" s="2">
        <v>0.16420000000000001</v>
      </c>
      <c r="R887" s="7">
        <f t="shared" si="68"/>
        <v>18.062000000000001</v>
      </c>
      <c r="S887" s="2">
        <v>4</v>
      </c>
      <c r="T887" s="2">
        <v>119</v>
      </c>
      <c r="U887" s="2">
        <f>SUM(Append1[[#This Row],[Casual]],Append1[[#This Row],[Registered]])</f>
        <v>123</v>
      </c>
    </row>
    <row r="888" spans="1:21" x14ac:dyDescent="0.25">
      <c r="A888" s="2">
        <v>887</v>
      </c>
      <c r="B888" s="3">
        <v>40583</v>
      </c>
      <c r="C8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8" s="2" t="str">
        <f>TEXT(Append1[[#This Row],[Entry Date]],"YYYY")</f>
        <v>2011</v>
      </c>
      <c r="E888" s="2" t="str">
        <f>TEXT(Append1[[#This Row],[Entry Date]],"MMM")</f>
        <v>Feb</v>
      </c>
      <c r="F888" s="4">
        <v>36.9166666666667</v>
      </c>
      <c r="G888" s="2" t="b">
        <v>0</v>
      </c>
      <c r="H888" t="str" cm="1">
        <f t="array" ref="H888">IF(G888=TRUE,"Weekend", IF(G888=FALSE,"Weekday", NA))</f>
        <v>Weekday</v>
      </c>
      <c r="I888" s="2" t="str">
        <f>TEXT(Append1[[#This Row],[Entry Date]],"DDDDD")</f>
        <v>Wednesday</v>
      </c>
      <c r="J888" s="2" t="str">
        <f t="shared" si="69"/>
        <v>Extreme Cold</v>
      </c>
      <c r="K888" s="2">
        <v>0.14000000000000001</v>
      </c>
      <c r="L888" s="2">
        <f t="shared" si="65"/>
        <v>5.74</v>
      </c>
      <c r="M888" s="2">
        <v>0.18179999999999999</v>
      </c>
      <c r="N888" s="2">
        <v>0.36</v>
      </c>
      <c r="O888" s="10">
        <f t="shared" si="66"/>
        <v>0.36</v>
      </c>
      <c r="P888" s="17" t="str">
        <f t="shared" si="67"/>
        <v>High Humid</v>
      </c>
      <c r="Q888" s="2">
        <v>0</v>
      </c>
      <c r="R888" s="7">
        <f t="shared" si="68"/>
        <v>0</v>
      </c>
      <c r="S888" s="2">
        <v>8</v>
      </c>
      <c r="T888" s="2">
        <v>51</v>
      </c>
      <c r="U888" s="2">
        <f>SUM(Append1[[#This Row],[Casual]],Append1[[#This Row],[Registered]])</f>
        <v>59</v>
      </c>
    </row>
    <row r="889" spans="1:21" x14ac:dyDescent="0.25">
      <c r="A889" s="2">
        <v>888</v>
      </c>
      <c r="B889" s="3">
        <v>40583</v>
      </c>
      <c r="C8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89" s="2" t="str">
        <f>TEXT(Append1[[#This Row],[Entry Date]],"YYYY")</f>
        <v>2011</v>
      </c>
      <c r="E889" s="2" t="str">
        <f>TEXT(Append1[[#This Row],[Entry Date]],"MMM")</f>
        <v>Feb</v>
      </c>
      <c r="F889" s="4">
        <v>36.9583333333333</v>
      </c>
      <c r="G889" s="2" t="b">
        <v>0</v>
      </c>
      <c r="H889" t="str" cm="1">
        <f t="array" ref="H889">IF(G889=TRUE,"Weekend", IF(G889=FALSE,"Weekday", NA))</f>
        <v>Weekday</v>
      </c>
      <c r="I889" s="2" t="str">
        <f>TEXT(Append1[[#This Row],[Entry Date]],"DDDDD")</f>
        <v>Wednesday</v>
      </c>
      <c r="J889" s="2" t="str">
        <f t="shared" si="69"/>
        <v>Extreme Cold</v>
      </c>
      <c r="K889" s="2">
        <v>0.14000000000000001</v>
      </c>
      <c r="L889" s="2">
        <f t="shared" si="65"/>
        <v>5.74</v>
      </c>
      <c r="M889" s="2">
        <v>0.1515</v>
      </c>
      <c r="N889" s="2">
        <v>0.43</v>
      </c>
      <c r="O889" s="10">
        <f t="shared" si="66"/>
        <v>0.43</v>
      </c>
      <c r="P889" s="17" t="str">
        <f t="shared" si="67"/>
        <v>High Humid</v>
      </c>
      <c r="Q889" s="2">
        <v>0.16420000000000001</v>
      </c>
      <c r="R889" s="7">
        <f t="shared" si="68"/>
        <v>18.062000000000001</v>
      </c>
      <c r="S889" s="2">
        <v>1</v>
      </c>
      <c r="T889" s="2">
        <v>40</v>
      </c>
      <c r="U889" s="2">
        <f>SUM(Append1[[#This Row],[Casual]],Append1[[#This Row],[Registered]])</f>
        <v>41</v>
      </c>
    </row>
    <row r="890" spans="1:21" x14ac:dyDescent="0.25">
      <c r="A890" s="2">
        <v>889</v>
      </c>
      <c r="B890" s="3">
        <v>40583</v>
      </c>
      <c r="C8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0" s="2" t="str">
        <f>TEXT(Append1[[#This Row],[Entry Date]],"YYYY")</f>
        <v>2011</v>
      </c>
      <c r="E890" s="2" t="str">
        <f>TEXT(Append1[[#This Row],[Entry Date]],"MMM")</f>
        <v>Feb</v>
      </c>
      <c r="F890" s="4">
        <v>37</v>
      </c>
      <c r="G890" s="2" t="b">
        <v>0</v>
      </c>
      <c r="H890" t="str" cm="1">
        <f t="array" ref="H890">IF(G890=TRUE,"Weekend", IF(G890=FALSE,"Weekday", NA))</f>
        <v>Weekday</v>
      </c>
      <c r="I890" s="2" t="str">
        <f>TEXT(Append1[[#This Row],[Entry Date]],"DDDDD")</f>
        <v>Wednesday</v>
      </c>
      <c r="J890" s="2" t="str">
        <f t="shared" si="69"/>
        <v>Extreme Cold</v>
      </c>
      <c r="K890" s="2">
        <v>0.18</v>
      </c>
      <c r="L890" s="2">
        <f t="shared" si="65"/>
        <v>7.38</v>
      </c>
      <c r="M890" s="2">
        <v>0.18179999999999999</v>
      </c>
      <c r="N890" s="2">
        <v>0.4</v>
      </c>
      <c r="O890" s="10">
        <f t="shared" si="66"/>
        <v>0.4</v>
      </c>
      <c r="P890" s="17" t="str">
        <f t="shared" si="67"/>
        <v>High Humid</v>
      </c>
      <c r="Q890" s="2">
        <v>0.22389999999999999</v>
      </c>
      <c r="R890" s="7">
        <f t="shared" si="68"/>
        <v>24.628999999999998</v>
      </c>
      <c r="S890" s="2">
        <v>4</v>
      </c>
      <c r="T890" s="2">
        <v>57</v>
      </c>
      <c r="U890" s="2">
        <f>SUM(Append1[[#This Row],[Casual]],Append1[[#This Row],[Registered]])</f>
        <v>61</v>
      </c>
    </row>
    <row r="891" spans="1:21" x14ac:dyDescent="0.25">
      <c r="A891" s="2">
        <v>890</v>
      </c>
      <c r="B891" s="3">
        <v>40583</v>
      </c>
      <c r="C8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1" s="2" t="str">
        <f>TEXT(Append1[[#This Row],[Entry Date]],"YYYY")</f>
        <v>2011</v>
      </c>
      <c r="E891" s="2" t="str">
        <f>TEXT(Append1[[#This Row],[Entry Date]],"MMM")</f>
        <v>Feb</v>
      </c>
      <c r="F891" s="4">
        <v>37.0416666666667</v>
      </c>
      <c r="G891" s="2" t="b">
        <v>0</v>
      </c>
      <c r="H891" t="str" cm="1">
        <f t="array" ref="H891">IF(G891=TRUE,"Weekend", IF(G891=FALSE,"Weekday", NA))</f>
        <v>Weekday</v>
      </c>
      <c r="I891" s="2" t="str">
        <f>TEXT(Append1[[#This Row],[Entry Date]],"DDDDD")</f>
        <v>Wednesday</v>
      </c>
      <c r="J891" s="2" t="str">
        <f t="shared" si="69"/>
        <v>Extreme Cold</v>
      </c>
      <c r="K891" s="2">
        <v>0.18</v>
      </c>
      <c r="L891" s="2">
        <f t="shared" si="65"/>
        <v>7.38</v>
      </c>
      <c r="M891" s="2">
        <v>0.16669999999999999</v>
      </c>
      <c r="N891" s="2">
        <v>0.4</v>
      </c>
      <c r="O891" s="10">
        <f t="shared" si="66"/>
        <v>0.4</v>
      </c>
      <c r="P891" s="17" t="str">
        <f t="shared" si="67"/>
        <v>High Humid</v>
      </c>
      <c r="Q891" s="2">
        <v>0.25369999999999998</v>
      </c>
      <c r="R891" s="7">
        <f t="shared" si="68"/>
        <v>27.906999999999996</v>
      </c>
      <c r="S891" s="2">
        <v>2</v>
      </c>
      <c r="T891" s="2">
        <v>67</v>
      </c>
      <c r="U891" s="2">
        <f>SUM(Append1[[#This Row],[Casual]],Append1[[#This Row],[Registered]])</f>
        <v>69</v>
      </c>
    </row>
    <row r="892" spans="1:21" x14ac:dyDescent="0.25">
      <c r="A892" s="2">
        <v>891</v>
      </c>
      <c r="B892" s="3">
        <v>40583</v>
      </c>
      <c r="C8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2" s="2" t="str">
        <f>TEXT(Append1[[#This Row],[Entry Date]],"YYYY")</f>
        <v>2011</v>
      </c>
      <c r="E892" s="2" t="str">
        <f>TEXT(Append1[[#This Row],[Entry Date]],"MMM")</f>
        <v>Feb</v>
      </c>
      <c r="F892" s="4">
        <v>37.0833333333333</v>
      </c>
      <c r="G892" s="2" t="b">
        <v>0</v>
      </c>
      <c r="H892" t="str" cm="1">
        <f t="array" ref="H892">IF(G892=TRUE,"Weekend", IF(G892=FALSE,"Weekday", NA))</f>
        <v>Weekday</v>
      </c>
      <c r="I892" s="2" t="str">
        <f>TEXT(Append1[[#This Row],[Entry Date]],"DDDDD")</f>
        <v>Wednesday</v>
      </c>
      <c r="J892" s="2" t="str">
        <f t="shared" si="69"/>
        <v>Extreme Cold</v>
      </c>
      <c r="K892" s="2">
        <v>0.2</v>
      </c>
      <c r="L892" s="2">
        <f t="shared" si="65"/>
        <v>8.2000000000000011</v>
      </c>
      <c r="M892" s="2">
        <v>0.18179999999999999</v>
      </c>
      <c r="N892" s="2">
        <v>0.34</v>
      </c>
      <c r="O892" s="10">
        <f t="shared" si="66"/>
        <v>0.34</v>
      </c>
      <c r="P892" s="17" t="str">
        <f t="shared" si="67"/>
        <v>High Humid</v>
      </c>
      <c r="Q892" s="2">
        <v>0.29849999999999999</v>
      </c>
      <c r="R892" s="7">
        <f t="shared" si="68"/>
        <v>32.835000000000001</v>
      </c>
      <c r="S892" s="2">
        <v>2</v>
      </c>
      <c r="T892" s="2">
        <v>56</v>
      </c>
      <c r="U892" s="2">
        <f>SUM(Append1[[#This Row],[Casual]],Append1[[#This Row],[Registered]])</f>
        <v>58</v>
      </c>
    </row>
    <row r="893" spans="1:21" x14ac:dyDescent="0.25">
      <c r="A893" s="2">
        <v>892</v>
      </c>
      <c r="B893" s="3">
        <v>40583</v>
      </c>
      <c r="C8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3" s="2" t="str">
        <f>TEXT(Append1[[#This Row],[Entry Date]],"YYYY")</f>
        <v>2011</v>
      </c>
      <c r="E893" s="2" t="str">
        <f>TEXT(Append1[[#This Row],[Entry Date]],"MMM")</f>
        <v>Feb</v>
      </c>
      <c r="F893" s="4">
        <v>37.125</v>
      </c>
      <c r="G893" s="2" t="b">
        <v>0</v>
      </c>
      <c r="H893" t="str" cm="1">
        <f t="array" ref="H893">IF(G893=TRUE,"Weekend", IF(G893=FALSE,"Weekday", NA))</f>
        <v>Weekday</v>
      </c>
      <c r="I893" s="2" t="str">
        <f>TEXT(Append1[[#This Row],[Entry Date]],"DDDDD")</f>
        <v>Wednesday</v>
      </c>
      <c r="J893" s="2" t="str">
        <f t="shared" si="69"/>
        <v>Extreme Cold</v>
      </c>
      <c r="K893" s="2">
        <v>0.2</v>
      </c>
      <c r="L893" s="2">
        <f t="shared" si="65"/>
        <v>8.2000000000000011</v>
      </c>
      <c r="M893" s="2">
        <v>0.18179999999999999</v>
      </c>
      <c r="N893" s="2">
        <v>0.34</v>
      </c>
      <c r="O893" s="10">
        <f t="shared" si="66"/>
        <v>0.34</v>
      </c>
      <c r="P893" s="17" t="str">
        <f t="shared" si="67"/>
        <v>High Humid</v>
      </c>
      <c r="Q893" s="2">
        <v>0.28360000000000002</v>
      </c>
      <c r="R893" s="7">
        <f t="shared" si="68"/>
        <v>31.196000000000002</v>
      </c>
      <c r="S893" s="2">
        <v>3</v>
      </c>
      <c r="T893" s="2">
        <v>61</v>
      </c>
      <c r="U893" s="2">
        <f>SUM(Append1[[#This Row],[Casual]],Append1[[#This Row],[Registered]])</f>
        <v>64</v>
      </c>
    </row>
    <row r="894" spans="1:21" x14ac:dyDescent="0.25">
      <c r="A894" s="2">
        <v>893</v>
      </c>
      <c r="B894" s="3">
        <v>40583</v>
      </c>
      <c r="C8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4" s="2" t="str">
        <f>TEXT(Append1[[#This Row],[Entry Date]],"YYYY")</f>
        <v>2011</v>
      </c>
      <c r="E894" s="2" t="str">
        <f>TEXT(Append1[[#This Row],[Entry Date]],"MMM")</f>
        <v>Feb</v>
      </c>
      <c r="F894" s="4">
        <v>37.1666666666667</v>
      </c>
      <c r="G894" s="2" t="b">
        <v>0</v>
      </c>
      <c r="H894" t="str" cm="1">
        <f t="array" ref="H894">IF(G894=TRUE,"Weekend", IF(G894=FALSE,"Weekday", NA))</f>
        <v>Weekday</v>
      </c>
      <c r="I894" s="2" t="str">
        <f>TEXT(Append1[[#This Row],[Entry Date]],"DDDDD")</f>
        <v>Wednesday</v>
      </c>
      <c r="J894" s="2" t="str">
        <f t="shared" si="69"/>
        <v>Extreme Cold</v>
      </c>
      <c r="K894" s="2">
        <v>0.2</v>
      </c>
      <c r="L894" s="2">
        <f t="shared" si="65"/>
        <v>8.2000000000000011</v>
      </c>
      <c r="M894" s="2">
        <v>0.19700000000000001</v>
      </c>
      <c r="N894" s="2">
        <v>0.37</v>
      </c>
      <c r="O894" s="10">
        <f t="shared" si="66"/>
        <v>0.37</v>
      </c>
      <c r="P894" s="17" t="str">
        <f t="shared" si="67"/>
        <v>High Humid</v>
      </c>
      <c r="Q894" s="2">
        <v>0.25369999999999998</v>
      </c>
      <c r="R894" s="7">
        <f t="shared" si="68"/>
        <v>27.906999999999996</v>
      </c>
      <c r="S894" s="2">
        <v>7</v>
      </c>
      <c r="T894" s="2">
        <v>72</v>
      </c>
      <c r="U894" s="2">
        <f>SUM(Append1[[#This Row],[Casual]],Append1[[#This Row],[Registered]])</f>
        <v>79</v>
      </c>
    </row>
    <row r="895" spans="1:21" x14ac:dyDescent="0.25">
      <c r="A895" s="2">
        <v>894</v>
      </c>
      <c r="B895" s="3">
        <v>40583</v>
      </c>
      <c r="C8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5" s="2" t="str">
        <f>TEXT(Append1[[#This Row],[Entry Date]],"YYYY")</f>
        <v>2011</v>
      </c>
      <c r="E895" s="2" t="str">
        <f>TEXT(Append1[[#This Row],[Entry Date]],"MMM")</f>
        <v>Feb</v>
      </c>
      <c r="F895" s="4">
        <v>37.2083333333333</v>
      </c>
      <c r="G895" s="2" t="b">
        <v>0</v>
      </c>
      <c r="H895" t="str" cm="1">
        <f t="array" ref="H895">IF(G895=TRUE,"Weekend", IF(G895=FALSE,"Weekday", NA))</f>
        <v>Weekday</v>
      </c>
      <c r="I895" s="2" t="str">
        <f>TEXT(Append1[[#This Row],[Entry Date]],"DDDDD")</f>
        <v>Wednesday</v>
      </c>
      <c r="J895" s="2" t="str">
        <f t="shared" si="69"/>
        <v>Extreme Cold</v>
      </c>
      <c r="K895" s="2">
        <v>0.2</v>
      </c>
      <c r="L895" s="2">
        <f t="shared" si="65"/>
        <v>8.2000000000000011</v>
      </c>
      <c r="M895" s="2">
        <v>0.19700000000000001</v>
      </c>
      <c r="N895" s="2">
        <v>0.34</v>
      </c>
      <c r="O895" s="10">
        <f t="shared" si="66"/>
        <v>0.34</v>
      </c>
      <c r="P895" s="17" t="str">
        <f t="shared" si="67"/>
        <v>High Humid</v>
      </c>
      <c r="Q895" s="2">
        <v>0.25369999999999998</v>
      </c>
      <c r="R895" s="7">
        <f t="shared" si="68"/>
        <v>27.906999999999996</v>
      </c>
      <c r="S895" s="2">
        <v>9</v>
      </c>
      <c r="T895" s="2">
        <v>157</v>
      </c>
      <c r="U895" s="2">
        <f>SUM(Append1[[#This Row],[Casual]],Append1[[#This Row],[Registered]])</f>
        <v>166</v>
      </c>
    </row>
    <row r="896" spans="1:21" x14ac:dyDescent="0.25">
      <c r="A896" s="2">
        <v>895</v>
      </c>
      <c r="B896" s="3">
        <v>40583</v>
      </c>
      <c r="C8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6" s="2" t="str">
        <f>TEXT(Append1[[#This Row],[Entry Date]],"YYYY")</f>
        <v>2011</v>
      </c>
      <c r="E896" s="2" t="str">
        <f>TEXT(Append1[[#This Row],[Entry Date]],"MMM")</f>
        <v>Feb</v>
      </c>
      <c r="F896" s="4">
        <v>37.25</v>
      </c>
      <c r="G896" s="2" t="b">
        <v>0</v>
      </c>
      <c r="H896" t="str" cm="1">
        <f t="array" ref="H896">IF(G896=TRUE,"Weekend", IF(G896=FALSE,"Weekday", NA))</f>
        <v>Weekday</v>
      </c>
      <c r="I896" s="2" t="str">
        <f>TEXT(Append1[[#This Row],[Entry Date]],"DDDDD")</f>
        <v>Wednesday</v>
      </c>
      <c r="J896" s="2" t="str">
        <f t="shared" si="69"/>
        <v>Extreme Cold</v>
      </c>
      <c r="K896" s="2">
        <v>0.18</v>
      </c>
      <c r="L896" s="2">
        <f t="shared" si="65"/>
        <v>7.38</v>
      </c>
      <c r="M896" s="2">
        <v>0.16669999999999999</v>
      </c>
      <c r="N896" s="2">
        <v>0.47</v>
      </c>
      <c r="O896" s="10">
        <f t="shared" si="66"/>
        <v>0.47</v>
      </c>
      <c r="P896" s="17" t="str">
        <f t="shared" si="67"/>
        <v>High Humid</v>
      </c>
      <c r="Q896" s="2">
        <v>0.29849999999999999</v>
      </c>
      <c r="R896" s="7">
        <f t="shared" si="68"/>
        <v>32.835000000000001</v>
      </c>
      <c r="S896" s="2">
        <v>2</v>
      </c>
      <c r="T896" s="2">
        <v>168</v>
      </c>
      <c r="U896" s="2">
        <f>SUM(Append1[[#This Row],[Casual]],Append1[[#This Row],[Registered]])</f>
        <v>170</v>
      </c>
    </row>
    <row r="897" spans="1:21" x14ac:dyDescent="0.25">
      <c r="A897" s="2">
        <v>896</v>
      </c>
      <c r="B897" s="3">
        <v>40583</v>
      </c>
      <c r="C8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7" s="2" t="str">
        <f>TEXT(Append1[[#This Row],[Entry Date]],"YYYY")</f>
        <v>2011</v>
      </c>
      <c r="E897" s="2" t="str">
        <f>TEXT(Append1[[#This Row],[Entry Date]],"MMM")</f>
        <v>Feb</v>
      </c>
      <c r="F897" s="4">
        <v>37.2916666666667</v>
      </c>
      <c r="G897" s="2" t="b">
        <v>0</v>
      </c>
      <c r="H897" t="str" cm="1">
        <f t="array" ref="H897">IF(G897=TRUE,"Weekend", IF(G897=FALSE,"Weekday", NA))</f>
        <v>Weekday</v>
      </c>
      <c r="I897" s="2" t="str">
        <f>TEXT(Append1[[#This Row],[Entry Date]],"DDDDD")</f>
        <v>Wednesday</v>
      </c>
      <c r="J897" s="2" t="str">
        <f t="shared" si="69"/>
        <v>Extreme Cold</v>
      </c>
      <c r="K897" s="2">
        <v>0.14000000000000001</v>
      </c>
      <c r="L897" s="2">
        <f t="shared" si="65"/>
        <v>5.74</v>
      </c>
      <c r="M897" s="2">
        <v>0.1212</v>
      </c>
      <c r="N897" s="2">
        <v>0.86</v>
      </c>
      <c r="O897" s="10">
        <f t="shared" si="66"/>
        <v>0.86</v>
      </c>
      <c r="P897" s="17" t="str">
        <f t="shared" si="67"/>
        <v>Very Hghly humidity</v>
      </c>
      <c r="Q897" s="2">
        <v>0.25369999999999998</v>
      </c>
      <c r="R897" s="7">
        <f t="shared" si="68"/>
        <v>27.906999999999996</v>
      </c>
      <c r="S897" s="2">
        <v>1</v>
      </c>
      <c r="T897" s="2">
        <v>87</v>
      </c>
      <c r="U897" s="2">
        <f>SUM(Append1[[#This Row],[Casual]],Append1[[#This Row],[Registered]])</f>
        <v>88</v>
      </c>
    </row>
    <row r="898" spans="1:21" x14ac:dyDescent="0.25">
      <c r="A898" s="2">
        <v>897</v>
      </c>
      <c r="B898" s="3">
        <v>40583</v>
      </c>
      <c r="C8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8" s="2" t="str">
        <f>TEXT(Append1[[#This Row],[Entry Date]],"YYYY")</f>
        <v>2011</v>
      </c>
      <c r="E898" s="2" t="str">
        <f>TEXT(Append1[[#This Row],[Entry Date]],"MMM")</f>
        <v>Feb</v>
      </c>
      <c r="F898" s="4">
        <v>37.3333333333333</v>
      </c>
      <c r="G898" s="2" t="b">
        <v>0</v>
      </c>
      <c r="H898" t="str" cm="1">
        <f t="array" ref="H898">IF(G898=TRUE,"Weekend", IF(G898=FALSE,"Weekday", NA))</f>
        <v>Weekday</v>
      </c>
      <c r="I898" s="2" t="str">
        <f>TEXT(Append1[[#This Row],[Entry Date]],"DDDDD")</f>
        <v>Wednesday</v>
      </c>
      <c r="J898" s="2" t="str">
        <f t="shared" si="69"/>
        <v>Extreme Cold</v>
      </c>
      <c r="K898" s="2">
        <v>0.14000000000000001</v>
      </c>
      <c r="L898" s="2">
        <f t="shared" ref="L898:L961" si="70">K898 * 41</f>
        <v>5.74</v>
      </c>
      <c r="M898" s="2">
        <v>0.1515</v>
      </c>
      <c r="N898" s="2">
        <v>0.86</v>
      </c>
      <c r="O898" s="10">
        <f t="shared" ref="O898:O961" si="71">N898 * 100/100</f>
        <v>0.86</v>
      </c>
      <c r="P898" s="17" t="str">
        <f t="shared" ref="P898:P961" si="72">IF(N898*100&lt;10,"Less Humid",IF(N898*100&lt;=30,"Normal Humid",IF(N898*100&lt;=60,"High Humid",IF(N898*100&lt;=100,"Very Hghly humidity"))))</f>
        <v>Very Hghly humidity</v>
      </c>
      <c r="Q898" s="2">
        <v>0.16420000000000001</v>
      </c>
      <c r="R898" s="7">
        <f t="shared" ref="R898:R961" si="73">Q898 * 110</f>
        <v>18.062000000000001</v>
      </c>
      <c r="S898" s="2">
        <v>0</v>
      </c>
      <c r="T898" s="2">
        <v>84</v>
      </c>
      <c r="U898" s="2">
        <f>SUM(Append1[[#This Row],[Casual]],Append1[[#This Row],[Registered]])</f>
        <v>84</v>
      </c>
    </row>
    <row r="899" spans="1:21" x14ac:dyDescent="0.25">
      <c r="A899" s="2">
        <v>898</v>
      </c>
      <c r="B899" s="3">
        <v>40583</v>
      </c>
      <c r="C8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899" s="2" t="str">
        <f>TEXT(Append1[[#This Row],[Entry Date]],"YYYY")</f>
        <v>2011</v>
      </c>
      <c r="E899" s="2" t="str">
        <f>TEXT(Append1[[#This Row],[Entry Date]],"MMM")</f>
        <v>Feb</v>
      </c>
      <c r="F899" s="4">
        <v>37.375</v>
      </c>
      <c r="G899" s="2" t="b">
        <v>0</v>
      </c>
      <c r="H899" t="str" cm="1">
        <f t="array" ref="H899">IF(G899=TRUE,"Weekend", IF(G899=FALSE,"Weekday", NA))</f>
        <v>Weekday</v>
      </c>
      <c r="I899" s="2" t="str">
        <f>TEXT(Append1[[#This Row],[Entry Date]],"DDDDD")</f>
        <v>Wednesday</v>
      </c>
      <c r="J899" s="2" t="str">
        <f t="shared" ref="J899:J962" si="74">IF(L899&lt;10,"Extreme Cold",IF(L899&lt;=20,"Cold",IF(L899&lt;=25,"Normal",IF(L899&lt;=35,"Hot",IF(L899&lt;=45,"Extreme Hot")))))</f>
        <v>Extreme Cold</v>
      </c>
      <c r="K899" s="2">
        <v>0.14000000000000001</v>
      </c>
      <c r="L899" s="2">
        <f t="shared" si="70"/>
        <v>5.74</v>
      </c>
      <c r="M899" s="2">
        <v>0.1515</v>
      </c>
      <c r="N899" s="2">
        <v>0.86</v>
      </c>
      <c r="O899" s="10">
        <f t="shared" si="71"/>
        <v>0.86</v>
      </c>
      <c r="P899" s="17" t="str">
        <f t="shared" si="72"/>
        <v>Very Hghly humidity</v>
      </c>
      <c r="Q899" s="2">
        <v>0.16420000000000001</v>
      </c>
      <c r="R899" s="7">
        <f t="shared" si="73"/>
        <v>18.062000000000001</v>
      </c>
      <c r="S899" s="2">
        <v>0</v>
      </c>
      <c r="T899" s="2">
        <v>83</v>
      </c>
      <c r="U899" s="2">
        <f>SUM(Append1[[#This Row],[Casual]],Append1[[#This Row],[Registered]])</f>
        <v>83</v>
      </c>
    </row>
    <row r="900" spans="1:21" x14ac:dyDescent="0.25">
      <c r="A900" s="2">
        <v>899</v>
      </c>
      <c r="B900" s="3">
        <v>40583</v>
      </c>
      <c r="C9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0" s="2" t="str">
        <f>TEXT(Append1[[#This Row],[Entry Date]],"YYYY")</f>
        <v>2011</v>
      </c>
      <c r="E900" s="2" t="str">
        <f>TEXT(Append1[[#This Row],[Entry Date]],"MMM")</f>
        <v>Feb</v>
      </c>
      <c r="F900" s="4">
        <v>37.4166666666667</v>
      </c>
      <c r="G900" s="2" t="b">
        <v>0</v>
      </c>
      <c r="H900" t="str" cm="1">
        <f t="array" ref="H900">IF(G900=TRUE,"Weekend", IF(G900=FALSE,"Weekday", NA))</f>
        <v>Weekday</v>
      </c>
      <c r="I900" s="2" t="str">
        <f>TEXT(Append1[[#This Row],[Entry Date]],"DDDDD")</f>
        <v>Wednesday</v>
      </c>
      <c r="J900" s="2" t="str">
        <f t="shared" si="74"/>
        <v>Extreme Cold</v>
      </c>
      <c r="K900" s="2">
        <v>0.16</v>
      </c>
      <c r="L900" s="2">
        <f t="shared" si="70"/>
        <v>6.5600000000000005</v>
      </c>
      <c r="M900" s="2">
        <v>0.16669999999999999</v>
      </c>
      <c r="N900" s="2">
        <v>0.8</v>
      </c>
      <c r="O900" s="10">
        <f t="shared" si="71"/>
        <v>0.8</v>
      </c>
      <c r="P900" s="17" t="str">
        <f t="shared" si="72"/>
        <v>Very Hghly humidity</v>
      </c>
      <c r="Q900" s="2">
        <v>0.16420000000000001</v>
      </c>
      <c r="R900" s="7">
        <f t="shared" si="73"/>
        <v>18.062000000000001</v>
      </c>
      <c r="S900" s="2">
        <v>4</v>
      </c>
      <c r="T900" s="2">
        <v>42</v>
      </c>
      <c r="U900" s="2">
        <f>SUM(Append1[[#This Row],[Casual]],Append1[[#This Row],[Registered]])</f>
        <v>46</v>
      </c>
    </row>
    <row r="901" spans="1:21" x14ac:dyDescent="0.25">
      <c r="A901" s="2">
        <v>900</v>
      </c>
      <c r="B901" s="3">
        <v>40583</v>
      </c>
      <c r="C9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1" s="2" t="str">
        <f>TEXT(Append1[[#This Row],[Entry Date]],"YYYY")</f>
        <v>2011</v>
      </c>
      <c r="E901" s="2" t="str">
        <f>TEXT(Append1[[#This Row],[Entry Date]],"MMM")</f>
        <v>Feb</v>
      </c>
      <c r="F901" s="4">
        <v>37.4583333333333</v>
      </c>
      <c r="G901" s="2" t="b">
        <v>0</v>
      </c>
      <c r="H901" t="str" cm="1">
        <f t="array" ref="H901">IF(G901=TRUE,"Weekend", IF(G901=FALSE,"Weekday", NA))</f>
        <v>Weekday</v>
      </c>
      <c r="I901" s="2" t="str">
        <f>TEXT(Append1[[#This Row],[Entry Date]],"DDDDD")</f>
        <v>Wednesday</v>
      </c>
      <c r="J901" s="2" t="str">
        <f t="shared" si="74"/>
        <v>Extreme Cold</v>
      </c>
      <c r="K901" s="2">
        <v>0.16</v>
      </c>
      <c r="L901" s="2">
        <f t="shared" si="70"/>
        <v>6.5600000000000005</v>
      </c>
      <c r="M901" s="2">
        <v>0.1515</v>
      </c>
      <c r="N901" s="2">
        <v>0.8</v>
      </c>
      <c r="O901" s="10">
        <f t="shared" si="71"/>
        <v>0.8</v>
      </c>
      <c r="P901" s="17" t="str">
        <f t="shared" si="72"/>
        <v>Very Hghly humidity</v>
      </c>
      <c r="Q901" s="2">
        <v>0.19400000000000001</v>
      </c>
      <c r="R901" s="7">
        <f t="shared" si="73"/>
        <v>21.34</v>
      </c>
      <c r="S901" s="2">
        <v>0</v>
      </c>
      <c r="T901" s="2">
        <v>37</v>
      </c>
      <c r="U901" s="2">
        <f>SUM(Append1[[#This Row],[Casual]],Append1[[#This Row],[Registered]])</f>
        <v>37</v>
      </c>
    </row>
    <row r="902" spans="1:21" x14ac:dyDescent="0.25">
      <c r="A902" s="2">
        <v>901</v>
      </c>
      <c r="B902" s="3">
        <v>40584</v>
      </c>
      <c r="C90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2" s="2" t="str">
        <f>TEXT(Append1[[#This Row],[Entry Date]],"YYYY")</f>
        <v>2011</v>
      </c>
      <c r="E902" s="2" t="str">
        <f>TEXT(Append1[[#This Row],[Entry Date]],"MMM")</f>
        <v>Feb</v>
      </c>
      <c r="F902" s="4">
        <v>37.5</v>
      </c>
      <c r="G902" s="2" t="b">
        <v>0</v>
      </c>
      <c r="H902" t="str" cm="1">
        <f t="array" ref="H902">IF(G902=TRUE,"Weekend", IF(G902=FALSE,"Weekday", NA))</f>
        <v>Weekday</v>
      </c>
      <c r="I902" s="2" t="str">
        <f>TEXT(Append1[[#This Row],[Entry Date]],"DDDDD")</f>
        <v>Thursday</v>
      </c>
      <c r="J902" s="2" t="str">
        <f t="shared" si="74"/>
        <v>Extreme Cold</v>
      </c>
      <c r="K902" s="2">
        <v>0.14000000000000001</v>
      </c>
      <c r="L902" s="2">
        <f t="shared" si="70"/>
        <v>5.74</v>
      </c>
      <c r="M902" s="2">
        <v>0.13639999999999999</v>
      </c>
      <c r="N902" s="2">
        <v>0.86</v>
      </c>
      <c r="O902" s="10">
        <f t="shared" si="71"/>
        <v>0.86</v>
      </c>
      <c r="P902" s="17" t="str">
        <f t="shared" si="72"/>
        <v>Very Hghly humidity</v>
      </c>
      <c r="Q902" s="2">
        <v>0.19400000000000001</v>
      </c>
      <c r="R902" s="7">
        <f t="shared" si="73"/>
        <v>21.34</v>
      </c>
      <c r="S902" s="2">
        <v>0</v>
      </c>
      <c r="T902" s="2">
        <v>16</v>
      </c>
      <c r="U902" s="2">
        <f>SUM(Append1[[#This Row],[Casual]],Append1[[#This Row],[Registered]])</f>
        <v>16</v>
      </c>
    </row>
    <row r="903" spans="1:21" x14ac:dyDescent="0.25">
      <c r="A903" s="2">
        <v>902</v>
      </c>
      <c r="B903" s="3">
        <v>40584</v>
      </c>
      <c r="C90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3" s="2" t="str">
        <f>TEXT(Append1[[#This Row],[Entry Date]],"YYYY")</f>
        <v>2011</v>
      </c>
      <c r="E903" s="2" t="str">
        <f>TEXT(Append1[[#This Row],[Entry Date]],"MMM")</f>
        <v>Feb</v>
      </c>
      <c r="F903" s="4">
        <v>37.5416666666667</v>
      </c>
      <c r="G903" s="2" t="b">
        <v>0</v>
      </c>
      <c r="H903" t="str" cm="1">
        <f t="array" ref="H903">IF(G903=TRUE,"Weekend", IF(G903=FALSE,"Weekday", NA))</f>
        <v>Weekday</v>
      </c>
      <c r="I903" s="2" t="str">
        <f>TEXT(Append1[[#This Row],[Entry Date]],"DDDDD")</f>
        <v>Thursday</v>
      </c>
      <c r="J903" s="2" t="str">
        <f t="shared" si="74"/>
        <v>Extreme Cold</v>
      </c>
      <c r="K903" s="2">
        <v>0.14000000000000001</v>
      </c>
      <c r="L903" s="2">
        <f t="shared" si="70"/>
        <v>5.74</v>
      </c>
      <c r="M903" s="2">
        <v>0.1515</v>
      </c>
      <c r="N903" s="2">
        <v>0.8</v>
      </c>
      <c r="O903" s="10">
        <f t="shared" si="71"/>
        <v>0.8</v>
      </c>
      <c r="P903" s="17" t="str">
        <f t="shared" si="72"/>
        <v>Very Hghly humidity</v>
      </c>
      <c r="Q903" s="2">
        <v>0.1343</v>
      </c>
      <c r="R903" s="7">
        <f t="shared" si="73"/>
        <v>14.773</v>
      </c>
      <c r="S903" s="2">
        <v>0</v>
      </c>
      <c r="T903" s="2">
        <v>7</v>
      </c>
      <c r="U903" s="2">
        <f>SUM(Append1[[#This Row],[Casual]],Append1[[#This Row],[Registered]])</f>
        <v>7</v>
      </c>
    </row>
    <row r="904" spans="1:21" x14ac:dyDescent="0.25">
      <c r="A904" s="2">
        <v>903</v>
      </c>
      <c r="B904" s="3">
        <v>40584</v>
      </c>
      <c r="C90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4" s="2" t="str">
        <f>TEXT(Append1[[#This Row],[Entry Date]],"YYYY")</f>
        <v>2011</v>
      </c>
      <c r="E904" s="2" t="str">
        <f>TEXT(Append1[[#This Row],[Entry Date]],"MMM")</f>
        <v>Feb</v>
      </c>
      <c r="F904" s="4">
        <v>37.5833333333333</v>
      </c>
      <c r="G904" s="2" t="b">
        <v>0</v>
      </c>
      <c r="H904" t="str" cm="1">
        <f t="array" ref="H904">IF(G904=TRUE,"Weekend", IF(G904=FALSE,"Weekday", NA))</f>
        <v>Weekday</v>
      </c>
      <c r="I904" s="2" t="str">
        <f>TEXT(Append1[[#This Row],[Entry Date]],"DDDDD")</f>
        <v>Thursday</v>
      </c>
      <c r="J904" s="2" t="str">
        <f t="shared" si="74"/>
        <v>Extreme Cold</v>
      </c>
      <c r="K904" s="2">
        <v>0.14000000000000001</v>
      </c>
      <c r="L904" s="2">
        <f t="shared" si="70"/>
        <v>5.74</v>
      </c>
      <c r="M904" s="2">
        <v>0.1515</v>
      </c>
      <c r="N904" s="2">
        <v>0.8</v>
      </c>
      <c r="O904" s="10">
        <f t="shared" si="71"/>
        <v>0.8</v>
      </c>
      <c r="P904" s="17" t="str">
        <f t="shared" si="72"/>
        <v>Very Hghly humidity</v>
      </c>
      <c r="Q904" s="2">
        <v>0.1343</v>
      </c>
      <c r="R904" s="7">
        <f t="shared" si="73"/>
        <v>14.773</v>
      </c>
      <c r="S904" s="2">
        <v>0</v>
      </c>
      <c r="T904" s="2">
        <v>3</v>
      </c>
      <c r="U904" s="2">
        <f>SUM(Append1[[#This Row],[Casual]],Append1[[#This Row],[Registered]])</f>
        <v>3</v>
      </c>
    </row>
    <row r="905" spans="1:21" x14ac:dyDescent="0.25">
      <c r="A905" s="2">
        <v>904</v>
      </c>
      <c r="B905" s="3">
        <v>40584</v>
      </c>
      <c r="C90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5" s="2" t="str">
        <f>TEXT(Append1[[#This Row],[Entry Date]],"YYYY")</f>
        <v>2011</v>
      </c>
      <c r="E905" s="2" t="str">
        <f>TEXT(Append1[[#This Row],[Entry Date]],"MMM")</f>
        <v>Feb</v>
      </c>
      <c r="F905" s="4">
        <v>37.625</v>
      </c>
      <c r="G905" s="2" t="b">
        <v>0</v>
      </c>
      <c r="H905" t="str" cm="1">
        <f t="array" ref="H905">IF(G905=TRUE,"Weekend", IF(G905=FALSE,"Weekday", NA))</f>
        <v>Weekday</v>
      </c>
      <c r="I905" s="2" t="str">
        <f>TEXT(Append1[[#This Row],[Entry Date]],"DDDDD")</f>
        <v>Thursday</v>
      </c>
      <c r="J905" s="2" t="str">
        <f t="shared" si="74"/>
        <v>Extreme Cold</v>
      </c>
      <c r="K905" s="2">
        <v>0.14000000000000001</v>
      </c>
      <c r="L905" s="2">
        <f t="shared" si="70"/>
        <v>5.74</v>
      </c>
      <c r="M905" s="2">
        <v>0.13639999999999999</v>
      </c>
      <c r="N905" s="2">
        <v>0.59</v>
      </c>
      <c r="O905" s="10">
        <f t="shared" si="71"/>
        <v>0.59</v>
      </c>
      <c r="P905" s="17" t="str">
        <f t="shared" si="72"/>
        <v>High Humid</v>
      </c>
      <c r="Q905" s="2">
        <v>0.22389999999999999</v>
      </c>
      <c r="R905" s="7">
        <f t="shared" si="73"/>
        <v>24.628999999999998</v>
      </c>
      <c r="S905" s="2">
        <v>0</v>
      </c>
      <c r="T905" s="2">
        <v>1</v>
      </c>
      <c r="U905" s="2">
        <f>SUM(Append1[[#This Row],[Casual]],Append1[[#This Row],[Registered]])</f>
        <v>1</v>
      </c>
    </row>
    <row r="906" spans="1:21" x14ac:dyDescent="0.25">
      <c r="A906" s="2">
        <v>905</v>
      </c>
      <c r="B906" s="3">
        <v>40584</v>
      </c>
      <c r="C90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6" s="2" t="str">
        <f>TEXT(Append1[[#This Row],[Entry Date]],"YYYY")</f>
        <v>2011</v>
      </c>
      <c r="E906" s="2" t="str">
        <f>TEXT(Append1[[#This Row],[Entry Date]],"MMM")</f>
        <v>Feb</v>
      </c>
      <c r="F906" s="4">
        <v>37.6666666666667</v>
      </c>
      <c r="G906" s="2" t="b">
        <v>0</v>
      </c>
      <c r="H906" t="str" cm="1">
        <f t="array" ref="H906">IF(G906=TRUE,"Weekend", IF(G906=FALSE,"Weekday", NA))</f>
        <v>Weekday</v>
      </c>
      <c r="I906" s="2" t="str">
        <f>TEXT(Append1[[#This Row],[Entry Date]],"DDDDD")</f>
        <v>Thursday</v>
      </c>
      <c r="J906" s="2" t="str">
        <f t="shared" si="74"/>
        <v>Extreme Cold</v>
      </c>
      <c r="K906" s="2">
        <v>0.12</v>
      </c>
      <c r="L906" s="2">
        <f t="shared" si="70"/>
        <v>4.92</v>
      </c>
      <c r="M906" s="2">
        <v>0.1212</v>
      </c>
      <c r="N906" s="2">
        <v>0.5</v>
      </c>
      <c r="O906" s="10">
        <f t="shared" si="71"/>
        <v>0.5</v>
      </c>
      <c r="P906" s="17" t="str">
        <f t="shared" si="72"/>
        <v>High Humid</v>
      </c>
      <c r="Q906" s="2">
        <v>0.22389999999999999</v>
      </c>
      <c r="R906" s="7">
        <f t="shared" si="73"/>
        <v>24.628999999999998</v>
      </c>
      <c r="S906" s="2">
        <v>0</v>
      </c>
      <c r="T906" s="2">
        <v>6</v>
      </c>
      <c r="U906" s="2">
        <f>SUM(Append1[[#This Row],[Casual]],Append1[[#This Row],[Registered]])</f>
        <v>6</v>
      </c>
    </row>
    <row r="907" spans="1:21" x14ac:dyDescent="0.25">
      <c r="A907" s="2">
        <v>906</v>
      </c>
      <c r="B907" s="3">
        <v>40584</v>
      </c>
      <c r="C90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7" s="2" t="str">
        <f>TEXT(Append1[[#This Row],[Entry Date]],"YYYY")</f>
        <v>2011</v>
      </c>
      <c r="E907" s="2" t="str">
        <f>TEXT(Append1[[#This Row],[Entry Date]],"MMM")</f>
        <v>Feb</v>
      </c>
      <c r="F907" s="4">
        <v>37.7083333333333</v>
      </c>
      <c r="G907" s="2" t="b">
        <v>0</v>
      </c>
      <c r="H907" t="str" cm="1">
        <f t="array" ref="H907">IF(G907=TRUE,"Weekend", IF(G907=FALSE,"Weekday", NA))</f>
        <v>Weekday</v>
      </c>
      <c r="I907" s="2" t="str">
        <f>TEXT(Append1[[#This Row],[Entry Date]],"DDDDD")</f>
        <v>Thursday</v>
      </c>
      <c r="J907" s="2" t="str">
        <f t="shared" si="74"/>
        <v>Extreme Cold</v>
      </c>
      <c r="K907" s="2">
        <v>0.12</v>
      </c>
      <c r="L907" s="2">
        <f t="shared" si="70"/>
        <v>4.92</v>
      </c>
      <c r="M907" s="2">
        <v>0.1212</v>
      </c>
      <c r="N907" s="2">
        <v>0.54</v>
      </c>
      <c r="O907" s="10">
        <f t="shared" si="71"/>
        <v>0.54</v>
      </c>
      <c r="P907" s="17" t="str">
        <f t="shared" si="72"/>
        <v>High Humid</v>
      </c>
      <c r="Q907" s="2">
        <v>0.28360000000000002</v>
      </c>
      <c r="R907" s="7">
        <f t="shared" si="73"/>
        <v>31.196000000000002</v>
      </c>
      <c r="S907" s="2">
        <v>0</v>
      </c>
      <c r="T907" s="2">
        <v>26</v>
      </c>
      <c r="U907" s="2">
        <f>SUM(Append1[[#This Row],[Casual]],Append1[[#This Row],[Registered]])</f>
        <v>26</v>
      </c>
    </row>
    <row r="908" spans="1:21" x14ac:dyDescent="0.25">
      <c r="A908" s="2">
        <v>907</v>
      </c>
      <c r="B908" s="3">
        <v>40584</v>
      </c>
      <c r="C90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8" s="2" t="str">
        <f>TEXT(Append1[[#This Row],[Entry Date]],"YYYY")</f>
        <v>2011</v>
      </c>
      <c r="E908" s="2" t="str">
        <f>TEXT(Append1[[#This Row],[Entry Date]],"MMM")</f>
        <v>Feb</v>
      </c>
      <c r="F908" s="4">
        <v>37.75</v>
      </c>
      <c r="G908" s="2" t="b">
        <v>0</v>
      </c>
      <c r="H908" t="str" cm="1">
        <f t="array" ref="H908">IF(G908=TRUE,"Weekend", IF(G908=FALSE,"Weekday", NA))</f>
        <v>Weekday</v>
      </c>
      <c r="I908" s="2" t="str">
        <f>TEXT(Append1[[#This Row],[Entry Date]],"DDDDD")</f>
        <v>Thursday</v>
      </c>
      <c r="J908" s="2" t="str">
        <f t="shared" si="74"/>
        <v>Extreme Cold</v>
      </c>
      <c r="K908" s="2">
        <v>0.1</v>
      </c>
      <c r="L908" s="2">
        <f t="shared" si="70"/>
        <v>4.1000000000000005</v>
      </c>
      <c r="M908" s="2">
        <v>7.5800000000000006E-2</v>
      </c>
      <c r="N908" s="2">
        <v>0.5</v>
      </c>
      <c r="O908" s="10">
        <f t="shared" si="71"/>
        <v>0.5</v>
      </c>
      <c r="P908" s="17" t="str">
        <f t="shared" si="72"/>
        <v>High Humid</v>
      </c>
      <c r="Q908" s="2">
        <v>0.41789999999999999</v>
      </c>
      <c r="R908" s="7">
        <f t="shared" si="73"/>
        <v>45.969000000000001</v>
      </c>
      <c r="S908" s="2">
        <v>0</v>
      </c>
      <c r="T908" s="2">
        <v>99</v>
      </c>
      <c r="U908" s="2">
        <f>SUM(Append1[[#This Row],[Casual]],Append1[[#This Row],[Registered]])</f>
        <v>99</v>
      </c>
    </row>
    <row r="909" spans="1:21" x14ac:dyDescent="0.25">
      <c r="A909" s="2">
        <v>908</v>
      </c>
      <c r="B909" s="3">
        <v>40584</v>
      </c>
      <c r="C90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09" s="2" t="str">
        <f>TEXT(Append1[[#This Row],[Entry Date]],"YYYY")</f>
        <v>2011</v>
      </c>
      <c r="E909" s="2" t="str">
        <f>TEXT(Append1[[#This Row],[Entry Date]],"MMM")</f>
        <v>Feb</v>
      </c>
      <c r="F909" s="4">
        <v>37.7916666666667</v>
      </c>
      <c r="G909" s="2" t="b">
        <v>0</v>
      </c>
      <c r="H909" t="str" cm="1">
        <f t="array" ref="H909">IF(G909=TRUE,"Weekend", IF(G909=FALSE,"Weekday", NA))</f>
        <v>Weekday</v>
      </c>
      <c r="I909" s="2" t="str">
        <f>TEXT(Append1[[#This Row],[Entry Date]],"DDDDD")</f>
        <v>Thursday</v>
      </c>
      <c r="J909" s="2" t="str">
        <f t="shared" si="74"/>
        <v>Extreme Cold</v>
      </c>
      <c r="K909" s="2">
        <v>0.1</v>
      </c>
      <c r="L909" s="2">
        <f t="shared" si="70"/>
        <v>4.1000000000000005</v>
      </c>
      <c r="M909" s="2">
        <v>7.5800000000000006E-2</v>
      </c>
      <c r="N909" s="2">
        <v>0.49</v>
      </c>
      <c r="O909" s="10">
        <f t="shared" si="71"/>
        <v>0.49</v>
      </c>
      <c r="P909" s="17" t="str">
        <f t="shared" si="72"/>
        <v>High Humid</v>
      </c>
      <c r="Q909" s="2">
        <v>0.32840000000000003</v>
      </c>
      <c r="R909" s="7">
        <f t="shared" si="73"/>
        <v>36.124000000000002</v>
      </c>
      <c r="S909" s="2">
        <v>5</v>
      </c>
      <c r="T909" s="2">
        <v>173</v>
      </c>
      <c r="U909" s="2">
        <f>SUM(Append1[[#This Row],[Casual]],Append1[[#This Row],[Registered]])</f>
        <v>178</v>
      </c>
    </row>
    <row r="910" spans="1:21" x14ac:dyDescent="0.25">
      <c r="A910" s="2">
        <v>909</v>
      </c>
      <c r="B910" s="3">
        <v>40584</v>
      </c>
      <c r="C91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0" s="2" t="str">
        <f>TEXT(Append1[[#This Row],[Entry Date]],"YYYY")</f>
        <v>2011</v>
      </c>
      <c r="E910" s="2" t="str">
        <f>TEXT(Append1[[#This Row],[Entry Date]],"MMM")</f>
        <v>Feb</v>
      </c>
      <c r="F910" s="4">
        <v>37.8333333333333</v>
      </c>
      <c r="G910" s="2" t="b">
        <v>0</v>
      </c>
      <c r="H910" t="str" cm="1">
        <f t="array" ref="H910">IF(G910=TRUE,"Weekend", IF(G910=FALSE,"Weekday", NA))</f>
        <v>Weekday</v>
      </c>
      <c r="I910" s="2" t="str">
        <f>TEXT(Append1[[#This Row],[Entry Date]],"DDDDD")</f>
        <v>Thursday</v>
      </c>
      <c r="J910" s="2" t="str">
        <f t="shared" si="74"/>
        <v>Extreme Cold</v>
      </c>
      <c r="K910" s="2">
        <v>0.12</v>
      </c>
      <c r="L910" s="2">
        <f t="shared" si="70"/>
        <v>4.92</v>
      </c>
      <c r="M910" s="2">
        <v>0.1061</v>
      </c>
      <c r="N910" s="2">
        <v>0.42</v>
      </c>
      <c r="O910" s="10">
        <f t="shared" si="71"/>
        <v>0.42</v>
      </c>
      <c r="P910" s="17" t="str">
        <f t="shared" si="72"/>
        <v>High Humid</v>
      </c>
      <c r="Q910" s="2">
        <v>0.35820000000000002</v>
      </c>
      <c r="R910" s="7">
        <f t="shared" si="73"/>
        <v>39.402000000000001</v>
      </c>
      <c r="S910" s="2">
        <v>1</v>
      </c>
      <c r="T910" s="2">
        <v>121</v>
      </c>
      <c r="U910" s="2">
        <f>SUM(Append1[[#This Row],[Casual]],Append1[[#This Row],[Registered]])</f>
        <v>122</v>
      </c>
    </row>
    <row r="911" spans="1:21" x14ac:dyDescent="0.25">
      <c r="A911" s="2">
        <v>910</v>
      </c>
      <c r="B911" s="3">
        <v>40584</v>
      </c>
      <c r="C91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1" s="2" t="str">
        <f>TEXT(Append1[[#This Row],[Entry Date]],"YYYY")</f>
        <v>2011</v>
      </c>
      <c r="E911" s="2" t="str">
        <f>TEXT(Append1[[#This Row],[Entry Date]],"MMM")</f>
        <v>Feb</v>
      </c>
      <c r="F911" s="4">
        <v>37.875</v>
      </c>
      <c r="G911" s="2" t="b">
        <v>0</v>
      </c>
      <c r="H911" t="str" cm="1">
        <f t="array" ref="H911">IF(G911=TRUE,"Weekend", IF(G911=FALSE,"Weekday", NA))</f>
        <v>Weekday</v>
      </c>
      <c r="I911" s="2" t="str">
        <f>TEXT(Append1[[#This Row],[Entry Date]],"DDDDD")</f>
        <v>Thursday</v>
      </c>
      <c r="J911" s="2" t="str">
        <f t="shared" si="74"/>
        <v>Extreme Cold</v>
      </c>
      <c r="K911" s="2">
        <v>0.12</v>
      </c>
      <c r="L911" s="2">
        <f t="shared" si="70"/>
        <v>4.92</v>
      </c>
      <c r="M911" s="2">
        <v>0.1061</v>
      </c>
      <c r="N911" s="2">
        <v>0.42</v>
      </c>
      <c r="O911" s="10">
        <f t="shared" si="71"/>
        <v>0.42</v>
      </c>
      <c r="P911" s="17" t="str">
        <f t="shared" si="72"/>
        <v>High Humid</v>
      </c>
      <c r="Q911" s="2">
        <v>0.29849999999999999</v>
      </c>
      <c r="R911" s="7">
        <f t="shared" si="73"/>
        <v>32.835000000000001</v>
      </c>
      <c r="S911" s="2">
        <v>1</v>
      </c>
      <c r="T911" s="2">
        <v>34</v>
      </c>
      <c r="U911" s="2">
        <f>SUM(Append1[[#This Row],[Casual]],Append1[[#This Row],[Registered]])</f>
        <v>35</v>
      </c>
    </row>
    <row r="912" spans="1:21" x14ac:dyDescent="0.25">
      <c r="A912" s="2">
        <v>911</v>
      </c>
      <c r="B912" s="3">
        <v>40584</v>
      </c>
      <c r="C91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2" s="2" t="str">
        <f>TEXT(Append1[[#This Row],[Entry Date]],"YYYY")</f>
        <v>2011</v>
      </c>
      <c r="E912" s="2" t="str">
        <f>TEXT(Append1[[#This Row],[Entry Date]],"MMM")</f>
        <v>Feb</v>
      </c>
      <c r="F912" s="4">
        <v>37.9166666666667</v>
      </c>
      <c r="G912" s="2" t="b">
        <v>0</v>
      </c>
      <c r="H912" t="str" cm="1">
        <f t="array" ref="H912">IF(G912=TRUE,"Weekend", IF(G912=FALSE,"Weekday", NA))</f>
        <v>Weekday</v>
      </c>
      <c r="I912" s="2" t="str">
        <f>TEXT(Append1[[#This Row],[Entry Date]],"DDDDD")</f>
        <v>Thursday</v>
      </c>
      <c r="J912" s="2" t="str">
        <f t="shared" si="74"/>
        <v>Extreme Cold</v>
      </c>
      <c r="K912" s="2">
        <v>0.14000000000000001</v>
      </c>
      <c r="L912" s="2">
        <f t="shared" si="70"/>
        <v>5.74</v>
      </c>
      <c r="M912" s="2">
        <v>0.1212</v>
      </c>
      <c r="N912" s="2">
        <v>0.39</v>
      </c>
      <c r="O912" s="10">
        <f t="shared" si="71"/>
        <v>0.39</v>
      </c>
      <c r="P912" s="17" t="str">
        <f t="shared" si="72"/>
        <v>High Humid</v>
      </c>
      <c r="Q912" s="2">
        <v>0.35820000000000002</v>
      </c>
      <c r="R912" s="7">
        <f t="shared" si="73"/>
        <v>39.402000000000001</v>
      </c>
      <c r="S912" s="2">
        <v>1</v>
      </c>
      <c r="T912" s="2">
        <v>44</v>
      </c>
      <c r="U912" s="2">
        <f>SUM(Append1[[#This Row],[Casual]],Append1[[#This Row],[Registered]])</f>
        <v>45</v>
      </c>
    </row>
    <row r="913" spans="1:21" x14ac:dyDescent="0.25">
      <c r="A913" s="2">
        <v>912</v>
      </c>
      <c r="B913" s="3">
        <v>40584</v>
      </c>
      <c r="C91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3" s="2" t="str">
        <f>TEXT(Append1[[#This Row],[Entry Date]],"YYYY")</f>
        <v>2011</v>
      </c>
      <c r="E913" s="2" t="str">
        <f>TEXT(Append1[[#This Row],[Entry Date]],"MMM")</f>
        <v>Feb</v>
      </c>
      <c r="F913" s="4">
        <v>37.9583333333333</v>
      </c>
      <c r="G913" s="2" t="b">
        <v>0</v>
      </c>
      <c r="H913" t="str" cm="1">
        <f t="array" ref="H913">IF(G913=TRUE,"Weekend", IF(G913=FALSE,"Weekday", NA))</f>
        <v>Weekday</v>
      </c>
      <c r="I913" s="2" t="str">
        <f>TEXT(Append1[[#This Row],[Entry Date]],"DDDDD")</f>
        <v>Thursday</v>
      </c>
      <c r="J913" s="2" t="str">
        <f t="shared" si="74"/>
        <v>Extreme Cold</v>
      </c>
      <c r="K913" s="2">
        <v>0.16</v>
      </c>
      <c r="L913" s="2">
        <f t="shared" si="70"/>
        <v>6.5600000000000005</v>
      </c>
      <c r="M913" s="2">
        <v>0.13639999999999999</v>
      </c>
      <c r="N913" s="2">
        <v>0.34</v>
      </c>
      <c r="O913" s="10">
        <f t="shared" si="71"/>
        <v>0.34</v>
      </c>
      <c r="P913" s="17" t="str">
        <f t="shared" si="72"/>
        <v>High Humid</v>
      </c>
      <c r="Q913" s="2">
        <v>0.3881</v>
      </c>
      <c r="R913" s="7">
        <f t="shared" si="73"/>
        <v>42.691000000000003</v>
      </c>
      <c r="S913" s="2">
        <v>4</v>
      </c>
      <c r="T913" s="2">
        <v>65</v>
      </c>
      <c r="U913" s="2">
        <f>SUM(Append1[[#This Row],[Casual]],Append1[[#This Row],[Registered]])</f>
        <v>69</v>
      </c>
    </row>
    <row r="914" spans="1:21" x14ac:dyDescent="0.25">
      <c r="A914" s="2">
        <v>913</v>
      </c>
      <c r="B914" s="3">
        <v>40584</v>
      </c>
      <c r="C91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4" s="2" t="str">
        <f>TEXT(Append1[[#This Row],[Entry Date]],"YYYY")</f>
        <v>2011</v>
      </c>
      <c r="E914" s="2" t="str">
        <f>TEXT(Append1[[#This Row],[Entry Date]],"MMM")</f>
        <v>Feb</v>
      </c>
      <c r="F914" s="4">
        <v>38</v>
      </c>
      <c r="G914" s="2" t="b">
        <v>0</v>
      </c>
      <c r="H914" t="str" cm="1">
        <f t="array" ref="H914">IF(G914=TRUE,"Weekend", IF(G914=FALSE,"Weekday", NA))</f>
        <v>Weekday</v>
      </c>
      <c r="I914" s="2" t="str">
        <f>TEXT(Append1[[#This Row],[Entry Date]],"DDDDD")</f>
        <v>Thursday</v>
      </c>
      <c r="J914" s="2" t="str">
        <f t="shared" si="74"/>
        <v>Extreme Cold</v>
      </c>
      <c r="K914" s="2">
        <v>0.18</v>
      </c>
      <c r="L914" s="2">
        <f t="shared" si="70"/>
        <v>7.38</v>
      </c>
      <c r="M914" s="2">
        <v>0.16669999999999999</v>
      </c>
      <c r="N914" s="2">
        <v>0.28999999999999998</v>
      </c>
      <c r="O914" s="10">
        <f t="shared" si="71"/>
        <v>0.28999999999999998</v>
      </c>
      <c r="P914" s="17" t="str">
        <f t="shared" si="72"/>
        <v>Normal Humid</v>
      </c>
      <c r="Q914" s="2">
        <v>0.29849999999999999</v>
      </c>
      <c r="R914" s="7">
        <f t="shared" si="73"/>
        <v>32.835000000000001</v>
      </c>
      <c r="S914" s="2">
        <v>3</v>
      </c>
      <c r="T914" s="2">
        <v>59</v>
      </c>
      <c r="U914" s="2">
        <f>SUM(Append1[[#This Row],[Casual]],Append1[[#This Row],[Registered]])</f>
        <v>62</v>
      </c>
    </row>
    <row r="915" spans="1:21" x14ac:dyDescent="0.25">
      <c r="A915" s="2">
        <v>914</v>
      </c>
      <c r="B915" s="3">
        <v>40584</v>
      </c>
      <c r="C91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5" s="2" t="str">
        <f>TEXT(Append1[[#This Row],[Entry Date]],"YYYY")</f>
        <v>2011</v>
      </c>
      <c r="E915" s="2" t="str">
        <f>TEXT(Append1[[#This Row],[Entry Date]],"MMM")</f>
        <v>Feb</v>
      </c>
      <c r="F915" s="4">
        <v>38.0416666666667</v>
      </c>
      <c r="G915" s="2" t="b">
        <v>0</v>
      </c>
      <c r="H915" t="str" cm="1">
        <f t="array" ref="H915">IF(G915=TRUE,"Weekend", IF(G915=FALSE,"Weekday", NA))</f>
        <v>Weekday</v>
      </c>
      <c r="I915" s="2" t="str">
        <f>TEXT(Append1[[#This Row],[Entry Date]],"DDDDD")</f>
        <v>Thursday</v>
      </c>
      <c r="J915" s="2" t="str">
        <f t="shared" si="74"/>
        <v>Extreme Cold</v>
      </c>
      <c r="K915" s="2">
        <v>0.2</v>
      </c>
      <c r="L915" s="2">
        <f t="shared" si="70"/>
        <v>8.2000000000000011</v>
      </c>
      <c r="M915" s="2">
        <v>0.18179999999999999</v>
      </c>
      <c r="N915" s="2">
        <v>0.27</v>
      </c>
      <c r="O915" s="10">
        <f t="shared" si="71"/>
        <v>0.27</v>
      </c>
      <c r="P915" s="17" t="str">
        <f t="shared" si="72"/>
        <v>Normal Humid</v>
      </c>
      <c r="Q915" s="2">
        <v>0.28360000000000002</v>
      </c>
      <c r="R915" s="7">
        <f t="shared" si="73"/>
        <v>31.196000000000002</v>
      </c>
      <c r="S915" s="2">
        <v>6</v>
      </c>
      <c r="T915" s="2">
        <v>42</v>
      </c>
      <c r="U915" s="2">
        <f>SUM(Append1[[#This Row],[Casual]],Append1[[#This Row],[Registered]])</f>
        <v>48</v>
      </c>
    </row>
    <row r="916" spans="1:21" x14ac:dyDescent="0.25">
      <c r="A916" s="2">
        <v>915</v>
      </c>
      <c r="B916" s="3">
        <v>40584</v>
      </c>
      <c r="C91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6" s="2" t="str">
        <f>TEXT(Append1[[#This Row],[Entry Date]],"YYYY")</f>
        <v>2011</v>
      </c>
      <c r="E916" s="2" t="str">
        <f>TEXT(Append1[[#This Row],[Entry Date]],"MMM")</f>
        <v>Feb</v>
      </c>
      <c r="F916" s="4">
        <v>38.0833333333333</v>
      </c>
      <c r="G916" s="2" t="b">
        <v>0</v>
      </c>
      <c r="H916" t="str" cm="1">
        <f t="array" ref="H916">IF(G916=TRUE,"Weekend", IF(G916=FALSE,"Weekday", NA))</f>
        <v>Weekday</v>
      </c>
      <c r="I916" s="2" t="str">
        <f>TEXT(Append1[[#This Row],[Entry Date]],"DDDDD")</f>
        <v>Thursday</v>
      </c>
      <c r="J916" s="2" t="str">
        <f t="shared" si="74"/>
        <v>Extreme Cold</v>
      </c>
      <c r="K916" s="2">
        <v>0.2</v>
      </c>
      <c r="L916" s="2">
        <f t="shared" si="70"/>
        <v>8.2000000000000011</v>
      </c>
      <c r="M916" s="2">
        <v>0.19700000000000001</v>
      </c>
      <c r="N916" s="2">
        <v>0.25</v>
      </c>
      <c r="O916" s="10">
        <f t="shared" si="71"/>
        <v>0.25</v>
      </c>
      <c r="P916" s="17" t="str">
        <f t="shared" si="72"/>
        <v>Normal Humid</v>
      </c>
      <c r="Q916" s="2">
        <v>0.25369999999999998</v>
      </c>
      <c r="R916" s="7">
        <f t="shared" si="73"/>
        <v>27.906999999999996</v>
      </c>
      <c r="S916" s="2">
        <v>0</v>
      </c>
      <c r="T916" s="2">
        <v>50</v>
      </c>
      <c r="U916" s="2">
        <f>SUM(Append1[[#This Row],[Casual]],Append1[[#This Row],[Registered]])</f>
        <v>50</v>
      </c>
    </row>
    <row r="917" spans="1:21" x14ac:dyDescent="0.25">
      <c r="A917" s="2">
        <v>916</v>
      </c>
      <c r="B917" s="3">
        <v>40584</v>
      </c>
      <c r="C91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7" s="2" t="str">
        <f>TEXT(Append1[[#This Row],[Entry Date]],"YYYY")</f>
        <v>2011</v>
      </c>
      <c r="E917" s="2" t="str">
        <f>TEXT(Append1[[#This Row],[Entry Date]],"MMM")</f>
        <v>Feb</v>
      </c>
      <c r="F917" s="4">
        <v>38.125</v>
      </c>
      <c r="G917" s="2" t="b">
        <v>0</v>
      </c>
      <c r="H917" t="str" cm="1">
        <f t="array" ref="H917">IF(G917=TRUE,"Weekend", IF(G917=FALSE,"Weekday", NA))</f>
        <v>Weekday</v>
      </c>
      <c r="I917" s="2" t="str">
        <f>TEXT(Append1[[#This Row],[Entry Date]],"DDDDD")</f>
        <v>Thursday</v>
      </c>
      <c r="J917" s="2" t="str">
        <f t="shared" si="74"/>
        <v>Extreme Cold</v>
      </c>
      <c r="K917" s="2">
        <v>0.2</v>
      </c>
      <c r="L917" s="2">
        <f t="shared" si="70"/>
        <v>8.2000000000000011</v>
      </c>
      <c r="M917" s="2">
        <v>0.18179999999999999</v>
      </c>
      <c r="N917" s="2">
        <v>0.27</v>
      </c>
      <c r="O917" s="10">
        <f t="shared" si="71"/>
        <v>0.27</v>
      </c>
      <c r="P917" s="17" t="str">
        <f t="shared" si="72"/>
        <v>Normal Humid</v>
      </c>
      <c r="Q917" s="2">
        <v>0.29849999999999999</v>
      </c>
      <c r="R917" s="7">
        <f t="shared" si="73"/>
        <v>32.835000000000001</v>
      </c>
      <c r="S917" s="2">
        <v>4</v>
      </c>
      <c r="T917" s="2">
        <v>76</v>
      </c>
      <c r="U917" s="2">
        <f>SUM(Append1[[#This Row],[Casual]],Append1[[#This Row],[Registered]])</f>
        <v>80</v>
      </c>
    </row>
    <row r="918" spans="1:21" x14ac:dyDescent="0.25">
      <c r="A918" s="2">
        <v>917</v>
      </c>
      <c r="B918" s="3">
        <v>40584</v>
      </c>
      <c r="C91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8" s="2" t="str">
        <f>TEXT(Append1[[#This Row],[Entry Date]],"YYYY")</f>
        <v>2011</v>
      </c>
      <c r="E918" s="2" t="str">
        <f>TEXT(Append1[[#This Row],[Entry Date]],"MMM")</f>
        <v>Feb</v>
      </c>
      <c r="F918" s="4">
        <v>38.1666666666667</v>
      </c>
      <c r="G918" s="2" t="b">
        <v>0</v>
      </c>
      <c r="H918" t="str" cm="1">
        <f t="array" ref="H918">IF(G918=TRUE,"Weekend", IF(G918=FALSE,"Weekday", NA))</f>
        <v>Weekday</v>
      </c>
      <c r="I918" s="2" t="str">
        <f>TEXT(Append1[[#This Row],[Entry Date]],"DDDDD")</f>
        <v>Thursday</v>
      </c>
      <c r="J918" s="2" t="str">
        <f t="shared" si="74"/>
        <v>Extreme Cold</v>
      </c>
      <c r="K918" s="2">
        <v>0.18</v>
      </c>
      <c r="L918" s="2">
        <f t="shared" si="70"/>
        <v>7.38</v>
      </c>
      <c r="M918" s="2">
        <v>0.18179999999999999</v>
      </c>
      <c r="N918" s="2">
        <v>0.26</v>
      </c>
      <c r="O918" s="10">
        <f t="shared" si="71"/>
        <v>0.26</v>
      </c>
      <c r="P918" s="17" t="str">
        <f t="shared" si="72"/>
        <v>Normal Humid</v>
      </c>
      <c r="Q918" s="2">
        <v>0.19400000000000001</v>
      </c>
      <c r="R918" s="7">
        <f t="shared" si="73"/>
        <v>21.34</v>
      </c>
      <c r="S918" s="2">
        <v>6</v>
      </c>
      <c r="T918" s="2">
        <v>159</v>
      </c>
      <c r="U918" s="2">
        <f>SUM(Append1[[#This Row],[Casual]],Append1[[#This Row],[Registered]])</f>
        <v>165</v>
      </c>
    </row>
    <row r="919" spans="1:21" x14ac:dyDescent="0.25">
      <c r="A919" s="2">
        <v>918</v>
      </c>
      <c r="B919" s="3">
        <v>40584</v>
      </c>
      <c r="C91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19" s="2" t="str">
        <f>TEXT(Append1[[#This Row],[Entry Date]],"YYYY")</f>
        <v>2011</v>
      </c>
      <c r="E919" s="2" t="str">
        <f>TEXT(Append1[[#This Row],[Entry Date]],"MMM")</f>
        <v>Feb</v>
      </c>
      <c r="F919" s="4">
        <v>38.2083333333333</v>
      </c>
      <c r="G919" s="2" t="b">
        <v>0</v>
      </c>
      <c r="H919" t="str" cm="1">
        <f t="array" ref="H919">IF(G919=TRUE,"Weekend", IF(G919=FALSE,"Weekday", NA))</f>
        <v>Weekday</v>
      </c>
      <c r="I919" s="2" t="str">
        <f>TEXT(Append1[[#This Row],[Entry Date]],"DDDDD")</f>
        <v>Thursday</v>
      </c>
      <c r="J919" s="2" t="str">
        <f t="shared" si="74"/>
        <v>Extreme Cold</v>
      </c>
      <c r="K919" s="2">
        <v>0.16</v>
      </c>
      <c r="L919" s="2">
        <f t="shared" si="70"/>
        <v>6.5600000000000005</v>
      </c>
      <c r="M919" s="2">
        <v>0.18179999999999999</v>
      </c>
      <c r="N919" s="2">
        <v>0.28000000000000003</v>
      </c>
      <c r="O919" s="10">
        <f t="shared" si="71"/>
        <v>0.28000000000000003</v>
      </c>
      <c r="P919" s="17" t="str">
        <f t="shared" si="72"/>
        <v>Normal Humid</v>
      </c>
      <c r="Q919" s="2">
        <v>0.1343</v>
      </c>
      <c r="R919" s="7">
        <f t="shared" si="73"/>
        <v>14.773</v>
      </c>
      <c r="S919" s="2">
        <v>3</v>
      </c>
      <c r="T919" s="2">
        <v>157</v>
      </c>
      <c r="U919" s="2">
        <f>SUM(Append1[[#This Row],[Casual]],Append1[[#This Row],[Registered]])</f>
        <v>160</v>
      </c>
    </row>
    <row r="920" spans="1:21" x14ac:dyDescent="0.25">
      <c r="A920" s="2">
        <v>919</v>
      </c>
      <c r="B920" s="3">
        <v>40584</v>
      </c>
      <c r="C92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0" s="2" t="str">
        <f>TEXT(Append1[[#This Row],[Entry Date]],"YYYY")</f>
        <v>2011</v>
      </c>
      <c r="E920" s="2" t="str">
        <f>TEXT(Append1[[#This Row],[Entry Date]],"MMM")</f>
        <v>Feb</v>
      </c>
      <c r="F920" s="4">
        <v>38.25</v>
      </c>
      <c r="G920" s="2" t="b">
        <v>0</v>
      </c>
      <c r="H920" t="str" cm="1">
        <f t="array" ref="H920">IF(G920=TRUE,"Weekend", IF(G920=FALSE,"Weekday", NA))</f>
        <v>Weekday</v>
      </c>
      <c r="I920" s="2" t="str">
        <f>TEXT(Append1[[#This Row],[Entry Date]],"DDDDD")</f>
        <v>Thursday</v>
      </c>
      <c r="J920" s="2" t="str">
        <f t="shared" si="74"/>
        <v>Extreme Cold</v>
      </c>
      <c r="K920" s="2">
        <v>0.14000000000000001</v>
      </c>
      <c r="L920" s="2">
        <f t="shared" si="70"/>
        <v>5.74</v>
      </c>
      <c r="M920" s="2">
        <v>0.16669999999999999</v>
      </c>
      <c r="N920" s="2">
        <v>0.28000000000000003</v>
      </c>
      <c r="O920" s="10">
        <f t="shared" si="71"/>
        <v>0.28000000000000003</v>
      </c>
      <c r="P920" s="17" t="str">
        <f t="shared" si="72"/>
        <v>Normal Humid</v>
      </c>
      <c r="Q920" s="2">
        <v>0.1045</v>
      </c>
      <c r="R920" s="7">
        <f t="shared" si="73"/>
        <v>11.494999999999999</v>
      </c>
      <c r="S920" s="2">
        <v>2</v>
      </c>
      <c r="T920" s="2">
        <v>110</v>
      </c>
      <c r="U920" s="2">
        <f>SUM(Append1[[#This Row],[Casual]],Append1[[#This Row],[Registered]])</f>
        <v>112</v>
      </c>
    </row>
    <row r="921" spans="1:21" x14ac:dyDescent="0.25">
      <c r="A921" s="2">
        <v>920</v>
      </c>
      <c r="B921" s="3">
        <v>40584</v>
      </c>
      <c r="C92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1" s="2" t="str">
        <f>TEXT(Append1[[#This Row],[Entry Date]],"YYYY")</f>
        <v>2011</v>
      </c>
      <c r="E921" s="2" t="str">
        <f>TEXT(Append1[[#This Row],[Entry Date]],"MMM")</f>
        <v>Feb</v>
      </c>
      <c r="F921" s="4">
        <v>38.2916666666667</v>
      </c>
      <c r="G921" s="2" t="b">
        <v>0</v>
      </c>
      <c r="H921" t="str" cm="1">
        <f t="array" ref="H921">IF(G921=TRUE,"Weekend", IF(G921=FALSE,"Weekday", NA))</f>
        <v>Weekday</v>
      </c>
      <c r="I921" s="2" t="str">
        <f>TEXT(Append1[[#This Row],[Entry Date]],"DDDDD")</f>
        <v>Thursday</v>
      </c>
      <c r="J921" s="2" t="str">
        <f t="shared" si="74"/>
        <v>Extreme Cold</v>
      </c>
      <c r="K921" s="2">
        <v>0.14000000000000001</v>
      </c>
      <c r="L921" s="2">
        <f t="shared" si="70"/>
        <v>5.74</v>
      </c>
      <c r="M921" s="2">
        <v>0.18179999999999999</v>
      </c>
      <c r="N921" s="2">
        <v>0.31</v>
      </c>
      <c r="O921" s="10">
        <f t="shared" si="71"/>
        <v>0.31</v>
      </c>
      <c r="P921" s="17" t="str">
        <f t="shared" si="72"/>
        <v>High Humid</v>
      </c>
      <c r="Q921" s="2">
        <v>8.9599999999999999E-2</v>
      </c>
      <c r="R921" s="7">
        <f t="shared" si="73"/>
        <v>9.8559999999999999</v>
      </c>
      <c r="S921" s="2">
        <v>4</v>
      </c>
      <c r="T921" s="2">
        <v>93</v>
      </c>
      <c r="U921" s="2">
        <f>SUM(Append1[[#This Row],[Casual]],Append1[[#This Row],[Registered]])</f>
        <v>97</v>
      </c>
    </row>
    <row r="922" spans="1:21" x14ac:dyDescent="0.25">
      <c r="A922" s="2">
        <v>921</v>
      </c>
      <c r="B922" s="3">
        <v>40584</v>
      </c>
      <c r="C92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2" s="2" t="str">
        <f>TEXT(Append1[[#This Row],[Entry Date]],"YYYY")</f>
        <v>2011</v>
      </c>
      <c r="E922" s="2" t="str">
        <f>TEXT(Append1[[#This Row],[Entry Date]],"MMM")</f>
        <v>Feb</v>
      </c>
      <c r="F922" s="4">
        <v>38.3333333333333</v>
      </c>
      <c r="G922" s="2" t="b">
        <v>0</v>
      </c>
      <c r="H922" t="str" cm="1">
        <f t="array" ref="H922">IF(G922=TRUE,"Weekend", IF(G922=FALSE,"Weekday", NA))</f>
        <v>Weekday</v>
      </c>
      <c r="I922" s="2" t="str">
        <f>TEXT(Append1[[#This Row],[Entry Date]],"DDDDD")</f>
        <v>Thursday</v>
      </c>
      <c r="J922" s="2" t="str">
        <f t="shared" si="74"/>
        <v>Extreme Cold</v>
      </c>
      <c r="K922" s="2">
        <v>0.14000000000000001</v>
      </c>
      <c r="L922" s="2">
        <f t="shared" si="70"/>
        <v>5.74</v>
      </c>
      <c r="M922" s="2">
        <v>0.21210000000000001</v>
      </c>
      <c r="N922" s="2">
        <v>0.39</v>
      </c>
      <c r="O922" s="10">
        <f t="shared" si="71"/>
        <v>0.39</v>
      </c>
      <c r="P922" s="17" t="str">
        <f t="shared" si="72"/>
        <v>High Humid</v>
      </c>
      <c r="Q922" s="2">
        <v>0</v>
      </c>
      <c r="R922" s="7">
        <f t="shared" si="73"/>
        <v>0</v>
      </c>
      <c r="S922" s="2">
        <v>2</v>
      </c>
      <c r="T922" s="2">
        <v>70</v>
      </c>
      <c r="U922" s="2">
        <f>SUM(Append1[[#This Row],[Casual]],Append1[[#This Row],[Registered]])</f>
        <v>72</v>
      </c>
    </row>
    <row r="923" spans="1:21" x14ac:dyDescent="0.25">
      <c r="A923" s="2">
        <v>922</v>
      </c>
      <c r="B923" s="3">
        <v>40584</v>
      </c>
      <c r="C92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3" s="2" t="str">
        <f>TEXT(Append1[[#This Row],[Entry Date]],"YYYY")</f>
        <v>2011</v>
      </c>
      <c r="E923" s="2" t="str">
        <f>TEXT(Append1[[#This Row],[Entry Date]],"MMM")</f>
        <v>Feb</v>
      </c>
      <c r="F923" s="4">
        <v>38.375</v>
      </c>
      <c r="G923" s="2" t="b">
        <v>0</v>
      </c>
      <c r="H923" t="str" cm="1">
        <f t="array" ref="H923">IF(G923=TRUE,"Weekend", IF(G923=FALSE,"Weekday", NA))</f>
        <v>Weekday</v>
      </c>
      <c r="I923" s="2" t="str">
        <f>TEXT(Append1[[#This Row],[Entry Date]],"DDDDD")</f>
        <v>Thursday</v>
      </c>
      <c r="J923" s="2" t="str">
        <f t="shared" si="74"/>
        <v>Extreme Cold</v>
      </c>
      <c r="K923" s="2">
        <v>0.12</v>
      </c>
      <c r="L923" s="2">
        <f t="shared" si="70"/>
        <v>4.92</v>
      </c>
      <c r="M923" s="2">
        <v>0.19700000000000001</v>
      </c>
      <c r="N923" s="2">
        <v>0.39</v>
      </c>
      <c r="O923" s="10">
        <f t="shared" si="71"/>
        <v>0.39</v>
      </c>
      <c r="P923" s="17" t="str">
        <f t="shared" si="72"/>
        <v>High Humid</v>
      </c>
      <c r="Q923" s="2">
        <v>0</v>
      </c>
      <c r="R923" s="7">
        <f t="shared" si="73"/>
        <v>0</v>
      </c>
      <c r="S923" s="2">
        <v>4</v>
      </c>
      <c r="T923" s="2">
        <v>47</v>
      </c>
      <c r="U923" s="2">
        <f>SUM(Append1[[#This Row],[Casual]],Append1[[#This Row],[Registered]])</f>
        <v>51</v>
      </c>
    </row>
    <row r="924" spans="1:21" x14ac:dyDescent="0.25">
      <c r="A924" s="2">
        <v>923</v>
      </c>
      <c r="B924" s="3">
        <v>40584</v>
      </c>
      <c r="C92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4" s="2" t="str">
        <f>TEXT(Append1[[#This Row],[Entry Date]],"YYYY")</f>
        <v>2011</v>
      </c>
      <c r="E924" s="2" t="str">
        <f>TEXT(Append1[[#This Row],[Entry Date]],"MMM")</f>
        <v>Feb</v>
      </c>
      <c r="F924" s="4">
        <v>38.4166666666667</v>
      </c>
      <c r="G924" s="2" t="b">
        <v>0</v>
      </c>
      <c r="H924" t="str" cm="1">
        <f t="array" ref="H924">IF(G924=TRUE,"Weekend", IF(G924=FALSE,"Weekday", NA))</f>
        <v>Weekday</v>
      </c>
      <c r="I924" s="2" t="str">
        <f>TEXT(Append1[[#This Row],[Entry Date]],"DDDDD")</f>
        <v>Thursday</v>
      </c>
      <c r="J924" s="2" t="str">
        <f t="shared" si="74"/>
        <v>Extreme Cold</v>
      </c>
      <c r="K924" s="2">
        <v>0.12</v>
      </c>
      <c r="L924" s="2">
        <f t="shared" si="70"/>
        <v>4.92</v>
      </c>
      <c r="M924" s="2">
        <v>0.1515</v>
      </c>
      <c r="N924" s="2">
        <v>0.42</v>
      </c>
      <c r="O924" s="10">
        <f t="shared" si="71"/>
        <v>0.42</v>
      </c>
      <c r="P924" s="17" t="str">
        <f t="shared" si="72"/>
        <v>High Humid</v>
      </c>
      <c r="Q924" s="2">
        <v>0.1045</v>
      </c>
      <c r="R924" s="7">
        <f t="shared" si="73"/>
        <v>11.494999999999999</v>
      </c>
      <c r="S924" s="2">
        <v>1</v>
      </c>
      <c r="T924" s="2">
        <v>33</v>
      </c>
      <c r="U924" s="2">
        <f>SUM(Append1[[#This Row],[Casual]],Append1[[#This Row],[Registered]])</f>
        <v>34</v>
      </c>
    </row>
    <row r="925" spans="1:21" x14ac:dyDescent="0.25">
      <c r="A925" s="2">
        <v>924</v>
      </c>
      <c r="B925" s="3">
        <v>40585</v>
      </c>
      <c r="C92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5" s="2" t="str">
        <f>TEXT(Append1[[#This Row],[Entry Date]],"YYYY")</f>
        <v>2011</v>
      </c>
      <c r="E925" s="2" t="str">
        <f>TEXT(Append1[[#This Row],[Entry Date]],"MMM")</f>
        <v>Feb</v>
      </c>
      <c r="F925" s="4">
        <v>38.4583333333333</v>
      </c>
      <c r="G925" s="2" t="b">
        <v>0</v>
      </c>
      <c r="H925" t="str" cm="1">
        <f t="array" ref="H925">IF(G925=TRUE,"Weekend", IF(G925=FALSE,"Weekday", NA))</f>
        <v>Weekday</v>
      </c>
      <c r="I925" s="2" t="str">
        <f>TEXT(Append1[[#This Row],[Entry Date]],"DDDDD")</f>
        <v>Friday</v>
      </c>
      <c r="J925" s="2" t="str">
        <f t="shared" si="74"/>
        <v>Extreme Cold</v>
      </c>
      <c r="K925" s="2">
        <v>0.1</v>
      </c>
      <c r="L925" s="2">
        <f t="shared" si="70"/>
        <v>4.1000000000000005</v>
      </c>
      <c r="M925" s="2">
        <v>0.13639999999999999</v>
      </c>
      <c r="N925" s="2">
        <v>0.49</v>
      </c>
      <c r="O925" s="10">
        <f t="shared" si="71"/>
        <v>0.49</v>
      </c>
      <c r="P925" s="17" t="str">
        <f t="shared" si="72"/>
        <v>High Humid</v>
      </c>
      <c r="Q925" s="2">
        <v>0.1045</v>
      </c>
      <c r="R925" s="7">
        <f t="shared" si="73"/>
        <v>11.494999999999999</v>
      </c>
      <c r="S925" s="2">
        <v>2</v>
      </c>
      <c r="T925" s="2">
        <v>12</v>
      </c>
      <c r="U925" s="2">
        <f>SUM(Append1[[#This Row],[Casual]],Append1[[#This Row],[Registered]])</f>
        <v>14</v>
      </c>
    </row>
    <row r="926" spans="1:21" x14ac:dyDescent="0.25">
      <c r="A926" s="2">
        <v>925</v>
      </c>
      <c r="B926" s="3">
        <v>40585</v>
      </c>
      <c r="C92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6" s="2" t="str">
        <f>TEXT(Append1[[#This Row],[Entry Date]],"YYYY")</f>
        <v>2011</v>
      </c>
      <c r="E926" s="2" t="str">
        <f>TEXT(Append1[[#This Row],[Entry Date]],"MMM")</f>
        <v>Feb</v>
      </c>
      <c r="F926" s="4">
        <v>38.5</v>
      </c>
      <c r="G926" s="2" t="b">
        <v>0</v>
      </c>
      <c r="H926" t="str" cm="1">
        <f t="array" ref="H926">IF(G926=TRUE,"Weekend", IF(G926=FALSE,"Weekday", NA))</f>
        <v>Weekday</v>
      </c>
      <c r="I926" s="2" t="str">
        <f>TEXT(Append1[[#This Row],[Entry Date]],"DDDDD")</f>
        <v>Friday</v>
      </c>
      <c r="J926" s="2" t="str">
        <f t="shared" si="74"/>
        <v>Extreme Cold</v>
      </c>
      <c r="K926" s="2">
        <v>0.1</v>
      </c>
      <c r="L926" s="2">
        <f t="shared" si="70"/>
        <v>4.1000000000000005</v>
      </c>
      <c r="M926" s="2">
        <v>0.13639999999999999</v>
      </c>
      <c r="N926" s="2">
        <v>0.54</v>
      </c>
      <c r="O926" s="10">
        <f t="shared" si="71"/>
        <v>0.54</v>
      </c>
      <c r="P926" s="17" t="str">
        <f t="shared" si="72"/>
        <v>High Humid</v>
      </c>
      <c r="Q926" s="2">
        <v>8.9599999999999999E-2</v>
      </c>
      <c r="R926" s="7">
        <f t="shared" si="73"/>
        <v>9.8559999999999999</v>
      </c>
      <c r="S926" s="2">
        <v>1</v>
      </c>
      <c r="T926" s="2">
        <v>6</v>
      </c>
      <c r="U926" s="2">
        <f>SUM(Append1[[#This Row],[Casual]],Append1[[#This Row],[Registered]])</f>
        <v>7</v>
      </c>
    </row>
    <row r="927" spans="1:21" x14ac:dyDescent="0.25">
      <c r="A927" s="2">
        <v>926</v>
      </c>
      <c r="B927" s="3">
        <v>40585</v>
      </c>
      <c r="C92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7" s="2" t="str">
        <f>TEXT(Append1[[#This Row],[Entry Date]],"YYYY")</f>
        <v>2011</v>
      </c>
      <c r="E927" s="2" t="str">
        <f>TEXT(Append1[[#This Row],[Entry Date]],"MMM")</f>
        <v>Feb</v>
      </c>
      <c r="F927" s="4">
        <v>38.5416666666667</v>
      </c>
      <c r="G927" s="2" t="b">
        <v>0</v>
      </c>
      <c r="H927" t="str" cm="1">
        <f t="array" ref="H927">IF(G927=TRUE,"Weekend", IF(G927=FALSE,"Weekday", NA))</f>
        <v>Weekday</v>
      </c>
      <c r="I927" s="2" t="str">
        <f>TEXT(Append1[[#This Row],[Entry Date]],"DDDDD")</f>
        <v>Friday</v>
      </c>
      <c r="J927" s="2" t="str">
        <f t="shared" si="74"/>
        <v>Extreme Cold</v>
      </c>
      <c r="K927" s="2">
        <v>0.1</v>
      </c>
      <c r="L927" s="2">
        <f t="shared" si="70"/>
        <v>4.1000000000000005</v>
      </c>
      <c r="M927" s="2">
        <v>0.13639999999999999</v>
      </c>
      <c r="N927" s="2">
        <v>0.54</v>
      </c>
      <c r="O927" s="10">
        <f t="shared" si="71"/>
        <v>0.54</v>
      </c>
      <c r="P927" s="17" t="str">
        <f t="shared" si="72"/>
        <v>High Humid</v>
      </c>
      <c r="Q927" s="2">
        <v>8.9599999999999999E-2</v>
      </c>
      <c r="R927" s="7">
        <f t="shared" si="73"/>
        <v>9.8559999999999999</v>
      </c>
      <c r="S927" s="2">
        <v>0</v>
      </c>
      <c r="T927" s="2">
        <v>3</v>
      </c>
      <c r="U927" s="2">
        <f>SUM(Append1[[#This Row],[Casual]],Append1[[#This Row],[Registered]])</f>
        <v>3</v>
      </c>
    </row>
    <row r="928" spans="1:21" x14ac:dyDescent="0.25">
      <c r="A928" s="2">
        <v>927</v>
      </c>
      <c r="B928" s="3">
        <v>40585</v>
      </c>
      <c r="C92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8" s="2" t="str">
        <f>TEXT(Append1[[#This Row],[Entry Date]],"YYYY")</f>
        <v>2011</v>
      </c>
      <c r="E928" s="2" t="str">
        <f>TEXT(Append1[[#This Row],[Entry Date]],"MMM")</f>
        <v>Feb</v>
      </c>
      <c r="F928" s="4">
        <v>38.5833333333333</v>
      </c>
      <c r="G928" s="2" t="b">
        <v>0</v>
      </c>
      <c r="H928" t="str" cm="1">
        <f t="array" ref="H928">IF(G928=TRUE,"Weekend", IF(G928=FALSE,"Weekday", NA))</f>
        <v>Weekday</v>
      </c>
      <c r="I928" s="2" t="str">
        <f>TEXT(Append1[[#This Row],[Entry Date]],"DDDDD")</f>
        <v>Friday</v>
      </c>
      <c r="J928" s="2" t="str">
        <f t="shared" si="74"/>
        <v>Extreme Cold</v>
      </c>
      <c r="K928" s="2">
        <v>0.08</v>
      </c>
      <c r="L928" s="2">
        <f t="shared" si="70"/>
        <v>3.2800000000000002</v>
      </c>
      <c r="M928" s="2">
        <v>0.1212</v>
      </c>
      <c r="N928" s="2">
        <v>0.63</v>
      </c>
      <c r="O928" s="10">
        <f t="shared" si="71"/>
        <v>0.63</v>
      </c>
      <c r="P928" s="17" t="str">
        <f t="shared" si="72"/>
        <v>Very Hghly humidity</v>
      </c>
      <c r="Q928" s="2">
        <v>8.9599999999999999E-2</v>
      </c>
      <c r="R928" s="7">
        <f t="shared" si="73"/>
        <v>9.8559999999999999</v>
      </c>
      <c r="S928" s="2">
        <v>0</v>
      </c>
      <c r="T928" s="2">
        <v>4</v>
      </c>
      <c r="U928" s="2">
        <f>SUM(Append1[[#This Row],[Casual]],Append1[[#This Row],[Registered]])</f>
        <v>4</v>
      </c>
    </row>
    <row r="929" spans="1:21" x14ac:dyDescent="0.25">
      <c r="A929" s="2">
        <v>928</v>
      </c>
      <c r="B929" s="3">
        <v>40585</v>
      </c>
      <c r="C92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29" s="2" t="str">
        <f>TEXT(Append1[[#This Row],[Entry Date]],"YYYY")</f>
        <v>2011</v>
      </c>
      <c r="E929" s="2" t="str">
        <f>TEXT(Append1[[#This Row],[Entry Date]],"MMM")</f>
        <v>Feb</v>
      </c>
      <c r="F929" s="4">
        <v>38.625</v>
      </c>
      <c r="G929" s="2" t="b">
        <v>0</v>
      </c>
      <c r="H929" t="str" cm="1">
        <f t="array" ref="H929">IF(G929=TRUE,"Weekend", IF(G929=FALSE,"Weekday", NA))</f>
        <v>Weekday</v>
      </c>
      <c r="I929" s="2" t="str">
        <f>TEXT(Append1[[#This Row],[Entry Date]],"DDDDD")</f>
        <v>Friday</v>
      </c>
      <c r="J929" s="2" t="str">
        <f t="shared" si="74"/>
        <v>Extreme Cold</v>
      </c>
      <c r="K929" s="2">
        <v>0.1</v>
      </c>
      <c r="L929" s="2">
        <f t="shared" si="70"/>
        <v>4.1000000000000005</v>
      </c>
      <c r="M929" s="2">
        <v>0.18179999999999999</v>
      </c>
      <c r="N929" s="2">
        <v>0.68</v>
      </c>
      <c r="O929" s="10">
        <f t="shared" si="71"/>
        <v>0.68</v>
      </c>
      <c r="P929" s="17" t="str">
        <f t="shared" si="72"/>
        <v>Very Hghly humidity</v>
      </c>
      <c r="Q929" s="2">
        <v>0</v>
      </c>
      <c r="R929" s="7">
        <f t="shared" si="73"/>
        <v>0</v>
      </c>
      <c r="S929" s="2">
        <v>1</v>
      </c>
      <c r="T929" s="2">
        <v>23</v>
      </c>
      <c r="U929" s="2">
        <f>SUM(Append1[[#This Row],[Casual]],Append1[[#This Row],[Registered]])</f>
        <v>24</v>
      </c>
    </row>
    <row r="930" spans="1:21" x14ac:dyDescent="0.25">
      <c r="A930" s="2">
        <v>929</v>
      </c>
      <c r="B930" s="3">
        <v>40585</v>
      </c>
      <c r="C93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0" s="2" t="str">
        <f>TEXT(Append1[[#This Row],[Entry Date]],"YYYY")</f>
        <v>2011</v>
      </c>
      <c r="E930" s="2" t="str">
        <f>TEXT(Append1[[#This Row],[Entry Date]],"MMM")</f>
        <v>Feb</v>
      </c>
      <c r="F930" s="4">
        <v>38.6666666666667</v>
      </c>
      <c r="G930" s="2" t="b">
        <v>0</v>
      </c>
      <c r="H930" t="str" cm="1">
        <f t="array" ref="H930">IF(G930=TRUE,"Weekend", IF(G930=FALSE,"Weekday", NA))</f>
        <v>Weekday</v>
      </c>
      <c r="I930" s="2" t="str">
        <f>TEXT(Append1[[#This Row],[Entry Date]],"DDDDD")</f>
        <v>Friday</v>
      </c>
      <c r="J930" s="2" t="str">
        <f t="shared" si="74"/>
        <v>Extreme Cold</v>
      </c>
      <c r="K930" s="2">
        <v>0.08</v>
      </c>
      <c r="L930" s="2">
        <f t="shared" si="70"/>
        <v>3.2800000000000002</v>
      </c>
      <c r="M930" s="2">
        <v>0.16669999999999999</v>
      </c>
      <c r="N930" s="2">
        <v>0.73</v>
      </c>
      <c r="O930" s="10">
        <f t="shared" si="71"/>
        <v>0.73</v>
      </c>
      <c r="P930" s="17" t="str">
        <f t="shared" si="72"/>
        <v>Very Hghly humidity</v>
      </c>
      <c r="Q930" s="2">
        <v>0</v>
      </c>
      <c r="R930" s="7">
        <f t="shared" si="73"/>
        <v>0</v>
      </c>
      <c r="S930" s="2">
        <v>1</v>
      </c>
      <c r="T930" s="2">
        <v>73</v>
      </c>
      <c r="U930" s="2">
        <f>SUM(Append1[[#This Row],[Casual]],Append1[[#This Row],[Registered]])</f>
        <v>74</v>
      </c>
    </row>
    <row r="931" spans="1:21" x14ac:dyDescent="0.25">
      <c r="A931" s="2">
        <v>930</v>
      </c>
      <c r="B931" s="3">
        <v>40585</v>
      </c>
      <c r="C93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1" s="2" t="str">
        <f>TEXT(Append1[[#This Row],[Entry Date]],"YYYY")</f>
        <v>2011</v>
      </c>
      <c r="E931" s="2" t="str">
        <f>TEXT(Append1[[#This Row],[Entry Date]],"MMM")</f>
        <v>Feb</v>
      </c>
      <c r="F931" s="4">
        <v>38.7083333333333</v>
      </c>
      <c r="G931" s="2" t="b">
        <v>0</v>
      </c>
      <c r="H931" t="str" cm="1">
        <f t="array" ref="H931">IF(G931=TRUE,"Weekend", IF(G931=FALSE,"Weekday", NA))</f>
        <v>Weekday</v>
      </c>
      <c r="I931" s="2" t="str">
        <f>TEXT(Append1[[#This Row],[Entry Date]],"DDDDD")</f>
        <v>Friday</v>
      </c>
      <c r="J931" s="2" t="str">
        <f t="shared" si="74"/>
        <v>Extreme Cold</v>
      </c>
      <c r="K931" s="2">
        <v>0.1</v>
      </c>
      <c r="L931" s="2">
        <f t="shared" si="70"/>
        <v>4.1000000000000005</v>
      </c>
      <c r="M931" s="2">
        <v>0.1212</v>
      </c>
      <c r="N931" s="2">
        <v>0.74</v>
      </c>
      <c r="O931" s="10">
        <f t="shared" si="71"/>
        <v>0.74</v>
      </c>
      <c r="P931" s="17" t="str">
        <f t="shared" si="72"/>
        <v>Very Hghly humidity</v>
      </c>
      <c r="Q931" s="2">
        <v>0.16420000000000001</v>
      </c>
      <c r="R931" s="7">
        <f t="shared" si="73"/>
        <v>18.062000000000001</v>
      </c>
      <c r="S931" s="2">
        <v>4</v>
      </c>
      <c r="T931" s="2">
        <v>212</v>
      </c>
      <c r="U931" s="2">
        <f>SUM(Append1[[#This Row],[Casual]],Append1[[#This Row],[Registered]])</f>
        <v>216</v>
      </c>
    </row>
    <row r="932" spans="1:21" x14ac:dyDescent="0.25">
      <c r="A932" s="2">
        <v>931</v>
      </c>
      <c r="B932" s="3">
        <v>40585</v>
      </c>
      <c r="C93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2" s="2" t="str">
        <f>TEXT(Append1[[#This Row],[Entry Date]],"YYYY")</f>
        <v>2011</v>
      </c>
      <c r="E932" s="2" t="str">
        <f>TEXT(Append1[[#This Row],[Entry Date]],"MMM")</f>
        <v>Feb</v>
      </c>
      <c r="F932" s="4">
        <v>38.75</v>
      </c>
      <c r="G932" s="2" t="b">
        <v>0</v>
      </c>
      <c r="H932" t="str" cm="1">
        <f t="array" ref="H932">IF(G932=TRUE,"Weekend", IF(G932=FALSE,"Weekday", NA))</f>
        <v>Weekday</v>
      </c>
      <c r="I932" s="2" t="str">
        <f>TEXT(Append1[[#This Row],[Entry Date]],"DDDDD")</f>
        <v>Friday</v>
      </c>
      <c r="J932" s="2" t="str">
        <f t="shared" si="74"/>
        <v>Extreme Cold</v>
      </c>
      <c r="K932" s="2">
        <v>0.12</v>
      </c>
      <c r="L932" s="2">
        <f t="shared" si="70"/>
        <v>4.92</v>
      </c>
      <c r="M932" s="2">
        <v>0.1212</v>
      </c>
      <c r="N932" s="2">
        <v>0.74</v>
      </c>
      <c r="O932" s="10">
        <f t="shared" si="71"/>
        <v>0.74</v>
      </c>
      <c r="P932" s="17" t="str">
        <f t="shared" si="72"/>
        <v>Very Hghly humidity</v>
      </c>
      <c r="Q932" s="2">
        <v>0.22389999999999999</v>
      </c>
      <c r="R932" s="7">
        <f t="shared" si="73"/>
        <v>24.628999999999998</v>
      </c>
      <c r="S932" s="2">
        <v>8</v>
      </c>
      <c r="T932" s="2">
        <v>132</v>
      </c>
      <c r="U932" s="2">
        <f>SUM(Append1[[#This Row],[Casual]],Append1[[#This Row],[Registered]])</f>
        <v>140</v>
      </c>
    </row>
    <row r="933" spans="1:21" x14ac:dyDescent="0.25">
      <c r="A933" s="2">
        <v>932</v>
      </c>
      <c r="B933" s="3">
        <v>40585</v>
      </c>
      <c r="C93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3" s="2" t="str">
        <f>TEXT(Append1[[#This Row],[Entry Date]],"YYYY")</f>
        <v>2011</v>
      </c>
      <c r="E933" s="2" t="str">
        <f>TEXT(Append1[[#This Row],[Entry Date]],"MMM")</f>
        <v>Feb</v>
      </c>
      <c r="F933" s="4">
        <v>38.7916666666667</v>
      </c>
      <c r="G933" s="2" t="b">
        <v>0</v>
      </c>
      <c r="H933" t="str" cm="1">
        <f t="array" ref="H933">IF(G933=TRUE,"Weekend", IF(G933=FALSE,"Weekday", NA))</f>
        <v>Weekday</v>
      </c>
      <c r="I933" s="2" t="str">
        <f>TEXT(Append1[[#This Row],[Entry Date]],"DDDDD")</f>
        <v>Friday</v>
      </c>
      <c r="J933" s="2" t="str">
        <f t="shared" si="74"/>
        <v>Extreme Cold</v>
      </c>
      <c r="K933" s="2">
        <v>0.14000000000000001</v>
      </c>
      <c r="L933" s="2">
        <f t="shared" si="70"/>
        <v>5.74</v>
      </c>
      <c r="M933" s="2">
        <v>0.13639999999999999</v>
      </c>
      <c r="N933" s="2">
        <v>0.69</v>
      </c>
      <c r="O933" s="10">
        <f t="shared" si="71"/>
        <v>0.69</v>
      </c>
      <c r="P933" s="17" t="str">
        <f t="shared" si="72"/>
        <v>Very Hghly humidity</v>
      </c>
      <c r="Q933" s="2">
        <v>0.19400000000000001</v>
      </c>
      <c r="R933" s="7">
        <f t="shared" si="73"/>
        <v>21.34</v>
      </c>
      <c r="S933" s="2">
        <v>5</v>
      </c>
      <c r="T933" s="2">
        <v>39</v>
      </c>
      <c r="U933" s="2">
        <f>SUM(Append1[[#This Row],[Casual]],Append1[[#This Row],[Registered]])</f>
        <v>44</v>
      </c>
    </row>
    <row r="934" spans="1:21" x14ac:dyDescent="0.25">
      <c r="A934" s="2">
        <v>933</v>
      </c>
      <c r="B934" s="3">
        <v>40585</v>
      </c>
      <c r="C93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4" s="2" t="str">
        <f>TEXT(Append1[[#This Row],[Entry Date]],"YYYY")</f>
        <v>2011</v>
      </c>
      <c r="E934" s="2" t="str">
        <f>TEXT(Append1[[#This Row],[Entry Date]],"MMM")</f>
        <v>Feb</v>
      </c>
      <c r="F934" s="4">
        <v>38.8333333333333</v>
      </c>
      <c r="G934" s="2" t="b">
        <v>0</v>
      </c>
      <c r="H934" t="str" cm="1">
        <f t="array" ref="H934">IF(G934=TRUE,"Weekend", IF(G934=FALSE,"Weekday", NA))</f>
        <v>Weekday</v>
      </c>
      <c r="I934" s="2" t="str">
        <f>TEXT(Append1[[#This Row],[Entry Date]],"DDDDD")</f>
        <v>Friday</v>
      </c>
      <c r="J934" s="2" t="str">
        <f t="shared" si="74"/>
        <v>Extreme Cold</v>
      </c>
      <c r="K934" s="2">
        <v>0.22</v>
      </c>
      <c r="L934" s="2">
        <f t="shared" si="70"/>
        <v>9.02</v>
      </c>
      <c r="M934" s="2">
        <v>0.2273</v>
      </c>
      <c r="N934" s="2">
        <v>0.47</v>
      </c>
      <c r="O934" s="10">
        <f t="shared" si="71"/>
        <v>0.47</v>
      </c>
      <c r="P934" s="17" t="str">
        <f t="shared" si="72"/>
        <v>High Humid</v>
      </c>
      <c r="Q934" s="2">
        <v>0.1343</v>
      </c>
      <c r="R934" s="7">
        <f t="shared" si="73"/>
        <v>14.773</v>
      </c>
      <c r="S934" s="2">
        <v>12</v>
      </c>
      <c r="T934" s="2">
        <v>52</v>
      </c>
      <c r="U934" s="2">
        <f>SUM(Append1[[#This Row],[Casual]],Append1[[#This Row],[Registered]])</f>
        <v>64</v>
      </c>
    </row>
    <row r="935" spans="1:21" x14ac:dyDescent="0.25">
      <c r="A935" s="2">
        <v>934</v>
      </c>
      <c r="B935" s="3">
        <v>40585</v>
      </c>
      <c r="C93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5" s="2" t="str">
        <f>TEXT(Append1[[#This Row],[Entry Date]],"YYYY")</f>
        <v>2011</v>
      </c>
      <c r="E935" s="2" t="str">
        <f>TEXT(Append1[[#This Row],[Entry Date]],"MMM")</f>
        <v>Feb</v>
      </c>
      <c r="F935" s="4">
        <v>38.875</v>
      </c>
      <c r="G935" s="2" t="b">
        <v>0</v>
      </c>
      <c r="H935" t="str" cm="1">
        <f t="array" ref="H935">IF(G935=TRUE,"Weekend", IF(G935=FALSE,"Weekday", NA))</f>
        <v>Weekday</v>
      </c>
      <c r="I935" s="2" t="str">
        <f>TEXT(Append1[[#This Row],[Entry Date]],"DDDDD")</f>
        <v>Friday</v>
      </c>
      <c r="J935" s="2" t="str">
        <f t="shared" si="74"/>
        <v>Extreme Cold</v>
      </c>
      <c r="K935" s="2">
        <v>0.22</v>
      </c>
      <c r="L935" s="2">
        <f t="shared" si="70"/>
        <v>9.02</v>
      </c>
      <c r="M935" s="2">
        <v>0.2273</v>
      </c>
      <c r="N935" s="2">
        <v>0.47</v>
      </c>
      <c r="O935" s="10">
        <f t="shared" si="71"/>
        <v>0.47</v>
      </c>
      <c r="P935" s="17" t="str">
        <f t="shared" si="72"/>
        <v>High Humid</v>
      </c>
      <c r="Q935" s="2">
        <v>0.1343</v>
      </c>
      <c r="R935" s="7">
        <f t="shared" si="73"/>
        <v>14.773</v>
      </c>
      <c r="S935" s="2">
        <v>7</v>
      </c>
      <c r="T935" s="2">
        <v>64</v>
      </c>
      <c r="U935" s="2">
        <f>SUM(Append1[[#This Row],[Casual]],Append1[[#This Row],[Registered]])</f>
        <v>71</v>
      </c>
    </row>
    <row r="936" spans="1:21" x14ac:dyDescent="0.25">
      <c r="A936" s="2">
        <v>935</v>
      </c>
      <c r="B936" s="3">
        <v>40585</v>
      </c>
      <c r="C93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6" s="2" t="str">
        <f>TEXT(Append1[[#This Row],[Entry Date]],"YYYY")</f>
        <v>2011</v>
      </c>
      <c r="E936" s="2" t="str">
        <f>TEXT(Append1[[#This Row],[Entry Date]],"MMM")</f>
        <v>Feb</v>
      </c>
      <c r="F936" s="4">
        <v>38.9166666666667</v>
      </c>
      <c r="G936" s="2" t="b">
        <v>0</v>
      </c>
      <c r="H936" t="str" cm="1">
        <f t="array" ref="H936">IF(G936=TRUE,"Weekend", IF(G936=FALSE,"Weekday", NA))</f>
        <v>Weekday</v>
      </c>
      <c r="I936" s="2" t="str">
        <f>TEXT(Append1[[#This Row],[Entry Date]],"DDDDD")</f>
        <v>Friday</v>
      </c>
      <c r="J936" s="2" t="str">
        <f t="shared" si="74"/>
        <v>Extreme Cold</v>
      </c>
      <c r="K936" s="2">
        <v>0.24</v>
      </c>
      <c r="L936" s="2">
        <f t="shared" si="70"/>
        <v>9.84</v>
      </c>
      <c r="M936" s="2">
        <v>0.2273</v>
      </c>
      <c r="N936" s="2">
        <v>0.35</v>
      </c>
      <c r="O936" s="10">
        <f t="shared" si="71"/>
        <v>0.35</v>
      </c>
      <c r="P936" s="17" t="str">
        <f t="shared" si="72"/>
        <v>High Humid</v>
      </c>
      <c r="Q936" s="2">
        <v>0.19400000000000001</v>
      </c>
      <c r="R936" s="7">
        <f t="shared" si="73"/>
        <v>21.34</v>
      </c>
      <c r="S936" s="2">
        <v>21</v>
      </c>
      <c r="T936" s="2">
        <v>89</v>
      </c>
      <c r="U936" s="2">
        <f>SUM(Append1[[#This Row],[Casual]],Append1[[#This Row],[Registered]])</f>
        <v>110</v>
      </c>
    </row>
    <row r="937" spans="1:21" x14ac:dyDescent="0.25">
      <c r="A937" s="2">
        <v>936</v>
      </c>
      <c r="B937" s="3">
        <v>40585</v>
      </c>
      <c r="C93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7" s="2" t="str">
        <f>TEXT(Append1[[#This Row],[Entry Date]],"YYYY")</f>
        <v>2011</v>
      </c>
      <c r="E937" s="2" t="str">
        <f>TEXT(Append1[[#This Row],[Entry Date]],"MMM")</f>
        <v>Feb</v>
      </c>
      <c r="F937" s="4">
        <v>38.9583333333333</v>
      </c>
      <c r="G937" s="2" t="b">
        <v>0</v>
      </c>
      <c r="H937" t="str" cm="1">
        <f t="array" ref="H937">IF(G937=TRUE,"Weekend", IF(G937=FALSE,"Weekday", NA))</f>
        <v>Weekday</v>
      </c>
      <c r="I937" s="2" t="str">
        <f>TEXT(Append1[[#This Row],[Entry Date]],"DDDDD")</f>
        <v>Friday</v>
      </c>
      <c r="J937" s="2" t="str">
        <f t="shared" si="74"/>
        <v>Cold</v>
      </c>
      <c r="K937" s="2">
        <v>0.3</v>
      </c>
      <c r="L937" s="2">
        <f t="shared" si="70"/>
        <v>12.299999999999999</v>
      </c>
      <c r="M937" s="2">
        <v>0.28789999999999999</v>
      </c>
      <c r="N937" s="2">
        <v>0.26</v>
      </c>
      <c r="O937" s="10">
        <f t="shared" si="71"/>
        <v>0.26</v>
      </c>
      <c r="P937" s="17" t="str">
        <f t="shared" si="72"/>
        <v>Normal Humid</v>
      </c>
      <c r="Q937" s="2">
        <v>0.25369999999999998</v>
      </c>
      <c r="R937" s="7">
        <f t="shared" si="73"/>
        <v>27.906999999999996</v>
      </c>
      <c r="S937" s="2">
        <v>17</v>
      </c>
      <c r="T937" s="2">
        <v>67</v>
      </c>
      <c r="U937" s="2">
        <f>SUM(Append1[[#This Row],[Casual]],Append1[[#This Row],[Registered]])</f>
        <v>84</v>
      </c>
    </row>
    <row r="938" spans="1:21" x14ac:dyDescent="0.25">
      <c r="A938" s="2">
        <v>937</v>
      </c>
      <c r="B938" s="3">
        <v>40585</v>
      </c>
      <c r="C93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8" s="2" t="str">
        <f>TEXT(Append1[[#This Row],[Entry Date]],"YYYY")</f>
        <v>2011</v>
      </c>
      <c r="E938" s="2" t="str">
        <f>TEXT(Append1[[#This Row],[Entry Date]],"MMM")</f>
        <v>Feb</v>
      </c>
      <c r="F938" s="4">
        <v>39</v>
      </c>
      <c r="G938" s="2" t="b">
        <v>0</v>
      </c>
      <c r="H938" t="str" cm="1">
        <f t="array" ref="H938">IF(G938=TRUE,"Weekend", IF(G938=FALSE,"Weekday", NA))</f>
        <v>Weekday</v>
      </c>
      <c r="I938" s="2" t="str">
        <f>TEXT(Append1[[#This Row],[Entry Date]],"DDDDD")</f>
        <v>Friday</v>
      </c>
      <c r="J938" s="2" t="str">
        <f t="shared" si="74"/>
        <v>Cold</v>
      </c>
      <c r="K938" s="2">
        <v>0.32</v>
      </c>
      <c r="L938" s="2">
        <f t="shared" si="70"/>
        <v>13.120000000000001</v>
      </c>
      <c r="M938" s="2">
        <v>0.31819999999999998</v>
      </c>
      <c r="N938" s="2">
        <v>0.21</v>
      </c>
      <c r="O938" s="10">
        <f t="shared" si="71"/>
        <v>0.21</v>
      </c>
      <c r="P938" s="17" t="str">
        <f t="shared" si="72"/>
        <v>Normal Humid</v>
      </c>
      <c r="Q938" s="2">
        <v>0.16420000000000001</v>
      </c>
      <c r="R938" s="7">
        <f t="shared" si="73"/>
        <v>18.062000000000001</v>
      </c>
      <c r="S938" s="2">
        <v>12</v>
      </c>
      <c r="T938" s="2">
        <v>62</v>
      </c>
      <c r="U938" s="2">
        <f>SUM(Append1[[#This Row],[Casual]],Append1[[#This Row],[Registered]])</f>
        <v>74</v>
      </c>
    </row>
    <row r="939" spans="1:21" x14ac:dyDescent="0.25">
      <c r="A939" s="2">
        <v>938</v>
      </c>
      <c r="B939" s="3">
        <v>40585</v>
      </c>
      <c r="C93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39" s="2" t="str">
        <f>TEXT(Append1[[#This Row],[Entry Date]],"YYYY")</f>
        <v>2011</v>
      </c>
      <c r="E939" s="2" t="str">
        <f>TEXT(Append1[[#This Row],[Entry Date]],"MMM")</f>
        <v>Feb</v>
      </c>
      <c r="F939" s="4">
        <v>39.0416666666667</v>
      </c>
      <c r="G939" s="2" t="b">
        <v>0</v>
      </c>
      <c r="H939" t="str" cm="1">
        <f t="array" ref="H939">IF(G939=TRUE,"Weekend", IF(G939=FALSE,"Weekday", NA))</f>
        <v>Weekday</v>
      </c>
      <c r="I939" s="2" t="str">
        <f>TEXT(Append1[[#This Row],[Entry Date]],"DDDDD")</f>
        <v>Friday</v>
      </c>
      <c r="J939" s="2" t="str">
        <f t="shared" si="74"/>
        <v>Cold</v>
      </c>
      <c r="K939" s="2">
        <v>0.3</v>
      </c>
      <c r="L939" s="2">
        <f t="shared" si="70"/>
        <v>12.299999999999999</v>
      </c>
      <c r="M939" s="2">
        <v>0.28789999999999999</v>
      </c>
      <c r="N939" s="2">
        <v>0.28000000000000003</v>
      </c>
      <c r="O939" s="10">
        <f t="shared" si="71"/>
        <v>0.28000000000000003</v>
      </c>
      <c r="P939" s="17" t="str">
        <f t="shared" si="72"/>
        <v>Normal Humid</v>
      </c>
      <c r="Q939" s="2">
        <v>0.19400000000000001</v>
      </c>
      <c r="R939" s="7">
        <f t="shared" si="73"/>
        <v>21.34</v>
      </c>
      <c r="S939" s="2">
        <v>14</v>
      </c>
      <c r="T939" s="2">
        <v>111</v>
      </c>
      <c r="U939" s="2">
        <f>SUM(Append1[[#This Row],[Casual]],Append1[[#This Row],[Registered]])</f>
        <v>125</v>
      </c>
    </row>
    <row r="940" spans="1:21" x14ac:dyDescent="0.25">
      <c r="A940" s="2">
        <v>939</v>
      </c>
      <c r="B940" s="3">
        <v>40585</v>
      </c>
      <c r="C94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0" s="2" t="str">
        <f>TEXT(Append1[[#This Row],[Entry Date]],"YYYY")</f>
        <v>2011</v>
      </c>
      <c r="E940" s="2" t="str">
        <f>TEXT(Append1[[#This Row],[Entry Date]],"MMM")</f>
        <v>Feb</v>
      </c>
      <c r="F940" s="4">
        <v>39.0833333333333</v>
      </c>
      <c r="G940" s="2" t="b">
        <v>0</v>
      </c>
      <c r="H940" t="str" cm="1">
        <f t="array" ref="H940">IF(G940=TRUE,"Weekend", IF(G940=FALSE,"Weekday", NA))</f>
        <v>Weekday</v>
      </c>
      <c r="I940" s="2" t="str">
        <f>TEXT(Append1[[#This Row],[Entry Date]],"DDDDD")</f>
        <v>Friday</v>
      </c>
      <c r="J940" s="2" t="str">
        <f t="shared" si="74"/>
        <v>Cold</v>
      </c>
      <c r="K940" s="2">
        <v>0.3</v>
      </c>
      <c r="L940" s="2">
        <f t="shared" si="70"/>
        <v>12.299999999999999</v>
      </c>
      <c r="M940" s="2">
        <v>0.33329999999999999</v>
      </c>
      <c r="N940" s="2">
        <v>0.24</v>
      </c>
      <c r="O940" s="10">
        <f t="shared" si="71"/>
        <v>0.24</v>
      </c>
      <c r="P940" s="17" t="str">
        <f t="shared" si="72"/>
        <v>Normal Humid</v>
      </c>
      <c r="Q940" s="2">
        <v>0</v>
      </c>
      <c r="R940" s="7">
        <f t="shared" si="73"/>
        <v>0</v>
      </c>
      <c r="S940" s="2">
        <v>18</v>
      </c>
      <c r="T940" s="2">
        <v>193</v>
      </c>
      <c r="U940" s="2">
        <f>SUM(Append1[[#This Row],[Casual]],Append1[[#This Row],[Registered]])</f>
        <v>211</v>
      </c>
    </row>
    <row r="941" spans="1:21" x14ac:dyDescent="0.25">
      <c r="A941" s="2">
        <v>940</v>
      </c>
      <c r="B941" s="3">
        <v>40585</v>
      </c>
      <c r="C94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1" s="2" t="str">
        <f>TEXT(Append1[[#This Row],[Entry Date]],"YYYY")</f>
        <v>2011</v>
      </c>
      <c r="E941" s="2" t="str">
        <f>TEXT(Append1[[#This Row],[Entry Date]],"MMM")</f>
        <v>Feb</v>
      </c>
      <c r="F941" s="4">
        <v>39.125</v>
      </c>
      <c r="G941" s="2" t="b">
        <v>0</v>
      </c>
      <c r="H941" t="str" cm="1">
        <f t="array" ref="H941">IF(G941=TRUE,"Weekend", IF(G941=FALSE,"Weekday", NA))</f>
        <v>Weekday</v>
      </c>
      <c r="I941" s="2" t="str">
        <f>TEXT(Append1[[#This Row],[Entry Date]],"DDDDD")</f>
        <v>Friday</v>
      </c>
      <c r="J941" s="2" t="str">
        <f t="shared" si="74"/>
        <v>Cold</v>
      </c>
      <c r="K941" s="2">
        <v>0.28000000000000003</v>
      </c>
      <c r="L941" s="2">
        <f t="shared" si="70"/>
        <v>11.48</v>
      </c>
      <c r="M941" s="2">
        <v>0.31819999999999998</v>
      </c>
      <c r="N941" s="2">
        <v>0.28000000000000003</v>
      </c>
      <c r="O941" s="10">
        <f t="shared" si="71"/>
        <v>0.28000000000000003</v>
      </c>
      <c r="P941" s="17" t="str">
        <f t="shared" si="72"/>
        <v>Normal Humid</v>
      </c>
      <c r="Q941" s="2">
        <v>0</v>
      </c>
      <c r="R941" s="7">
        <f t="shared" si="73"/>
        <v>0</v>
      </c>
      <c r="S941" s="2">
        <v>9</v>
      </c>
      <c r="T941" s="2">
        <v>165</v>
      </c>
      <c r="U941" s="2">
        <f>SUM(Append1[[#This Row],[Casual]],Append1[[#This Row],[Registered]])</f>
        <v>174</v>
      </c>
    </row>
    <row r="942" spans="1:21" x14ac:dyDescent="0.25">
      <c r="A942" s="2">
        <v>941</v>
      </c>
      <c r="B942" s="3">
        <v>40585</v>
      </c>
      <c r="C94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2" s="2" t="str">
        <f>TEXT(Append1[[#This Row],[Entry Date]],"YYYY")</f>
        <v>2011</v>
      </c>
      <c r="E942" s="2" t="str">
        <f>TEXT(Append1[[#This Row],[Entry Date]],"MMM")</f>
        <v>Feb</v>
      </c>
      <c r="F942" s="4">
        <v>39.1666666666667</v>
      </c>
      <c r="G942" s="2" t="b">
        <v>0</v>
      </c>
      <c r="H942" t="str" cm="1">
        <f t="array" ref="H942">IF(G942=TRUE,"Weekend", IF(G942=FALSE,"Weekday", NA))</f>
        <v>Weekday</v>
      </c>
      <c r="I942" s="2" t="str">
        <f>TEXT(Append1[[#This Row],[Entry Date]],"DDDDD")</f>
        <v>Friday</v>
      </c>
      <c r="J942" s="2" t="str">
        <f t="shared" si="74"/>
        <v>Cold</v>
      </c>
      <c r="K942" s="2">
        <v>0.26</v>
      </c>
      <c r="L942" s="2">
        <f t="shared" si="70"/>
        <v>10.66</v>
      </c>
      <c r="M942" s="2">
        <v>0.30299999999999999</v>
      </c>
      <c r="N942" s="2">
        <v>0.33</v>
      </c>
      <c r="O942" s="10">
        <f t="shared" si="71"/>
        <v>0.33</v>
      </c>
      <c r="P942" s="17" t="str">
        <f t="shared" si="72"/>
        <v>High Humid</v>
      </c>
      <c r="Q942" s="2">
        <v>0</v>
      </c>
      <c r="R942" s="7">
        <f t="shared" si="73"/>
        <v>0</v>
      </c>
      <c r="S942" s="2">
        <v>7</v>
      </c>
      <c r="T942" s="2">
        <v>94</v>
      </c>
      <c r="U942" s="2">
        <f>SUM(Append1[[#This Row],[Casual]],Append1[[#This Row],[Registered]])</f>
        <v>101</v>
      </c>
    </row>
    <row r="943" spans="1:21" x14ac:dyDescent="0.25">
      <c r="A943" s="2">
        <v>942</v>
      </c>
      <c r="B943" s="3">
        <v>40585</v>
      </c>
      <c r="C94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3" s="2" t="str">
        <f>TEXT(Append1[[#This Row],[Entry Date]],"YYYY")</f>
        <v>2011</v>
      </c>
      <c r="E943" s="2" t="str">
        <f>TEXT(Append1[[#This Row],[Entry Date]],"MMM")</f>
        <v>Feb</v>
      </c>
      <c r="F943" s="4">
        <v>39.2083333333333</v>
      </c>
      <c r="G943" s="2" t="b">
        <v>0</v>
      </c>
      <c r="H943" t="str" cm="1">
        <f t="array" ref="H943">IF(G943=TRUE,"Weekend", IF(G943=FALSE,"Weekday", NA))</f>
        <v>Weekday</v>
      </c>
      <c r="I943" s="2" t="str">
        <f>TEXT(Append1[[#This Row],[Entry Date]],"DDDDD")</f>
        <v>Friday</v>
      </c>
      <c r="J943" s="2" t="str">
        <f t="shared" si="74"/>
        <v>Extreme Cold</v>
      </c>
      <c r="K943" s="2">
        <v>0.22</v>
      </c>
      <c r="L943" s="2">
        <f t="shared" si="70"/>
        <v>9.02</v>
      </c>
      <c r="M943" s="2">
        <v>0.2273</v>
      </c>
      <c r="N943" s="2">
        <v>0.55000000000000004</v>
      </c>
      <c r="O943" s="10">
        <f t="shared" si="71"/>
        <v>0.55000000000000004</v>
      </c>
      <c r="P943" s="17" t="str">
        <f t="shared" si="72"/>
        <v>High Humid</v>
      </c>
      <c r="Q943" s="2">
        <v>0.1343</v>
      </c>
      <c r="R943" s="7">
        <f t="shared" si="73"/>
        <v>14.773</v>
      </c>
      <c r="S943" s="2">
        <v>2</v>
      </c>
      <c r="T943" s="2">
        <v>61</v>
      </c>
      <c r="U943" s="2">
        <f>SUM(Append1[[#This Row],[Casual]],Append1[[#This Row],[Registered]])</f>
        <v>63</v>
      </c>
    </row>
    <row r="944" spans="1:21" x14ac:dyDescent="0.25">
      <c r="A944" s="2">
        <v>943</v>
      </c>
      <c r="B944" s="3">
        <v>40585</v>
      </c>
      <c r="C94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4" s="2" t="str">
        <f>TEXT(Append1[[#This Row],[Entry Date]],"YYYY")</f>
        <v>2011</v>
      </c>
      <c r="E944" s="2" t="str">
        <f>TEXT(Append1[[#This Row],[Entry Date]],"MMM")</f>
        <v>Feb</v>
      </c>
      <c r="F944" s="4">
        <v>39.25</v>
      </c>
      <c r="G944" s="2" t="b">
        <v>0</v>
      </c>
      <c r="H944" t="str" cm="1">
        <f t="array" ref="H944">IF(G944=TRUE,"Weekend", IF(G944=FALSE,"Weekday", NA))</f>
        <v>Weekday</v>
      </c>
      <c r="I944" s="2" t="str">
        <f>TEXT(Append1[[#This Row],[Entry Date]],"DDDDD")</f>
        <v>Friday</v>
      </c>
      <c r="J944" s="2" t="str">
        <f t="shared" si="74"/>
        <v>Extreme Cold</v>
      </c>
      <c r="K944" s="2">
        <v>0.2</v>
      </c>
      <c r="L944" s="2">
        <f t="shared" si="70"/>
        <v>8.2000000000000011</v>
      </c>
      <c r="M944" s="2">
        <v>0.21210000000000001</v>
      </c>
      <c r="N944" s="2">
        <v>0.59</v>
      </c>
      <c r="O944" s="10">
        <f t="shared" si="71"/>
        <v>0.59</v>
      </c>
      <c r="P944" s="17" t="str">
        <f t="shared" si="72"/>
        <v>High Humid</v>
      </c>
      <c r="Q944" s="2">
        <v>0.1343</v>
      </c>
      <c r="R944" s="7">
        <f t="shared" si="73"/>
        <v>14.773</v>
      </c>
      <c r="S944" s="2">
        <v>1</v>
      </c>
      <c r="T944" s="2">
        <v>46</v>
      </c>
      <c r="U944" s="2">
        <f>SUM(Append1[[#This Row],[Casual]],Append1[[#This Row],[Registered]])</f>
        <v>47</v>
      </c>
    </row>
    <row r="945" spans="1:21" x14ac:dyDescent="0.25">
      <c r="A945" s="2">
        <v>944</v>
      </c>
      <c r="B945" s="3">
        <v>40585</v>
      </c>
      <c r="C94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5" s="2" t="str">
        <f>TEXT(Append1[[#This Row],[Entry Date]],"YYYY")</f>
        <v>2011</v>
      </c>
      <c r="E945" s="2" t="str">
        <f>TEXT(Append1[[#This Row],[Entry Date]],"MMM")</f>
        <v>Feb</v>
      </c>
      <c r="F945" s="4">
        <v>39.2916666666667</v>
      </c>
      <c r="G945" s="2" t="b">
        <v>0</v>
      </c>
      <c r="H945" t="str" cm="1">
        <f t="array" ref="H945">IF(G945=TRUE,"Weekend", IF(G945=FALSE,"Weekday", NA))</f>
        <v>Weekday</v>
      </c>
      <c r="I945" s="2" t="str">
        <f>TEXT(Append1[[#This Row],[Entry Date]],"DDDDD")</f>
        <v>Friday</v>
      </c>
      <c r="J945" s="2" t="str">
        <f t="shared" si="74"/>
        <v>Extreme Cold</v>
      </c>
      <c r="K945" s="2">
        <v>0.2</v>
      </c>
      <c r="L945" s="2">
        <f t="shared" si="70"/>
        <v>8.2000000000000011</v>
      </c>
      <c r="M945" s="2">
        <v>0.2273</v>
      </c>
      <c r="N945" s="2">
        <v>0.64</v>
      </c>
      <c r="O945" s="10">
        <f t="shared" si="71"/>
        <v>0.64</v>
      </c>
      <c r="P945" s="17" t="str">
        <f t="shared" si="72"/>
        <v>Very Hghly humidity</v>
      </c>
      <c r="Q945" s="2">
        <v>8.9599999999999999E-2</v>
      </c>
      <c r="R945" s="7">
        <f t="shared" si="73"/>
        <v>9.8559999999999999</v>
      </c>
      <c r="S945" s="2">
        <v>2</v>
      </c>
      <c r="T945" s="2">
        <v>41</v>
      </c>
      <c r="U945" s="2">
        <f>SUM(Append1[[#This Row],[Casual]],Append1[[#This Row],[Registered]])</f>
        <v>43</v>
      </c>
    </row>
    <row r="946" spans="1:21" x14ac:dyDescent="0.25">
      <c r="A946" s="2">
        <v>945</v>
      </c>
      <c r="B946" s="3">
        <v>40585</v>
      </c>
      <c r="C94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6" s="2" t="str">
        <f>TEXT(Append1[[#This Row],[Entry Date]],"YYYY")</f>
        <v>2011</v>
      </c>
      <c r="E946" s="2" t="str">
        <f>TEXT(Append1[[#This Row],[Entry Date]],"MMM")</f>
        <v>Feb</v>
      </c>
      <c r="F946" s="4">
        <v>39.3333333333333</v>
      </c>
      <c r="G946" s="2" t="b">
        <v>0</v>
      </c>
      <c r="H946" t="str" cm="1">
        <f t="array" ref="H946">IF(G946=TRUE,"Weekend", IF(G946=FALSE,"Weekday", NA))</f>
        <v>Weekday</v>
      </c>
      <c r="I946" s="2" t="str">
        <f>TEXT(Append1[[#This Row],[Entry Date]],"DDDDD")</f>
        <v>Friday</v>
      </c>
      <c r="J946" s="2" t="str">
        <f t="shared" si="74"/>
        <v>Extreme Cold</v>
      </c>
      <c r="K946" s="2">
        <v>0.18</v>
      </c>
      <c r="L946" s="2">
        <f t="shared" si="70"/>
        <v>7.38</v>
      </c>
      <c r="M946" s="2">
        <v>0.2424</v>
      </c>
      <c r="N946" s="2">
        <v>0.69</v>
      </c>
      <c r="O946" s="10">
        <f t="shared" si="71"/>
        <v>0.69</v>
      </c>
      <c r="P946" s="17" t="str">
        <f t="shared" si="72"/>
        <v>Very Hghly humidity</v>
      </c>
      <c r="Q946" s="2">
        <v>0</v>
      </c>
      <c r="R946" s="7">
        <f t="shared" si="73"/>
        <v>0</v>
      </c>
      <c r="S946" s="2">
        <v>5</v>
      </c>
      <c r="T946" s="2">
        <v>48</v>
      </c>
      <c r="U946" s="2">
        <f>SUM(Append1[[#This Row],[Casual]],Append1[[#This Row],[Registered]])</f>
        <v>53</v>
      </c>
    </row>
    <row r="947" spans="1:21" x14ac:dyDescent="0.25">
      <c r="A947" s="2">
        <v>946</v>
      </c>
      <c r="B947" s="3">
        <v>40586</v>
      </c>
      <c r="C94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7" s="2" t="str">
        <f>TEXT(Append1[[#This Row],[Entry Date]],"YYYY")</f>
        <v>2011</v>
      </c>
      <c r="E947" s="2" t="str">
        <f>TEXT(Append1[[#This Row],[Entry Date]],"MMM")</f>
        <v>Feb</v>
      </c>
      <c r="F947" s="4">
        <v>39.375</v>
      </c>
      <c r="G947" s="2" t="b">
        <v>0</v>
      </c>
      <c r="H947" t="str" cm="1">
        <f t="array" ref="H947">IF(G947=TRUE,"Weekend", IF(G947=FALSE,"Weekday", NA))</f>
        <v>Weekday</v>
      </c>
      <c r="I947" s="2" t="str">
        <f>TEXT(Append1[[#This Row],[Entry Date]],"DDDDD")</f>
        <v>Saturday</v>
      </c>
      <c r="J947" s="2" t="str">
        <f t="shared" si="74"/>
        <v>Extreme Cold</v>
      </c>
      <c r="K947" s="2">
        <v>0.16</v>
      </c>
      <c r="L947" s="2">
        <f t="shared" si="70"/>
        <v>6.5600000000000005</v>
      </c>
      <c r="M947" s="2">
        <v>0.19700000000000001</v>
      </c>
      <c r="N947" s="2">
        <v>0.69</v>
      </c>
      <c r="O947" s="10">
        <f t="shared" si="71"/>
        <v>0.69</v>
      </c>
      <c r="P947" s="17" t="str">
        <f t="shared" si="72"/>
        <v>Very Hghly humidity</v>
      </c>
      <c r="Q947" s="2">
        <v>8.9599999999999999E-2</v>
      </c>
      <c r="R947" s="7">
        <f t="shared" si="73"/>
        <v>9.8559999999999999</v>
      </c>
      <c r="S947" s="2">
        <v>3</v>
      </c>
      <c r="T947" s="2">
        <v>27</v>
      </c>
      <c r="U947" s="2">
        <f>SUM(Append1[[#This Row],[Casual]],Append1[[#This Row],[Registered]])</f>
        <v>30</v>
      </c>
    </row>
    <row r="948" spans="1:21" x14ac:dyDescent="0.25">
      <c r="A948" s="2">
        <v>947</v>
      </c>
      <c r="B948" s="3">
        <v>40586</v>
      </c>
      <c r="C94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8" s="2" t="str">
        <f>TEXT(Append1[[#This Row],[Entry Date]],"YYYY")</f>
        <v>2011</v>
      </c>
      <c r="E948" s="2" t="str">
        <f>TEXT(Append1[[#This Row],[Entry Date]],"MMM")</f>
        <v>Feb</v>
      </c>
      <c r="F948" s="4">
        <v>39.4166666666667</v>
      </c>
      <c r="G948" s="2" t="b">
        <v>0</v>
      </c>
      <c r="H948" t="str" cm="1">
        <f t="array" ref="H948">IF(G948=TRUE,"Weekend", IF(G948=FALSE,"Weekday", NA))</f>
        <v>Weekday</v>
      </c>
      <c r="I948" s="2" t="str">
        <f>TEXT(Append1[[#This Row],[Entry Date]],"DDDDD")</f>
        <v>Saturday</v>
      </c>
      <c r="J948" s="2" t="str">
        <f t="shared" si="74"/>
        <v>Extreme Cold</v>
      </c>
      <c r="K948" s="2">
        <v>0.14000000000000001</v>
      </c>
      <c r="L948" s="2">
        <f t="shared" si="70"/>
        <v>5.74</v>
      </c>
      <c r="M948" s="2">
        <v>0.21210000000000001</v>
      </c>
      <c r="N948" s="2">
        <v>0.86</v>
      </c>
      <c r="O948" s="10">
        <f t="shared" si="71"/>
        <v>0.86</v>
      </c>
      <c r="P948" s="17" t="str">
        <f t="shared" si="72"/>
        <v>Very Hghly humidity</v>
      </c>
      <c r="Q948" s="2">
        <v>0</v>
      </c>
      <c r="R948" s="7">
        <f t="shared" si="73"/>
        <v>0</v>
      </c>
      <c r="S948" s="2">
        <v>2</v>
      </c>
      <c r="T948" s="2">
        <v>22</v>
      </c>
      <c r="U948" s="2">
        <f>SUM(Append1[[#This Row],[Casual]],Append1[[#This Row],[Registered]])</f>
        <v>24</v>
      </c>
    </row>
    <row r="949" spans="1:21" x14ac:dyDescent="0.25">
      <c r="A949" s="2">
        <v>948</v>
      </c>
      <c r="B949" s="3">
        <v>40586</v>
      </c>
      <c r="C94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49" s="2" t="str">
        <f>TEXT(Append1[[#This Row],[Entry Date]],"YYYY")</f>
        <v>2011</v>
      </c>
      <c r="E949" s="2" t="str">
        <f>TEXT(Append1[[#This Row],[Entry Date]],"MMM")</f>
        <v>Feb</v>
      </c>
      <c r="F949" s="4">
        <v>39.4583333333333</v>
      </c>
      <c r="G949" s="2" t="b">
        <v>0</v>
      </c>
      <c r="H949" t="str" cm="1">
        <f t="array" ref="H949">IF(G949=TRUE,"Weekend", IF(G949=FALSE,"Weekday", NA))</f>
        <v>Weekday</v>
      </c>
      <c r="I949" s="2" t="str">
        <f>TEXT(Append1[[#This Row],[Entry Date]],"DDDDD")</f>
        <v>Saturday</v>
      </c>
      <c r="J949" s="2" t="str">
        <f t="shared" si="74"/>
        <v>Extreme Cold</v>
      </c>
      <c r="K949" s="2">
        <v>0.14000000000000001</v>
      </c>
      <c r="L949" s="2">
        <f t="shared" si="70"/>
        <v>5.74</v>
      </c>
      <c r="M949" s="2">
        <v>0.21210000000000001</v>
      </c>
      <c r="N949" s="2">
        <v>0.8</v>
      </c>
      <c r="O949" s="10">
        <f t="shared" si="71"/>
        <v>0.8</v>
      </c>
      <c r="P949" s="17" t="str">
        <f t="shared" si="72"/>
        <v>Very Hghly humidity</v>
      </c>
      <c r="Q949" s="2">
        <v>0</v>
      </c>
      <c r="R949" s="7">
        <f t="shared" si="73"/>
        <v>0</v>
      </c>
      <c r="S949" s="2">
        <v>2</v>
      </c>
      <c r="T949" s="2">
        <v>13</v>
      </c>
      <c r="U949" s="2">
        <f>SUM(Append1[[#This Row],[Casual]],Append1[[#This Row],[Registered]])</f>
        <v>15</v>
      </c>
    </row>
    <row r="950" spans="1:21" x14ac:dyDescent="0.25">
      <c r="A950" s="2">
        <v>949</v>
      </c>
      <c r="B950" s="3">
        <v>40586</v>
      </c>
      <c r="C95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0" s="2" t="str">
        <f>TEXT(Append1[[#This Row],[Entry Date]],"YYYY")</f>
        <v>2011</v>
      </c>
      <c r="E950" s="2" t="str">
        <f>TEXT(Append1[[#This Row],[Entry Date]],"MMM")</f>
        <v>Feb</v>
      </c>
      <c r="F950" s="4">
        <v>39.5</v>
      </c>
      <c r="G950" s="2" t="b">
        <v>0</v>
      </c>
      <c r="H950" t="str" cm="1">
        <f t="array" ref="H950">IF(G950=TRUE,"Weekend", IF(G950=FALSE,"Weekday", NA))</f>
        <v>Weekday</v>
      </c>
      <c r="I950" s="2" t="str">
        <f>TEXT(Append1[[#This Row],[Entry Date]],"DDDDD")</f>
        <v>Saturday</v>
      </c>
      <c r="J950" s="2" t="str">
        <f t="shared" si="74"/>
        <v>Extreme Cold</v>
      </c>
      <c r="K950" s="2">
        <v>0.12</v>
      </c>
      <c r="L950" s="2">
        <f t="shared" si="70"/>
        <v>4.92</v>
      </c>
      <c r="M950" s="2">
        <v>0.19700000000000001</v>
      </c>
      <c r="N950" s="2">
        <v>0.8</v>
      </c>
      <c r="O950" s="10">
        <f t="shared" si="71"/>
        <v>0.8</v>
      </c>
      <c r="P950" s="17" t="str">
        <f t="shared" si="72"/>
        <v>Very Hghly humidity</v>
      </c>
      <c r="Q950" s="2">
        <v>0</v>
      </c>
      <c r="R950" s="7">
        <f t="shared" si="73"/>
        <v>0</v>
      </c>
      <c r="S950" s="2">
        <v>3</v>
      </c>
      <c r="T950" s="2">
        <v>7</v>
      </c>
      <c r="U950" s="2">
        <f>SUM(Append1[[#This Row],[Casual]],Append1[[#This Row],[Registered]])</f>
        <v>10</v>
      </c>
    </row>
    <row r="951" spans="1:21" x14ac:dyDescent="0.25">
      <c r="A951" s="2">
        <v>950</v>
      </c>
      <c r="B951" s="3">
        <v>40586</v>
      </c>
      <c r="C95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1" s="2" t="str">
        <f>TEXT(Append1[[#This Row],[Entry Date]],"YYYY")</f>
        <v>2011</v>
      </c>
      <c r="E951" s="2" t="str">
        <f>TEXT(Append1[[#This Row],[Entry Date]],"MMM")</f>
        <v>Feb</v>
      </c>
      <c r="F951" s="4">
        <v>39.5416666666667</v>
      </c>
      <c r="G951" s="2" t="b">
        <v>0</v>
      </c>
      <c r="H951" t="str" cm="1">
        <f t="array" ref="H951">IF(G951=TRUE,"Weekend", IF(G951=FALSE,"Weekday", NA))</f>
        <v>Weekday</v>
      </c>
      <c r="I951" s="2" t="str">
        <f>TEXT(Append1[[#This Row],[Entry Date]],"DDDDD")</f>
        <v>Saturday</v>
      </c>
      <c r="J951" s="2" t="str">
        <f t="shared" si="74"/>
        <v>Extreme Cold</v>
      </c>
      <c r="K951" s="2">
        <v>0.12</v>
      </c>
      <c r="L951" s="2">
        <f t="shared" si="70"/>
        <v>4.92</v>
      </c>
      <c r="M951" s="2">
        <v>0.16669999999999999</v>
      </c>
      <c r="N951" s="2">
        <v>0.74</v>
      </c>
      <c r="O951" s="10">
        <f t="shared" si="71"/>
        <v>0.74</v>
      </c>
      <c r="P951" s="17" t="str">
        <f t="shared" si="72"/>
        <v>Very Hghly humidity</v>
      </c>
      <c r="Q951" s="2">
        <v>8.9599999999999999E-2</v>
      </c>
      <c r="R951" s="7">
        <f t="shared" si="73"/>
        <v>9.8559999999999999</v>
      </c>
      <c r="S951" s="2">
        <v>0</v>
      </c>
      <c r="T951" s="2">
        <v>4</v>
      </c>
      <c r="U951" s="2">
        <f>SUM(Append1[[#This Row],[Casual]],Append1[[#This Row],[Registered]])</f>
        <v>4</v>
      </c>
    </row>
    <row r="952" spans="1:21" x14ac:dyDescent="0.25">
      <c r="A952" s="2">
        <v>951</v>
      </c>
      <c r="B952" s="3">
        <v>40586</v>
      </c>
      <c r="C95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2" s="2" t="str">
        <f>TEXT(Append1[[#This Row],[Entry Date]],"YYYY")</f>
        <v>2011</v>
      </c>
      <c r="E952" s="2" t="str">
        <f>TEXT(Append1[[#This Row],[Entry Date]],"MMM")</f>
        <v>Feb</v>
      </c>
      <c r="F952" s="4">
        <v>39.5833333333333</v>
      </c>
      <c r="G952" s="2" t="b">
        <v>0</v>
      </c>
      <c r="H952" t="str" cm="1">
        <f t="array" ref="H952">IF(G952=TRUE,"Weekend", IF(G952=FALSE,"Weekday", NA))</f>
        <v>Weekday</v>
      </c>
      <c r="I952" s="2" t="str">
        <f>TEXT(Append1[[#This Row],[Entry Date]],"DDDDD")</f>
        <v>Saturday</v>
      </c>
      <c r="J952" s="2" t="str">
        <f t="shared" si="74"/>
        <v>Extreme Cold</v>
      </c>
      <c r="K952" s="2">
        <v>0.12</v>
      </c>
      <c r="L952" s="2">
        <f t="shared" si="70"/>
        <v>4.92</v>
      </c>
      <c r="M952" s="2">
        <v>0.16669999999999999</v>
      </c>
      <c r="N952" s="2">
        <v>0.74</v>
      </c>
      <c r="O952" s="10">
        <f t="shared" si="71"/>
        <v>0.74</v>
      </c>
      <c r="P952" s="17" t="str">
        <f t="shared" si="72"/>
        <v>Very Hghly humidity</v>
      </c>
      <c r="Q952" s="2">
        <v>8.9599999999999999E-2</v>
      </c>
      <c r="R952" s="7">
        <f t="shared" si="73"/>
        <v>9.8559999999999999</v>
      </c>
      <c r="S952" s="2">
        <v>0</v>
      </c>
      <c r="T952" s="2">
        <v>1</v>
      </c>
      <c r="U952" s="2">
        <f>SUM(Append1[[#This Row],[Casual]],Append1[[#This Row],[Registered]])</f>
        <v>1</v>
      </c>
    </row>
    <row r="953" spans="1:21" x14ac:dyDescent="0.25">
      <c r="A953" s="2">
        <v>952</v>
      </c>
      <c r="B953" s="3">
        <v>40586</v>
      </c>
      <c r="C95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3" s="2" t="str">
        <f>TEXT(Append1[[#This Row],[Entry Date]],"YYYY")</f>
        <v>2011</v>
      </c>
      <c r="E953" s="2" t="str">
        <f>TEXT(Append1[[#This Row],[Entry Date]],"MMM")</f>
        <v>Feb</v>
      </c>
      <c r="F953" s="4">
        <v>39.625</v>
      </c>
      <c r="G953" s="2" t="b">
        <v>0</v>
      </c>
      <c r="H953" t="str" cm="1">
        <f t="array" ref="H953">IF(G953=TRUE,"Weekend", IF(G953=FALSE,"Weekday", NA))</f>
        <v>Weekday</v>
      </c>
      <c r="I953" s="2" t="str">
        <f>TEXT(Append1[[#This Row],[Entry Date]],"DDDDD")</f>
        <v>Saturday</v>
      </c>
      <c r="J953" s="2" t="str">
        <f t="shared" si="74"/>
        <v>Extreme Cold</v>
      </c>
      <c r="K953" s="2">
        <v>0.12</v>
      </c>
      <c r="L953" s="2">
        <f t="shared" si="70"/>
        <v>4.92</v>
      </c>
      <c r="M953" s="2">
        <v>0.13639999999999999</v>
      </c>
      <c r="N953" s="2">
        <v>0.93</v>
      </c>
      <c r="O953" s="10">
        <f t="shared" si="71"/>
        <v>0.93</v>
      </c>
      <c r="P953" s="17" t="str">
        <f t="shared" si="72"/>
        <v>Very Hghly humidity</v>
      </c>
      <c r="Q953" s="2">
        <v>0.19400000000000001</v>
      </c>
      <c r="R953" s="7">
        <f t="shared" si="73"/>
        <v>21.34</v>
      </c>
      <c r="S953" s="2">
        <v>1</v>
      </c>
      <c r="T953" s="2">
        <v>1</v>
      </c>
      <c r="U953" s="2">
        <f>SUM(Append1[[#This Row],[Casual]],Append1[[#This Row],[Registered]])</f>
        <v>2</v>
      </c>
    </row>
    <row r="954" spans="1:21" x14ac:dyDescent="0.25">
      <c r="A954" s="2">
        <v>953</v>
      </c>
      <c r="B954" s="3">
        <v>40586</v>
      </c>
      <c r="C95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4" s="2" t="str">
        <f>TEXT(Append1[[#This Row],[Entry Date]],"YYYY")</f>
        <v>2011</v>
      </c>
      <c r="E954" s="2" t="str">
        <f>TEXT(Append1[[#This Row],[Entry Date]],"MMM")</f>
        <v>Feb</v>
      </c>
      <c r="F954" s="4">
        <v>39.6666666666667</v>
      </c>
      <c r="G954" s="2" t="b">
        <v>0</v>
      </c>
      <c r="H954" t="str" cm="1">
        <f t="array" ref="H954">IF(G954=TRUE,"Weekend", IF(G954=FALSE,"Weekday", NA))</f>
        <v>Weekday</v>
      </c>
      <c r="I954" s="2" t="str">
        <f>TEXT(Append1[[#This Row],[Entry Date]],"DDDDD")</f>
        <v>Saturday</v>
      </c>
      <c r="J954" s="2" t="str">
        <f t="shared" si="74"/>
        <v>Extreme Cold</v>
      </c>
      <c r="K954" s="2">
        <v>0.12</v>
      </c>
      <c r="L954" s="2">
        <f t="shared" si="70"/>
        <v>4.92</v>
      </c>
      <c r="M954" s="2">
        <v>0.1515</v>
      </c>
      <c r="N954" s="2">
        <v>0.8</v>
      </c>
      <c r="O954" s="10">
        <f t="shared" si="71"/>
        <v>0.8</v>
      </c>
      <c r="P954" s="17" t="str">
        <f t="shared" si="72"/>
        <v>Very Hghly humidity</v>
      </c>
      <c r="Q954" s="2">
        <v>0.1045</v>
      </c>
      <c r="R954" s="7">
        <f t="shared" si="73"/>
        <v>11.494999999999999</v>
      </c>
      <c r="S954" s="2">
        <v>2</v>
      </c>
      <c r="T954" s="2">
        <v>9</v>
      </c>
      <c r="U954" s="2">
        <f>SUM(Append1[[#This Row],[Casual]],Append1[[#This Row],[Registered]])</f>
        <v>11</v>
      </c>
    </row>
    <row r="955" spans="1:21" x14ac:dyDescent="0.25">
      <c r="A955" s="2">
        <v>954</v>
      </c>
      <c r="B955" s="3">
        <v>40586</v>
      </c>
      <c r="C95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5" s="2" t="str">
        <f>TEXT(Append1[[#This Row],[Entry Date]],"YYYY")</f>
        <v>2011</v>
      </c>
      <c r="E955" s="2" t="str">
        <f>TEXT(Append1[[#This Row],[Entry Date]],"MMM")</f>
        <v>Feb</v>
      </c>
      <c r="F955" s="4">
        <v>39.7083333333333</v>
      </c>
      <c r="G955" s="2" t="b">
        <v>0</v>
      </c>
      <c r="H955" t="str" cm="1">
        <f t="array" ref="H955">IF(G955=TRUE,"Weekend", IF(G955=FALSE,"Weekday", NA))</f>
        <v>Weekday</v>
      </c>
      <c r="I955" s="2" t="str">
        <f>TEXT(Append1[[#This Row],[Entry Date]],"DDDDD")</f>
        <v>Saturday</v>
      </c>
      <c r="J955" s="2" t="str">
        <f t="shared" si="74"/>
        <v>Extreme Cold</v>
      </c>
      <c r="K955" s="2">
        <v>0.14000000000000001</v>
      </c>
      <c r="L955" s="2">
        <f t="shared" si="70"/>
        <v>5.74</v>
      </c>
      <c r="M955" s="2">
        <v>0.1515</v>
      </c>
      <c r="N955" s="2">
        <v>0.86</v>
      </c>
      <c r="O955" s="10">
        <f t="shared" si="71"/>
        <v>0.86</v>
      </c>
      <c r="P955" s="17" t="str">
        <f t="shared" si="72"/>
        <v>Very Hghly humidity</v>
      </c>
      <c r="Q955" s="2">
        <v>0.1343</v>
      </c>
      <c r="R955" s="7">
        <f t="shared" si="73"/>
        <v>14.773</v>
      </c>
      <c r="S955" s="2">
        <v>2</v>
      </c>
      <c r="T955" s="2">
        <v>28</v>
      </c>
      <c r="U955" s="2">
        <f>SUM(Append1[[#This Row],[Casual]],Append1[[#This Row],[Registered]])</f>
        <v>30</v>
      </c>
    </row>
    <row r="956" spans="1:21" x14ac:dyDescent="0.25">
      <c r="A956" s="2">
        <v>955</v>
      </c>
      <c r="B956" s="3">
        <v>40586</v>
      </c>
      <c r="C95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6" s="2" t="str">
        <f>TEXT(Append1[[#This Row],[Entry Date]],"YYYY")</f>
        <v>2011</v>
      </c>
      <c r="E956" s="2" t="str">
        <f>TEXT(Append1[[#This Row],[Entry Date]],"MMM")</f>
        <v>Feb</v>
      </c>
      <c r="F956" s="4">
        <v>39.75</v>
      </c>
      <c r="G956" s="2" t="b">
        <v>0</v>
      </c>
      <c r="H956" t="str" cm="1">
        <f t="array" ref="H956">IF(G956=TRUE,"Weekend", IF(G956=FALSE,"Weekday", NA))</f>
        <v>Weekday</v>
      </c>
      <c r="I956" s="2" t="str">
        <f>TEXT(Append1[[#This Row],[Entry Date]],"DDDDD")</f>
        <v>Saturday</v>
      </c>
      <c r="J956" s="2" t="str">
        <f t="shared" si="74"/>
        <v>Extreme Cold</v>
      </c>
      <c r="K956" s="2">
        <v>0.16</v>
      </c>
      <c r="L956" s="2">
        <f t="shared" si="70"/>
        <v>6.5600000000000005</v>
      </c>
      <c r="M956" s="2">
        <v>0.18179999999999999</v>
      </c>
      <c r="N956" s="2">
        <v>0.64</v>
      </c>
      <c r="O956" s="10">
        <f t="shared" si="71"/>
        <v>0.64</v>
      </c>
      <c r="P956" s="17" t="str">
        <f t="shared" si="72"/>
        <v>Very Hghly humidity</v>
      </c>
      <c r="Q956" s="2">
        <v>0.1343</v>
      </c>
      <c r="R956" s="7">
        <f t="shared" si="73"/>
        <v>14.773</v>
      </c>
      <c r="S956" s="2">
        <v>5</v>
      </c>
      <c r="T956" s="2">
        <v>38</v>
      </c>
      <c r="U956" s="2">
        <f>SUM(Append1[[#This Row],[Casual]],Append1[[#This Row],[Registered]])</f>
        <v>43</v>
      </c>
    </row>
    <row r="957" spans="1:21" x14ac:dyDescent="0.25">
      <c r="A957" s="2">
        <v>956</v>
      </c>
      <c r="B957" s="3">
        <v>40586</v>
      </c>
      <c r="C95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7" s="2" t="str">
        <f>TEXT(Append1[[#This Row],[Entry Date]],"YYYY")</f>
        <v>2011</v>
      </c>
      <c r="E957" s="2" t="str">
        <f>TEXT(Append1[[#This Row],[Entry Date]],"MMM")</f>
        <v>Feb</v>
      </c>
      <c r="F957" s="4">
        <v>39.7916666666667</v>
      </c>
      <c r="G957" s="2" t="b">
        <v>0</v>
      </c>
      <c r="H957" t="str" cm="1">
        <f t="array" ref="H957">IF(G957=TRUE,"Weekend", IF(G957=FALSE,"Weekday", NA))</f>
        <v>Weekday</v>
      </c>
      <c r="I957" s="2" t="str">
        <f>TEXT(Append1[[#This Row],[Entry Date]],"DDDDD")</f>
        <v>Saturday</v>
      </c>
      <c r="J957" s="2" t="str">
        <f t="shared" si="74"/>
        <v>Extreme Cold</v>
      </c>
      <c r="K957" s="2">
        <v>0.22</v>
      </c>
      <c r="L957" s="2">
        <f t="shared" si="70"/>
        <v>9.02</v>
      </c>
      <c r="M957" s="2">
        <v>0.21210000000000001</v>
      </c>
      <c r="N957" s="2">
        <v>0.41</v>
      </c>
      <c r="O957" s="10">
        <f t="shared" si="71"/>
        <v>0.41</v>
      </c>
      <c r="P957" s="17" t="str">
        <f t="shared" si="72"/>
        <v>High Humid</v>
      </c>
      <c r="Q957" s="2">
        <v>0.25369999999999998</v>
      </c>
      <c r="R957" s="7">
        <f t="shared" si="73"/>
        <v>27.906999999999996</v>
      </c>
      <c r="S957" s="2">
        <v>13</v>
      </c>
      <c r="T957" s="2">
        <v>71</v>
      </c>
      <c r="U957" s="2">
        <f>SUM(Append1[[#This Row],[Casual]],Append1[[#This Row],[Registered]])</f>
        <v>84</v>
      </c>
    </row>
    <row r="958" spans="1:21" x14ac:dyDescent="0.25">
      <c r="A958" s="2">
        <v>957</v>
      </c>
      <c r="B958" s="3">
        <v>40586</v>
      </c>
      <c r="C95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8" s="2" t="str">
        <f>TEXT(Append1[[#This Row],[Entry Date]],"YYYY")</f>
        <v>2011</v>
      </c>
      <c r="E958" s="2" t="str">
        <f>TEXT(Append1[[#This Row],[Entry Date]],"MMM")</f>
        <v>Feb</v>
      </c>
      <c r="F958" s="4">
        <v>39.8333333333333</v>
      </c>
      <c r="G958" s="2" t="b">
        <v>0</v>
      </c>
      <c r="H958" t="str" cm="1">
        <f t="array" ref="H958">IF(G958=TRUE,"Weekend", IF(G958=FALSE,"Weekday", NA))</f>
        <v>Weekday</v>
      </c>
      <c r="I958" s="2" t="str">
        <f>TEXT(Append1[[#This Row],[Entry Date]],"DDDDD")</f>
        <v>Saturday</v>
      </c>
      <c r="J958" s="2" t="str">
        <f t="shared" si="74"/>
        <v>Cold</v>
      </c>
      <c r="K958" s="2">
        <v>0.3</v>
      </c>
      <c r="L958" s="2">
        <f t="shared" si="70"/>
        <v>12.299999999999999</v>
      </c>
      <c r="M958" s="2">
        <v>0.2727</v>
      </c>
      <c r="N958" s="2">
        <v>0.28000000000000003</v>
      </c>
      <c r="O958" s="10">
        <f t="shared" si="71"/>
        <v>0.28000000000000003</v>
      </c>
      <c r="P958" s="17" t="str">
        <f t="shared" si="72"/>
        <v>Normal Humid</v>
      </c>
      <c r="Q958" s="2">
        <v>0.32840000000000003</v>
      </c>
      <c r="R958" s="7">
        <f t="shared" si="73"/>
        <v>36.124000000000002</v>
      </c>
      <c r="S958" s="2">
        <v>30</v>
      </c>
      <c r="T958" s="2">
        <v>84</v>
      </c>
      <c r="U958" s="2">
        <f>SUM(Append1[[#This Row],[Casual]],Append1[[#This Row],[Registered]])</f>
        <v>114</v>
      </c>
    </row>
    <row r="959" spans="1:21" x14ac:dyDescent="0.25">
      <c r="A959" s="2">
        <v>958</v>
      </c>
      <c r="B959" s="3">
        <v>40586</v>
      </c>
      <c r="C95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59" s="2" t="str">
        <f>TEXT(Append1[[#This Row],[Entry Date]],"YYYY")</f>
        <v>2011</v>
      </c>
      <c r="E959" s="2" t="str">
        <f>TEXT(Append1[[#This Row],[Entry Date]],"MMM")</f>
        <v>Feb</v>
      </c>
      <c r="F959" s="4">
        <v>39.875</v>
      </c>
      <c r="G959" s="2" t="b">
        <v>0</v>
      </c>
      <c r="H959" t="str" cm="1">
        <f t="array" ref="H959">IF(G959=TRUE,"Weekend", IF(G959=FALSE,"Weekday", NA))</f>
        <v>Weekday</v>
      </c>
      <c r="I959" s="2" t="str">
        <f>TEXT(Append1[[#This Row],[Entry Date]],"DDDDD")</f>
        <v>Saturday</v>
      </c>
      <c r="J959" s="2" t="str">
        <f t="shared" si="74"/>
        <v>Cold</v>
      </c>
      <c r="K959" s="2">
        <v>0.3</v>
      </c>
      <c r="L959" s="2">
        <f t="shared" si="70"/>
        <v>12.299999999999999</v>
      </c>
      <c r="M959" s="2">
        <v>0.2727</v>
      </c>
      <c r="N959" s="2">
        <v>0.39</v>
      </c>
      <c r="O959" s="10">
        <f t="shared" si="71"/>
        <v>0.39</v>
      </c>
      <c r="P959" s="17" t="str">
        <f t="shared" si="72"/>
        <v>High Humid</v>
      </c>
      <c r="Q959" s="2">
        <v>0.4627</v>
      </c>
      <c r="R959" s="7">
        <f t="shared" si="73"/>
        <v>50.896999999999998</v>
      </c>
      <c r="S959" s="2">
        <v>27</v>
      </c>
      <c r="T959" s="2">
        <v>93</v>
      </c>
      <c r="U959" s="2">
        <f>SUM(Append1[[#This Row],[Casual]],Append1[[#This Row],[Registered]])</f>
        <v>120</v>
      </c>
    </row>
    <row r="960" spans="1:21" x14ac:dyDescent="0.25">
      <c r="A960" s="2">
        <v>959</v>
      </c>
      <c r="B960" s="3">
        <v>40586</v>
      </c>
      <c r="C96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0" s="2" t="str">
        <f>TEXT(Append1[[#This Row],[Entry Date]],"YYYY")</f>
        <v>2011</v>
      </c>
      <c r="E960" s="2" t="str">
        <f>TEXT(Append1[[#This Row],[Entry Date]],"MMM")</f>
        <v>Feb</v>
      </c>
      <c r="F960" s="4">
        <v>39.9166666666667</v>
      </c>
      <c r="G960" s="2" t="b">
        <v>0</v>
      </c>
      <c r="H960" t="str" cm="1">
        <f t="array" ref="H960">IF(G960=TRUE,"Weekend", IF(G960=FALSE,"Weekday", NA))</f>
        <v>Weekday</v>
      </c>
      <c r="I960" s="2" t="str">
        <f>TEXT(Append1[[#This Row],[Entry Date]],"DDDDD")</f>
        <v>Saturday</v>
      </c>
      <c r="J960" s="2" t="str">
        <f t="shared" si="74"/>
        <v>Cold</v>
      </c>
      <c r="K960" s="2">
        <v>0.3</v>
      </c>
      <c r="L960" s="2">
        <f t="shared" si="70"/>
        <v>12.299999999999999</v>
      </c>
      <c r="M960" s="2">
        <v>0.2727</v>
      </c>
      <c r="N960" s="2">
        <v>0.39</v>
      </c>
      <c r="O960" s="10">
        <f t="shared" si="71"/>
        <v>0.39</v>
      </c>
      <c r="P960" s="17" t="str">
        <f t="shared" si="72"/>
        <v>High Humid</v>
      </c>
      <c r="Q960" s="2">
        <v>0.41789999999999999</v>
      </c>
      <c r="R960" s="7">
        <f t="shared" si="73"/>
        <v>45.969000000000001</v>
      </c>
      <c r="S960" s="2">
        <v>32</v>
      </c>
      <c r="T960" s="2">
        <v>103</v>
      </c>
      <c r="U960" s="2">
        <f>SUM(Append1[[#This Row],[Casual]],Append1[[#This Row],[Registered]])</f>
        <v>135</v>
      </c>
    </row>
    <row r="961" spans="1:21" x14ac:dyDescent="0.25">
      <c r="A961" s="2">
        <v>960</v>
      </c>
      <c r="B961" s="3">
        <v>40586</v>
      </c>
      <c r="C96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1" s="2" t="str">
        <f>TEXT(Append1[[#This Row],[Entry Date]],"YYYY")</f>
        <v>2011</v>
      </c>
      <c r="E961" s="2" t="str">
        <f>TEXT(Append1[[#This Row],[Entry Date]],"MMM")</f>
        <v>Feb</v>
      </c>
      <c r="F961" s="4">
        <v>39.9583333333333</v>
      </c>
      <c r="G961" s="2" t="b">
        <v>0</v>
      </c>
      <c r="H961" t="str" cm="1">
        <f t="array" ref="H961">IF(G961=TRUE,"Weekend", IF(G961=FALSE,"Weekday", NA))</f>
        <v>Weekday</v>
      </c>
      <c r="I961" s="2" t="str">
        <f>TEXT(Append1[[#This Row],[Entry Date]],"DDDDD")</f>
        <v>Saturday</v>
      </c>
      <c r="J961" s="2" t="str">
        <f t="shared" si="74"/>
        <v>Cold</v>
      </c>
      <c r="K961" s="2">
        <v>0.34</v>
      </c>
      <c r="L961" s="2">
        <f t="shared" si="70"/>
        <v>13.940000000000001</v>
      </c>
      <c r="M961" s="2">
        <v>0.31819999999999998</v>
      </c>
      <c r="N961" s="2">
        <v>0.31</v>
      </c>
      <c r="O961" s="10">
        <f t="shared" si="71"/>
        <v>0.31</v>
      </c>
      <c r="P961" s="17" t="str">
        <f t="shared" si="72"/>
        <v>High Humid</v>
      </c>
      <c r="Q961" s="2">
        <v>0.28360000000000002</v>
      </c>
      <c r="R961" s="7">
        <f t="shared" si="73"/>
        <v>31.196000000000002</v>
      </c>
      <c r="S961" s="2">
        <v>30</v>
      </c>
      <c r="T961" s="2">
        <v>90</v>
      </c>
      <c r="U961" s="2">
        <f>SUM(Append1[[#This Row],[Casual]],Append1[[#This Row],[Registered]])</f>
        <v>120</v>
      </c>
    </row>
    <row r="962" spans="1:21" x14ac:dyDescent="0.25">
      <c r="A962" s="2">
        <v>961</v>
      </c>
      <c r="B962" s="3">
        <v>40586</v>
      </c>
      <c r="C96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2" s="2" t="str">
        <f>TEXT(Append1[[#This Row],[Entry Date]],"YYYY")</f>
        <v>2011</v>
      </c>
      <c r="E962" s="2" t="str">
        <f>TEXT(Append1[[#This Row],[Entry Date]],"MMM")</f>
        <v>Feb</v>
      </c>
      <c r="F962" s="4">
        <v>40</v>
      </c>
      <c r="G962" s="2" t="b">
        <v>0</v>
      </c>
      <c r="H962" t="str" cm="1">
        <f t="array" ref="H962">IF(G962=TRUE,"Weekend", IF(G962=FALSE,"Weekday", NA))</f>
        <v>Weekday</v>
      </c>
      <c r="I962" s="2" t="str">
        <f>TEXT(Append1[[#This Row],[Entry Date]],"DDDDD")</f>
        <v>Saturday</v>
      </c>
      <c r="J962" s="2" t="str">
        <f t="shared" si="74"/>
        <v>Cold</v>
      </c>
      <c r="K962" s="2">
        <v>0.34</v>
      </c>
      <c r="L962" s="2">
        <f t="shared" ref="L962:L1001" si="75">K962 * 41</f>
        <v>13.940000000000001</v>
      </c>
      <c r="M962" s="2">
        <v>0.30299999999999999</v>
      </c>
      <c r="N962" s="2">
        <v>0.28999999999999998</v>
      </c>
      <c r="O962" s="10">
        <f t="shared" ref="O962:O1001" si="76">N962 * 100/100</f>
        <v>0.28999999999999998</v>
      </c>
      <c r="P962" s="17" t="str">
        <f t="shared" ref="P962:P1001" si="77">IF(N962*100&lt;10,"Less Humid",IF(N962*100&lt;=30,"Normal Humid",IF(N962*100&lt;=60,"High Humid",IF(N962*100&lt;=100,"Very Hghly humidity"))))</f>
        <v>Normal Humid</v>
      </c>
      <c r="Q962" s="2">
        <v>0.41789999999999999</v>
      </c>
      <c r="R962" s="7">
        <f t="shared" ref="R962:R1001" si="78">Q962 * 110</f>
        <v>45.969000000000001</v>
      </c>
      <c r="S962" s="2">
        <v>47</v>
      </c>
      <c r="T962" s="2">
        <v>127</v>
      </c>
      <c r="U962" s="2">
        <f>SUM(Append1[[#This Row],[Casual]],Append1[[#This Row],[Registered]])</f>
        <v>174</v>
      </c>
    </row>
    <row r="963" spans="1:21" x14ac:dyDescent="0.25">
      <c r="A963" s="2">
        <v>962</v>
      </c>
      <c r="B963" s="3">
        <v>40586</v>
      </c>
      <c r="C96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3" s="2" t="str">
        <f>TEXT(Append1[[#This Row],[Entry Date]],"YYYY")</f>
        <v>2011</v>
      </c>
      <c r="E963" s="2" t="str">
        <f>TEXT(Append1[[#This Row],[Entry Date]],"MMM")</f>
        <v>Feb</v>
      </c>
      <c r="F963" s="4">
        <v>40.0416666666667</v>
      </c>
      <c r="G963" s="2" t="b">
        <v>0</v>
      </c>
      <c r="H963" t="str" cm="1">
        <f t="array" ref="H963">IF(G963=TRUE,"Weekend", IF(G963=FALSE,"Weekday", NA))</f>
        <v>Weekday</v>
      </c>
      <c r="I963" s="2" t="str">
        <f>TEXT(Append1[[#This Row],[Entry Date]],"DDDDD")</f>
        <v>Saturday</v>
      </c>
      <c r="J963" s="2" t="str">
        <f t="shared" ref="J963:J1001" si="79">IF(L963&lt;10,"Extreme Cold",IF(L963&lt;=20,"Cold",IF(L963&lt;=25,"Normal",IF(L963&lt;=35,"Hot",IF(L963&lt;=45,"Extreme Hot")))))</f>
        <v>Cold</v>
      </c>
      <c r="K963" s="2">
        <v>0.34</v>
      </c>
      <c r="L963" s="2">
        <f t="shared" si="75"/>
        <v>13.940000000000001</v>
      </c>
      <c r="M963" s="2">
        <v>0.30299999999999999</v>
      </c>
      <c r="N963" s="2">
        <v>0.28999999999999998</v>
      </c>
      <c r="O963" s="10">
        <f t="shared" si="76"/>
        <v>0.28999999999999998</v>
      </c>
      <c r="P963" s="17" t="str">
        <f t="shared" si="77"/>
        <v>Normal Humid</v>
      </c>
      <c r="Q963" s="2">
        <v>0.41789999999999999</v>
      </c>
      <c r="R963" s="7">
        <f t="shared" si="78"/>
        <v>45.969000000000001</v>
      </c>
      <c r="S963" s="2">
        <v>42</v>
      </c>
      <c r="T963" s="2">
        <v>103</v>
      </c>
      <c r="U963" s="2">
        <f>SUM(Append1[[#This Row],[Casual]],Append1[[#This Row],[Registered]])</f>
        <v>145</v>
      </c>
    </row>
    <row r="964" spans="1:21" x14ac:dyDescent="0.25">
      <c r="A964" s="2">
        <v>963</v>
      </c>
      <c r="B964" s="3">
        <v>40586</v>
      </c>
      <c r="C96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4" s="2" t="str">
        <f>TEXT(Append1[[#This Row],[Entry Date]],"YYYY")</f>
        <v>2011</v>
      </c>
      <c r="E964" s="2" t="str">
        <f>TEXT(Append1[[#This Row],[Entry Date]],"MMM")</f>
        <v>Feb</v>
      </c>
      <c r="F964" s="4">
        <v>40.0833333333333</v>
      </c>
      <c r="G964" s="2" t="b">
        <v>0</v>
      </c>
      <c r="H964" t="str" cm="1">
        <f t="array" ref="H964">IF(G964=TRUE,"Weekend", IF(G964=FALSE,"Weekday", NA))</f>
        <v>Weekday</v>
      </c>
      <c r="I964" s="2" t="str">
        <f>TEXT(Append1[[#This Row],[Entry Date]],"DDDDD")</f>
        <v>Saturday</v>
      </c>
      <c r="J964" s="2" t="str">
        <f t="shared" si="79"/>
        <v>Cold</v>
      </c>
      <c r="K964" s="2">
        <v>0.32</v>
      </c>
      <c r="L964" s="2">
        <f t="shared" si="75"/>
        <v>13.120000000000001</v>
      </c>
      <c r="M964" s="2">
        <v>0.28789999999999999</v>
      </c>
      <c r="N964" s="2">
        <v>0.31</v>
      </c>
      <c r="O964" s="10">
        <f t="shared" si="76"/>
        <v>0.31</v>
      </c>
      <c r="P964" s="17" t="str">
        <f t="shared" si="77"/>
        <v>High Humid</v>
      </c>
      <c r="Q964" s="2">
        <v>0.52239999999999998</v>
      </c>
      <c r="R964" s="7">
        <f t="shared" si="78"/>
        <v>57.463999999999999</v>
      </c>
      <c r="S964" s="2">
        <v>24</v>
      </c>
      <c r="T964" s="2">
        <v>113</v>
      </c>
      <c r="U964" s="2">
        <f>SUM(Append1[[#This Row],[Casual]],Append1[[#This Row],[Registered]])</f>
        <v>137</v>
      </c>
    </row>
    <row r="965" spans="1:21" x14ac:dyDescent="0.25">
      <c r="A965" s="2">
        <v>964</v>
      </c>
      <c r="B965" s="3">
        <v>40586</v>
      </c>
      <c r="C96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5" s="2" t="str">
        <f>TEXT(Append1[[#This Row],[Entry Date]],"YYYY")</f>
        <v>2011</v>
      </c>
      <c r="E965" s="2" t="str">
        <f>TEXT(Append1[[#This Row],[Entry Date]],"MMM")</f>
        <v>Feb</v>
      </c>
      <c r="F965" s="4">
        <v>40.125</v>
      </c>
      <c r="G965" s="2" t="b">
        <v>0</v>
      </c>
      <c r="H965" t="str" cm="1">
        <f t="array" ref="H965">IF(G965=TRUE,"Weekend", IF(G965=FALSE,"Weekday", NA))</f>
        <v>Weekday</v>
      </c>
      <c r="I965" s="2" t="str">
        <f>TEXT(Append1[[#This Row],[Entry Date]],"DDDDD")</f>
        <v>Saturday</v>
      </c>
      <c r="J965" s="2" t="str">
        <f t="shared" si="79"/>
        <v>Cold</v>
      </c>
      <c r="K965" s="2">
        <v>0.28000000000000003</v>
      </c>
      <c r="L965" s="2">
        <f t="shared" si="75"/>
        <v>11.48</v>
      </c>
      <c r="M965" s="2">
        <v>0.2576</v>
      </c>
      <c r="N965" s="2">
        <v>0.38</v>
      </c>
      <c r="O965" s="10">
        <f t="shared" si="76"/>
        <v>0.38</v>
      </c>
      <c r="P965" s="17" t="str">
        <f t="shared" si="77"/>
        <v>High Humid</v>
      </c>
      <c r="Q965" s="2">
        <v>0.32840000000000003</v>
      </c>
      <c r="R965" s="7">
        <f t="shared" si="78"/>
        <v>36.124000000000002</v>
      </c>
      <c r="S965" s="2">
        <v>4</v>
      </c>
      <c r="T965" s="2">
        <v>60</v>
      </c>
      <c r="U965" s="2">
        <f>SUM(Append1[[#This Row],[Casual]],Append1[[#This Row],[Registered]])</f>
        <v>64</v>
      </c>
    </row>
    <row r="966" spans="1:21" x14ac:dyDescent="0.25">
      <c r="A966" s="2">
        <v>965</v>
      </c>
      <c r="B966" s="3">
        <v>40586</v>
      </c>
      <c r="C96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6" s="2" t="str">
        <f>TEXT(Append1[[#This Row],[Entry Date]],"YYYY")</f>
        <v>2011</v>
      </c>
      <c r="E966" s="2" t="str">
        <f>TEXT(Append1[[#This Row],[Entry Date]],"MMM")</f>
        <v>Feb</v>
      </c>
      <c r="F966" s="4">
        <v>40.1666666666667</v>
      </c>
      <c r="G966" s="2" t="b">
        <v>0</v>
      </c>
      <c r="H966" t="str" cm="1">
        <f t="array" ref="H966">IF(G966=TRUE,"Weekend", IF(G966=FALSE,"Weekday", NA))</f>
        <v>Weekday</v>
      </c>
      <c r="I966" s="2" t="str">
        <f>TEXT(Append1[[#This Row],[Entry Date]],"DDDDD")</f>
        <v>Saturday</v>
      </c>
      <c r="J966" s="2" t="str">
        <f t="shared" si="79"/>
        <v>Cold</v>
      </c>
      <c r="K966" s="2">
        <v>0.28000000000000003</v>
      </c>
      <c r="L966" s="2">
        <f t="shared" si="75"/>
        <v>11.48</v>
      </c>
      <c r="M966" s="2">
        <v>0.2727</v>
      </c>
      <c r="N966" s="2">
        <v>0.38</v>
      </c>
      <c r="O966" s="10">
        <f t="shared" si="76"/>
        <v>0.38</v>
      </c>
      <c r="P966" s="17" t="str">
        <f t="shared" si="77"/>
        <v>High Humid</v>
      </c>
      <c r="Q966" s="2">
        <v>0.16420000000000001</v>
      </c>
      <c r="R966" s="7">
        <f t="shared" si="78"/>
        <v>18.062000000000001</v>
      </c>
      <c r="S966" s="2">
        <v>2</v>
      </c>
      <c r="T966" s="2">
        <v>39</v>
      </c>
      <c r="U966" s="2">
        <f>SUM(Append1[[#This Row],[Casual]],Append1[[#This Row],[Registered]])</f>
        <v>41</v>
      </c>
    </row>
    <row r="967" spans="1:21" x14ac:dyDescent="0.25">
      <c r="A967" s="2">
        <v>966</v>
      </c>
      <c r="B967" s="3">
        <v>40586</v>
      </c>
      <c r="C96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7" s="2" t="str">
        <f>TEXT(Append1[[#This Row],[Entry Date]],"YYYY")</f>
        <v>2011</v>
      </c>
      <c r="E967" s="2" t="str">
        <f>TEXT(Append1[[#This Row],[Entry Date]],"MMM")</f>
        <v>Feb</v>
      </c>
      <c r="F967" s="4">
        <v>40.2083333333333</v>
      </c>
      <c r="G967" s="2" t="b">
        <v>0</v>
      </c>
      <c r="H967" t="str" cm="1">
        <f t="array" ref="H967">IF(G967=TRUE,"Weekend", IF(G967=FALSE,"Weekday", NA))</f>
        <v>Weekday</v>
      </c>
      <c r="I967" s="2" t="str">
        <f>TEXT(Append1[[#This Row],[Entry Date]],"DDDDD")</f>
        <v>Saturday</v>
      </c>
      <c r="J967" s="2" t="str">
        <f t="shared" si="79"/>
        <v>Cold</v>
      </c>
      <c r="K967" s="2">
        <v>0.26</v>
      </c>
      <c r="L967" s="2">
        <f t="shared" si="75"/>
        <v>10.66</v>
      </c>
      <c r="M967" s="2">
        <v>0.2576</v>
      </c>
      <c r="N967" s="2">
        <v>0.41</v>
      </c>
      <c r="O967" s="10">
        <f t="shared" si="76"/>
        <v>0.41</v>
      </c>
      <c r="P967" s="17" t="str">
        <f t="shared" si="77"/>
        <v>High Humid</v>
      </c>
      <c r="Q967" s="2">
        <v>0.22389999999999999</v>
      </c>
      <c r="R967" s="7">
        <f t="shared" si="78"/>
        <v>24.628999999999998</v>
      </c>
      <c r="S967" s="2">
        <v>1</v>
      </c>
      <c r="T967" s="2">
        <v>39</v>
      </c>
      <c r="U967" s="2">
        <f>SUM(Append1[[#This Row],[Casual]],Append1[[#This Row],[Registered]])</f>
        <v>40</v>
      </c>
    </row>
    <row r="968" spans="1:21" x14ac:dyDescent="0.25">
      <c r="A968" s="2">
        <v>967</v>
      </c>
      <c r="B968" s="3">
        <v>40586</v>
      </c>
      <c r="C96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8" s="2" t="str">
        <f>TEXT(Append1[[#This Row],[Entry Date]],"YYYY")</f>
        <v>2011</v>
      </c>
      <c r="E968" s="2" t="str">
        <f>TEXT(Append1[[#This Row],[Entry Date]],"MMM")</f>
        <v>Feb</v>
      </c>
      <c r="F968" s="4">
        <v>40.25</v>
      </c>
      <c r="G968" s="2" t="b">
        <v>0</v>
      </c>
      <c r="H968" t="str" cm="1">
        <f t="array" ref="H968">IF(G968=TRUE,"Weekend", IF(G968=FALSE,"Weekday", NA))</f>
        <v>Weekday</v>
      </c>
      <c r="I968" s="2" t="str">
        <f>TEXT(Append1[[#This Row],[Entry Date]],"DDDDD")</f>
        <v>Saturday</v>
      </c>
      <c r="J968" s="2" t="str">
        <f t="shared" si="79"/>
        <v>Cold</v>
      </c>
      <c r="K968" s="2">
        <v>0.26</v>
      </c>
      <c r="L968" s="2">
        <f t="shared" si="75"/>
        <v>10.66</v>
      </c>
      <c r="M968" s="2">
        <v>0.30299999999999999</v>
      </c>
      <c r="N968" s="2">
        <v>0.41</v>
      </c>
      <c r="O968" s="10">
        <f t="shared" si="76"/>
        <v>0.41</v>
      </c>
      <c r="P968" s="17" t="str">
        <f t="shared" si="77"/>
        <v>High Humid</v>
      </c>
      <c r="Q968" s="2">
        <v>0</v>
      </c>
      <c r="R968" s="7">
        <f t="shared" si="78"/>
        <v>0</v>
      </c>
      <c r="S968" s="2">
        <v>9</v>
      </c>
      <c r="T968" s="2">
        <v>42</v>
      </c>
      <c r="U968" s="2">
        <f>SUM(Append1[[#This Row],[Casual]],Append1[[#This Row],[Registered]])</f>
        <v>51</v>
      </c>
    </row>
    <row r="969" spans="1:21" x14ac:dyDescent="0.25">
      <c r="A969" s="2">
        <v>968</v>
      </c>
      <c r="B969" s="3">
        <v>40586</v>
      </c>
      <c r="C96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69" s="2" t="str">
        <f>TEXT(Append1[[#This Row],[Entry Date]],"YYYY")</f>
        <v>2011</v>
      </c>
      <c r="E969" s="2" t="str">
        <f>TEXT(Append1[[#This Row],[Entry Date]],"MMM")</f>
        <v>Feb</v>
      </c>
      <c r="F969" s="4">
        <v>40.2916666666667</v>
      </c>
      <c r="G969" s="2" t="b">
        <v>0</v>
      </c>
      <c r="H969" t="str" cm="1">
        <f t="array" ref="H969">IF(G969=TRUE,"Weekend", IF(G969=FALSE,"Weekday", NA))</f>
        <v>Weekday</v>
      </c>
      <c r="I969" s="2" t="str">
        <f>TEXT(Append1[[#This Row],[Entry Date]],"DDDDD")</f>
        <v>Saturday</v>
      </c>
      <c r="J969" s="2" t="str">
        <f t="shared" si="79"/>
        <v>Extreme Cold</v>
      </c>
      <c r="K969" s="2">
        <v>0.24</v>
      </c>
      <c r="L969" s="2">
        <f t="shared" si="75"/>
        <v>9.84</v>
      </c>
      <c r="M969" s="2">
        <v>0.2576</v>
      </c>
      <c r="N969" s="2">
        <v>0.44</v>
      </c>
      <c r="O969" s="10">
        <f t="shared" si="76"/>
        <v>0.44</v>
      </c>
      <c r="P969" s="17" t="str">
        <f t="shared" si="77"/>
        <v>High Humid</v>
      </c>
      <c r="Q969" s="2">
        <v>8.9599999999999999E-2</v>
      </c>
      <c r="R969" s="7">
        <f t="shared" si="78"/>
        <v>9.8559999999999999</v>
      </c>
      <c r="S969" s="2">
        <v>6</v>
      </c>
      <c r="T969" s="2">
        <v>39</v>
      </c>
      <c r="U969" s="2">
        <f>SUM(Append1[[#This Row],[Casual]],Append1[[#This Row],[Registered]])</f>
        <v>45</v>
      </c>
    </row>
    <row r="970" spans="1:21" x14ac:dyDescent="0.25">
      <c r="A970" s="2">
        <v>969</v>
      </c>
      <c r="B970" s="3">
        <v>40586</v>
      </c>
      <c r="C97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0" s="2" t="str">
        <f>TEXT(Append1[[#This Row],[Entry Date]],"YYYY")</f>
        <v>2011</v>
      </c>
      <c r="E970" s="2" t="str">
        <f>TEXT(Append1[[#This Row],[Entry Date]],"MMM")</f>
        <v>Feb</v>
      </c>
      <c r="F970" s="4">
        <v>40.3333333333333</v>
      </c>
      <c r="G970" s="2" t="b">
        <v>0</v>
      </c>
      <c r="H970" t="str" cm="1">
        <f t="array" ref="H970">IF(G970=TRUE,"Weekend", IF(G970=FALSE,"Weekday", NA))</f>
        <v>Weekday</v>
      </c>
      <c r="I970" s="2" t="str">
        <f>TEXT(Append1[[#This Row],[Entry Date]],"DDDDD")</f>
        <v>Saturday</v>
      </c>
      <c r="J970" s="2" t="str">
        <f t="shared" si="79"/>
        <v>Extreme Cold</v>
      </c>
      <c r="K970" s="2">
        <v>0.22</v>
      </c>
      <c r="L970" s="2">
        <f t="shared" si="75"/>
        <v>9.02</v>
      </c>
      <c r="M970" s="2">
        <v>0.2273</v>
      </c>
      <c r="N970" s="2">
        <v>0.51</v>
      </c>
      <c r="O970" s="10">
        <f t="shared" si="76"/>
        <v>0.51</v>
      </c>
      <c r="P970" s="17" t="str">
        <f t="shared" si="77"/>
        <v>High Humid</v>
      </c>
      <c r="Q970" s="2">
        <v>0.1343</v>
      </c>
      <c r="R970" s="7">
        <f t="shared" si="78"/>
        <v>14.773</v>
      </c>
      <c r="S970" s="2">
        <v>1</v>
      </c>
      <c r="T970" s="2">
        <v>31</v>
      </c>
      <c r="U970" s="2">
        <f>SUM(Append1[[#This Row],[Casual]],Append1[[#This Row],[Registered]])</f>
        <v>32</v>
      </c>
    </row>
    <row r="971" spans="1:21" x14ac:dyDescent="0.25">
      <c r="A971" s="2">
        <v>970</v>
      </c>
      <c r="B971" s="3">
        <v>40587</v>
      </c>
      <c r="C97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1" s="2" t="str">
        <f>TEXT(Append1[[#This Row],[Entry Date]],"YYYY")</f>
        <v>2011</v>
      </c>
      <c r="E971" s="2" t="str">
        <f>TEXT(Append1[[#This Row],[Entry Date]],"MMM")</f>
        <v>Feb</v>
      </c>
      <c r="F971" s="4">
        <v>40.375</v>
      </c>
      <c r="G971" s="2" t="b">
        <v>0</v>
      </c>
      <c r="H971" t="str" cm="1">
        <f t="array" ref="H971">IF(G971=TRUE,"Weekend", IF(G971=FALSE,"Weekday", NA))</f>
        <v>Weekday</v>
      </c>
      <c r="I971" s="2" t="str">
        <f>TEXT(Append1[[#This Row],[Entry Date]],"DDDDD")</f>
        <v>Sunday</v>
      </c>
      <c r="J971" s="2" t="str">
        <f t="shared" si="79"/>
        <v>Extreme Cold</v>
      </c>
      <c r="K971" s="2">
        <v>0.2</v>
      </c>
      <c r="L971" s="2">
        <f t="shared" si="75"/>
        <v>8.2000000000000011</v>
      </c>
      <c r="M971" s="2">
        <v>0.2273</v>
      </c>
      <c r="N971" s="2">
        <v>0.64</v>
      </c>
      <c r="O971" s="10">
        <f t="shared" si="76"/>
        <v>0.64</v>
      </c>
      <c r="P971" s="17" t="str">
        <f t="shared" si="77"/>
        <v>Very Hghly humidity</v>
      </c>
      <c r="Q971" s="2">
        <v>0.1045</v>
      </c>
      <c r="R971" s="7">
        <f t="shared" si="78"/>
        <v>11.494999999999999</v>
      </c>
      <c r="S971" s="2">
        <v>5</v>
      </c>
      <c r="T971" s="2">
        <v>34</v>
      </c>
      <c r="U971" s="2">
        <f>SUM(Append1[[#This Row],[Casual]],Append1[[#This Row],[Registered]])</f>
        <v>39</v>
      </c>
    </row>
    <row r="972" spans="1:21" x14ac:dyDescent="0.25">
      <c r="A972" s="2">
        <v>971</v>
      </c>
      <c r="B972" s="3">
        <v>40587</v>
      </c>
      <c r="C97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2" s="2" t="str">
        <f>TEXT(Append1[[#This Row],[Entry Date]],"YYYY")</f>
        <v>2011</v>
      </c>
      <c r="E972" s="2" t="str">
        <f>TEXT(Append1[[#This Row],[Entry Date]],"MMM")</f>
        <v>Feb</v>
      </c>
      <c r="F972" s="4">
        <v>40.4166666666667</v>
      </c>
      <c r="G972" s="2" t="b">
        <v>0</v>
      </c>
      <c r="H972" t="str" cm="1">
        <f t="array" ref="H972">IF(G972=TRUE,"Weekend", IF(G972=FALSE,"Weekday", NA))</f>
        <v>Weekday</v>
      </c>
      <c r="I972" s="2" t="str">
        <f>TEXT(Append1[[#This Row],[Entry Date]],"DDDDD")</f>
        <v>Sunday</v>
      </c>
      <c r="J972" s="2" t="str">
        <f t="shared" si="79"/>
        <v>Extreme Cold</v>
      </c>
      <c r="K972" s="2">
        <v>0.2</v>
      </c>
      <c r="L972" s="2">
        <f t="shared" si="75"/>
        <v>8.2000000000000011</v>
      </c>
      <c r="M972" s="2">
        <v>0.2273</v>
      </c>
      <c r="N972" s="2">
        <v>0.59</v>
      </c>
      <c r="O972" s="10">
        <f t="shared" si="76"/>
        <v>0.59</v>
      </c>
      <c r="P972" s="17" t="str">
        <f t="shared" si="77"/>
        <v>High Humid</v>
      </c>
      <c r="Q972" s="2">
        <v>8.9599999999999999E-2</v>
      </c>
      <c r="R972" s="7">
        <f t="shared" si="78"/>
        <v>9.8559999999999999</v>
      </c>
      <c r="S972" s="2">
        <v>1</v>
      </c>
      <c r="T972" s="2">
        <v>23</v>
      </c>
      <c r="U972" s="2">
        <f>SUM(Append1[[#This Row],[Casual]],Append1[[#This Row],[Registered]])</f>
        <v>24</v>
      </c>
    </row>
    <row r="973" spans="1:21" x14ac:dyDescent="0.25">
      <c r="A973" s="2">
        <v>972</v>
      </c>
      <c r="B973" s="3">
        <v>40587</v>
      </c>
      <c r="C97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3" s="2" t="str">
        <f>TEXT(Append1[[#This Row],[Entry Date]],"YYYY")</f>
        <v>2011</v>
      </c>
      <c r="E973" s="2" t="str">
        <f>TEXT(Append1[[#This Row],[Entry Date]],"MMM")</f>
        <v>Feb</v>
      </c>
      <c r="F973" s="4">
        <v>40.4583333333333</v>
      </c>
      <c r="G973" s="2" t="b">
        <v>0</v>
      </c>
      <c r="H973" t="str" cm="1">
        <f t="array" ref="H973">IF(G973=TRUE,"Weekend", IF(G973=FALSE,"Weekday", NA))</f>
        <v>Weekday</v>
      </c>
      <c r="I973" s="2" t="str">
        <f>TEXT(Append1[[#This Row],[Entry Date]],"DDDDD")</f>
        <v>Sunday</v>
      </c>
      <c r="J973" s="2" t="str">
        <f t="shared" si="79"/>
        <v>Extreme Cold</v>
      </c>
      <c r="K973" s="2">
        <v>0.2</v>
      </c>
      <c r="L973" s="2">
        <f t="shared" si="75"/>
        <v>8.2000000000000011</v>
      </c>
      <c r="M973" s="2">
        <v>0.2273</v>
      </c>
      <c r="N973" s="2">
        <v>0.75</v>
      </c>
      <c r="O973" s="10">
        <f t="shared" si="76"/>
        <v>0.75</v>
      </c>
      <c r="P973" s="17" t="str">
        <f t="shared" si="77"/>
        <v>Very Hghly humidity</v>
      </c>
      <c r="Q973" s="2">
        <v>8.9599999999999999E-2</v>
      </c>
      <c r="R973" s="7">
        <f t="shared" si="78"/>
        <v>9.8559999999999999</v>
      </c>
      <c r="S973" s="2">
        <v>1</v>
      </c>
      <c r="T973" s="2">
        <v>19</v>
      </c>
      <c r="U973" s="2">
        <f>SUM(Append1[[#This Row],[Casual]],Append1[[#This Row],[Registered]])</f>
        <v>20</v>
      </c>
    </row>
    <row r="974" spans="1:21" x14ac:dyDescent="0.25">
      <c r="A974" s="2">
        <v>973</v>
      </c>
      <c r="B974" s="3">
        <v>40587</v>
      </c>
      <c r="C97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4" s="2" t="str">
        <f>TEXT(Append1[[#This Row],[Entry Date]],"YYYY")</f>
        <v>2011</v>
      </c>
      <c r="E974" s="2" t="str">
        <f>TEXT(Append1[[#This Row],[Entry Date]],"MMM")</f>
        <v>Feb</v>
      </c>
      <c r="F974" s="4">
        <v>40.5</v>
      </c>
      <c r="G974" s="2" t="b">
        <v>0</v>
      </c>
      <c r="H974" t="str" cm="1">
        <f t="array" ref="H974">IF(G974=TRUE,"Weekend", IF(G974=FALSE,"Weekday", NA))</f>
        <v>Weekday</v>
      </c>
      <c r="I974" s="2" t="str">
        <f>TEXT(Append1[[#This Row],[Entry Date]],"DDDDD")</f>
        <v>Sunday</v>
      </c>
      <c r="J974" s="2" t="str">
        <f t="shared" si="79"/>
        <v>Extreme Cold</v>
      </c>
      <c r="K974" s="2">
        <v>0.2</v>
      </c>
      <c r="L974" s="2">
        <f t="shared" si="75"/>
        <v>8.2000000000000011</v>
      </c>
      <c r="M974" s="2">
        <v>0.2273</v>
      </c>
      <c r="N974" s="2">
        <v>0.69</v>
      </c>
      <c r="O974" s="10">
        <f t="shared" si="76"/>
        <v>0.69</v>
      </c>
      <c r="P974" s="17" t="str">
        <f t="shared" si="77"/>
        <v>Very Hghly humidity</v>
      </c>
      <c r="Q974" s="2">
        <v>0.1045</v>
      </c>
      <c r="R974" s="7">
        <f t="shared" si="78"/>
        <v>11.494999999999999</v>
      </c>
      <c r="S974" s="2">
        <v>4</v>
      </c>
      <c r="T974" s="2">
        <v>8</v>
      </c>
      <c r="U974" s="2">
        <f>SUM(Append1[[#This Row],[Casual]],Append1[[#This Row],[Registered]])</f>
        <v>12</v>
      </c>
    </row>
    <row r="975" spans="1:21" x14ac:dyDescent="0.25">
      <c r="A975" s="2">
        <v>974</v>
      </c>
      <c r="B975" s="3">
        <v>40587</v>
      </c>
      <c r="C97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5" s="2" t="str">
        <f>TEXT(Append1[[#This Row],[Entry Date]],"YYYY")</f>
        <v>2011</v>
      </c>
      <c r="E975" s="2" t="str">
        <f>TEXT(Append1[[#This Row],[Entry Date]],"MMM")</f>
        <v>Feb</v>
      </c>
      <c r="F975" s="4">
        <v>40.5416666666667</v>
      </c>
      <c r="G975" s="2" t="b">
        <v>0</v>
      </c>
      <c r="H975" t="str" cm="1">
        <f t="array" ref="H975">IF(G975=TRUE,"Weekend", IF(G975=FALSE,"Weekday", NA))</f>
        <v>Weekday</v>
      </c>
      <c r="I975" s="2" t="str">
        <f>TEXT(Append1[[#This Row],[Entry Date]],"DDDDD")</f>
        <v>Sunday</v>
      </c>
      <c r="J975" s="2" t="str">
        <f t="shared" si="79"/>
        <v>Extreme Cold</v>
      </c>
      <c r="K975" s="2">
        <v>0.2</v>
      </c>
      <c r="L975" s="2">
        <f t="shared" si="75"/>
        <v>8.2000000000000011</v>
      </c>
      <c r="M975" s="2">
        <v>0.21210000000000001</v>
      </c>
      <c r="N975" s="2">
        <v>0.69</v>
      </c>
      <c r="O975" s="10">
        <f t="shared" si="76"/>
        <v>0.69</v>
      </c>
      <c r="P975" s="17" t="str">
        <f t="shared" si="77"/>
        <v>Very Hghly humidity</v>
      </c>
      <c r="Q975" s="2">
        <v>0.16420000000000001</v>
      </c>
      <c r="R975" s="7">
        <f t="shared" si="78"/>
        <v>18.062000000000001</v>
      </c>
      <c r="S975" s="2">
        <v>0</v>
      </c>
      <c r="T975" s="2">
        <v>2</v>
      </c>
      <c r="U975" s="2">
        <f>SUM(Append1[[#This Row],[Casual]],Append1[[#This Row],[Registered]])</f>
        <v>2</v>
      </c>
    </row>
    <row r="976" spans="1:21" x14ac:dyDescent="0.25">
      <c r="A976" s="2">
        <v>975</v>
      </c>
      <c r="B976" s="3">
        <v>40587</v>
      </c>
      <c r="C97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6" s="2" t="str">
        <f>TEXT(Append1[[#This Row],[Entry Date]],"YYYY")</f>
        <v>2011</v>
      </c>
      <c r="E976" s="2" t="str">
        <f>TEXT(Append1[[#This Row],[Entry Date]],"MMM")</f>
        <v>Feb</v>
      </c>
      <c r="F976" s="4">
        <v>40.5833333333333</v>
      </c>
      <c r="G976" s="2" t="b">
        <v>0</v>
      </c>
      <c r="H976" t="str" cm="1">
        <f t="array" ref="H976">IF(G976=TRUE,"Weekend", IF(G976=FALSE,"Weekday", NA))</f>
        <v>Weekday</v>
      </c>
      <c r="I976" s="2" t="str">
        <f>TEXT(Append1[[#This Row],[Entry Date]],"DDDDD")</f>
        <v>Sunday</v>
      </c>
      <c r="J976" s="2" t="str">
        <f t="shared" si="79"/>
        <v>Extreme Cold</v>
      </c>
      <c r="K976" s="2">
        <v>0.2</v>
      </c>
      <c r="L976" s="2">
        <f t="shared" si="75"/>
        <v>8.2000000000000011</v>
      </c>
      <c r="M976" s="2">
        <v>0.21210000000000001</v>
      </c>
      <c r="N976" s="2">
        <v>0.69</v>
      </c>
      <c r="O976" s="10">
        <f t="shared" si="76"/>
        <v>0.69</v>
      </c>
      <c r="P976" s="17" t="str">
        <f t="shared" si="77"/>
        <v>Very Hghly humidity</v>
      </c>
      <c r="Q976" s="2">
        <v>0.1343</v>
      </c>
      <c r="R976" s="7">
        <f t="shared" si="78"/>
        <v>14.773</v>
      </c>
      <c r="S976" s="2">
        <v>2</v>
      </c>
      <c r="T976" s="2">
        <v>3</v>
      </c>
      <c r="U976" s="2">
        <f>SUM(Append1[[#This Row],[Casual]],Append1[[#This Row],[Registered]])</f>
        <v>5</v>
      </c>
    </row>
    <row r="977" spans="1:21" x14ac:dyDescent="0.25">
      <c r="A977" s="2">
        <v>976</v>
      </c>
      <c r="B977" s="3">
        <v>40587</v>
      </c>
      <c r="C97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7" s="2" t="str">
        <f>TEXT(Append1[[#This Row],[Entry Date]],"YYYY")</f>
        <v>2011</v>
      </c>
      <c r="E977" s="2" t="str">
        <f>TEXT(Append1[[#This Row],[Entry Date]],"MMM")</f>
        <v>Feb</v>
      </c>
      <c r="F977" s="4">
        <v>40.625</v>
      </c>
      <c r="G977" s="2" t="b">
        <v>0</v>
      </c>
      <c r="H977" t="str" cm="1">
        <f t="array" ref="H977">IF(G977=TRUE,"Weekend", IF(G977=FALSE,"Weekday", NA))</f>
        <v>Weekday</v>
      </c>
      <c r="I977" s="2" t="str">
        <f>TEXT(Append1[[#This Row],[Entry Date]],"DDDDD")</f>
        <v>Sunday</v>
      </c>
      <c r="J977" s="2" t="str">
        <f t="shared" si="79"/>
        <v>Extreme Cold</v>
      </c>
      <c r="K977" s="2">
        <v>0.22</v>
      </c>
      <c r="L977" s="2">
        <f t="shared" si="75"/>
        <v>9.02</v>
      </c>
      <c r="M977" s="2">
        <v>0.2727</v>
      </c>
      <c r="N977" s="2">
        <v>0.55000000000000004</v>
      </c>
      <c r="O977" s="10">
        <f t="shared" si="76"/>
        <v>0.55000000000000004</v>
      </c>
      <c r="P977" s="17" t="str">
        <f t="shared" si="77"/>
        <v>High Humid</v>
      </c>
      <c r="Q977" s="2">
        <v>0</v>
      </c>
      <c r="R977" s="7">
        <f t="shared" si="78"/>
        <v>0</v>
      </c>
      <c r="S977" s="2">
        <v>0</v>
      </c>
      <c r="T977" s="2">
        <v>3</v>
      </c>
      <c r="U977" s="2">
        <f>SUM(Append1[[#This Row],[Casual]],Append1[[#This Row],[Registered]])</f>
        <v>3</v>
      </c>
    </row>
    <row r="978" spans="1:21" x14ac:dyDescent="0.25">
      <c r="A978" s="2">
        <v>977</v>
      </c>
      <c r="B978" s="3">
        <v>40587</v>
      </c>
      <c r="C97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8" s="2" t="str">
        <f>TEXT(Append1[[#This Row],[Entry Date]],"YYYY")</f>
        <v>2011</v>
      </c>
      <c r="E978" s="2" t="str">
        <f>TEXT(Append1[[#This Row],[Entry Date]],"MMM")</f>
        <v>Feb</v>
      </c>
      <c r="F978" s="4">
        <v>40.6666666666667</v>
      </c>
      <c r="G978" s="2" t="b">
        <v>0</v>
      </c>
      <c r="H978" t="str" cm="1">
        <f t="array" ref="H978">IF(G978=TRUE,"Weekend", IF(G978=FALSE,"Weekday", NA))</f>
        <v>Weekday</v>
      </c>
      <c r="I978" s="2" t="str">
        <f>TEXT(Append1[[#This Row],[Entry Date]],"DDDDD")</f>
        <v>Sunday</v>
      </c>
      <c r="J978" s="2" t="str">
        <f t="shared" si="79"/>
        <v>Extreme Cold</v>
      </c>
      <c r="K978" s="2">
        <v>0.22</v>
      </c>
      <c r="L978" s="2">
        <f t="shared" si="75"/>
        <v>9.02</v>
      </c>
      <c r="M978" s="2">
        <v>0.2273</v>
      </c>
      <c r="N978" s="2">
        <v>0.64</v>
      </c>
      <c r="O978" s="10">
        <f t="shared" si="76"/>
        <v>0.64</v>
      </c>
      <c r="P978" s="17" t="str">
        <f t="shared" si="77"/>
        <v>Very Hghly humidity</v>
      </c>
      <c r="Q978" s="2">
        <v>0.19400000000000001</v>
      </c>
      <c r="R978" s="7">
        <f t="shared" si="78"/>
        <v>21.34</v>
      </c>
      <c r="S978" s="2">
        <v>1</v>
      </c>
      <c r="T978" s="2">
        <v>11</v>
      </c>
      <c r="U978" s="2">
        <f>SUM(Append1[[#This Row],[Casual]],Append1[[#This Row],[Registered]])</f>
        <v>12</v>
      </c>
    </row>
    <row r="979" spans="1:21" x14ac:dyDescent="0.25">
      <c r="A979" s="2">
        <v>978</v>
      </c>
      <c r="B979" s="3">
        <v>40587</v>
      </c>
      <c r="C97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79" s="2" t="str">
        <f>TEXT(Append1[[#This Row],[Entry Date]],"YYYY")</f>
        <v>2011</v>
      </c>
      <c r="E979" s="2" t="str">
        <f>TEXT(Append1[[#This Row],[Entry Date]],"MMM")</f>
        <v>Feb</v>
      </c>
      <c r="F979" s="4">
        <v>40.7083333333333</v>
      </c>
      <c r="G979" s="2" t="b">
        <v>0</v>
      </c>
      <c r="H979" t="str" cm="1">
        <f t="array" ref="H979">IF(G979=TRUE,"Weekend", IF(G979=FALSE,"Weekday", NA))</f>
        <v>Weekday</v>
      </c>
      <c r="I979" s="2" t="str">
        <f>TEXT(Append1[[#This Row],[Entry Date]],"DDDDD")</f>
        <v>Sunday</v>
      </c>
      <c r="J979" s="2" t="str">
        <f t="shared" si="79"/>
        <v>Extreme Cold</v>
      </c>
      <c r="K979" s="2">
        <v>0.24</v>
      </c>
      <c r="L979" s="2">
        <f t="shared" si="75"/>
        <v>9.84</v>
      </c>
      <c r="M979" s="2">
        <v>0.2273</v>
      </c>
      <c r="N979" s="2">
        <v>0.6</v>
      </c>
      <c r="O979" s="10">
        <f t="shared" si="76"/>
        <v>0.6</v>
      </c>
      <c r="P979" s="17" t="str">
        <f t="shared" si="77"/>
        <v>High Humid</v>
      </c>
      <c r="Q979" s="2">
        <v>0.22389999999999999</v>
      </c>
      <c r="R979" s="7">
        <f t="shared" si="78"/>
        <v>24.628999999999998</v>
      </c>
      <c r="S979" s="2">
        <v>12</v>
      </c>
      <c r="T979" s="2">
        <v>35</v>
      </c>
      <c r="U979" s="2">
        <f>SUM(Append1[[#This Row],[Casual]],Append1[[#This Row],[Registered]])</f>
        <v>47</v>
      </c>
    </row>
    <row r="980" spans="1:21" x14ac:dyDescent="0.25">
      <c r="A980" s="2">
        <v>979</v>
      </c>
      <c r="B980" s="3">
        <v>40587</v>
      </c>
      <c r="C98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0" s="2" t="str">
        <f>TEXT(Append1[[#This Row],[Entry Date]],"YYYY")</f>
        <v>2011</v>
      </c>
      <c r="E980" s="2" t="str">
        <f>TEXT(Append1[[#This Row],[Entry Date]],"MMM")</f>
        <v>Feb</v>
      </c>
      <c r="F980" s="4">
        <v>40.75</v>
      </c>
      <c r="G980" s="2" t="b">
        <v>0</v>
      </c>
      <c r="H980" t="str" cm="1">
        <f t="array" ref="H980">IF(G980=TRUE,"Weekend", IF(G980=FALSE,"Weekday", NA))</f>
        <v>Weekday</v>
      </c>
      <c r="I980" s="2" t="str">
        <f>TEXT(Append1[[#This Row],[Entry Date]],"DDDDD")</f>
        <v>Sunday</v>
      </c>
      <c r="J980" s="2" t="str">
        <f t="shared" si="79"/>
        <v>Cold</v>
      </c>
      <c r="K980" s="2">
        <v>0.3</v>
      </c>
      <c r="L980" s="2">
        <f t="shared" si="75"/>
        <v>12.299999999999999</v>
      </c>
      <c r="M980" s="2">
        <v>0.2727</v>
      </c>
      <c r="N980" s="2">
        <v>0.45</v>
      </c>
      <c r="O980" s="10">
        <f t="shared" si="76"/>
        <v>0.45</v>
      </c>
      <c r="P980" s="17" t="str">
        <f t="shared" si="77"/>
        <v>High Humid</v>
      </c>
      <c r="Q980" s="2">
        <v>0.32840000000000003</v>
      </c>
      <c r="R980" s="7">
        <f t="shared" si="78"/>
        <v>36.124000000000002</v>
      </c>
      <c r="S980" s="2">
        <v>19</v>
      </c>
      <c r="T980" s="2">
        <v>86</v>
      </c>
      <c r="U980" s="2">
        <f>SUM(Append1[[#This Row],[Casual]],Append1[[#This Row],[Registered]])</f>
        <v>105</v>
      </c>
    </row>
    <row r="981" spans="1:21" x14ac:dyDescent="0.25">
      <c r="A981" s="2">
        <v>980</v>
      </c>
      <c r="B981" s="3">
        <v>40587</v>
      </c>
      <c r="C98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1" s="2" t="str">
        <f>TEXT(Append1[[#This Row],[Entry Date]],"YYYY")</f>
        <v>2011</v>
      </c>
      <c r="E981" s="2" t="str">
        <f>TEXT(Append1[[#This Row],[Entry Date]],"MMM")</f>
        <v>Feb</v>
      </c>
      <c r="F981" s="4">
        <v>40.7916666666667</v>
      </c>
      <c r="G981" s="2" t="b">
        <v>0</v>
      </c>
      <c r="H981" t="str" cm="1">
        <f t="array" ref="H981">IF(G981=TRUE,"Weekend", IF(G981=FALSE,"Weekday", NA))</f>
        <v>Weekday</v>
      </c>
      <c r="I981" s="2" t="str">
        <f>TEXT(Append1[[#This Row],[Entry Date]],"DDDDD")</f>
        <v>Sunday</v>
      </c>
      <c r="J981" s="2" t="str">
        <f t="shared" si="79"/>
        <v>Cold</v>
      </c>
      <c r="K981" s="2">
        <v>0.32</v>
      </c>
      <c r="L981" s="2">
        <f t="shared" si="75"/>
        <v>13.120000000000001</v>
      </c>
      <c r="M981" s="2">
        <v>0.28789999999999999</v>
      </c>
      <c r="N981" s="2">
        <v>0.39</v>
      </c>
      <c r="O981" s="10">
        <f t="shared" si="76"/>
        <v>0.39</v>
      </c>
      <c r="P981" s="17" t="str">
        <f t="shared" si="77"/>
        <v>High Humid</v>
      </c>
      <c r="Q981" s="2">
        <v>0.44779999999999998</v>
      </c>
      <c r="R981" s="7">
        <f t="shared" si="78"/>
        <v>49.257999999999996</v>
      </c>
      <c r="S981" s="2">
        <v>26</v>
      </c>
      <c r="T981" s="2">
        <v>86</v>
      </c>
      <c r="U981" s="2">
        <f>SUM(Append1[[#This Row],[Casual]],Append1[[#This Row],[Registered]])</f>
        <v>112</v>
      </c>
    </row>
    <row r="982" spans="1:21" x14ac:dyDescent="0.25">
      <c r="A982" s="2">
        <v>981</v>
      </c>
      <c r="B982" s="3">
        <v>40587</v>
      </c>
      <c r="C98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2" s="2" t="str">
        <f>TEXT(Append1[[#This Row],[Entry Date]],"YYYY")</f>
        <v>2011</v>
      </c>
      <c r="E982" s="2" t="str">
        <f>TEXT(Append1[[#This Row],[Entry Date]],"MMM")</f>
        <v>Feb</v>
      </c>
      <c r="F982" s="4">
        <v>40.8333333333333</v>
      </c>
      <c r="G982" s="2" t="b">
        <v>0</v>
      </c>
      <c r="H982" t="str" cm="1">
        <f t="array" ref="H982">IF(G982=TRUE,"Weekend", IF(G982=FALSE,"Weekday", NA))</f>
        <v>Weekday</v>
      </c>
      <c r="I982" s="2" t="str">
        <f>TEXT(Append1[[#This Row],[Entry Date]],"DDDDD")</f>
        <v>Sunday</v>
      </c>
      <c r="J982" s="2" t="str">
        <f t="shared" si="79"/>
        <v>Cold</v>
      </c>
      <c r="K982" s="2">
        <v>0.36</v>
      </c>
      <c r="L982" s="2">
        <f t="shared" si="75"/>
        <v>14.76</v>
      </c>
      <c r="M982" s="2">
        <v>0.31819999999999998</v>
      </c>
      <c r="N982" s="2">
        <v>0.32</v>
      </c>
      <c r="O982" s="10">
        <f t="shared" si="76"/>
        <v>0.32</v>
      </c>
      <c r="P982" s="17" t="str">
        <f t="shared" si="77"/>
        <v>High Humid</v>
      </c>
      <c r="Q982" s="2">
        <v>0.4627</v>
      </c>
      <c r="R982" s="7">
        <f t="shared" si="78"/>
        <v>50.896999999999998</v>
      </c>
      <c r="S982" s="2">
        <v>58</v>
      </c>
      <c r="T982" s="2">
        <v>94</v>
      </c>
      <c r="U982" s="2">
        <f>SUM(Append1[[#This Row],[Casual]],Append1[[#This Row],[Registered]])</f>
        <v>152</v>
      </c>
    </row>
    <row r="983" spans="1:21" x14ac:dyDescent="0.25">
      <c r="A983" s="2">
        <v>982</v>
      </c>
      <c r="B983" s="3">
        <v>40587</v>
      </c>
      <c r="C98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3" s="2" t="str">
        <f>TEXT(Append1[[#This Row],[Entry Date]],"YYYY")</f>
        <v>2011</v>
      </c>
      <c r="E983" s="2" t="str">
        <f>TEXT(Append1[[#This Row],[Entry Date]],"MMM")</f>
        <v>Feb</v>
      </c>
      <c r="F983" s="4">
        <v>40.875</v>
      </c>
      <c r="G983" s="2" t="b">
        <v>0</v>
      </c>
      <c r="H983" t="str" cm="1">
        <f t="array" ref="H983">IF(G983=TRUE,"Weekend", IF(G983=FALSE,"Weekday", NA))</f>
        <v>Weekday</v>
      </c>
      <c r="I983" s="2" t="str">
        <f>TEXT(Append1[[#This Row],[Entry Date]],"DDDDD")</f>
        <v>Sunday</v>
      </c>
      <c r="J983" s="2" t="str">
        <f t="shared" si="79"/>
        <v>Cold</v>
      </c>
      <c r="K983" s="2">
        <v>0.38</v>
      </c>
      <c r="L983" s="2">
        <f t="shared" si="75"/>
        <v>15.58</v>
      </c>
      <c r="M983" s="2">
        <v>0.39389999999999997</v>
      </c>
      <c r="N983" s="2">
        <v>0.28999999999999998</v>
      </c>
      <c r="O983" s="10">
        <f t="shared" si="76"/>
        <v>0.28999999999999998</v>
      </c>
      <c r="P983" s="17" t="str">
        <f t="shared" si="77"/>
        <v>Normal Humid</v>
      </c>
      <c r="Q983" s="2">
        <v>0.35820000000000002</v>
      </c>
      <c r="R983" s="7">
        <f t="shared" si="78"/>
        <v>39.402000000000001</v>
      </c>
      <c r="S983" s="2">
        <v>62</v>
      </c>
      <c r="T983" s="2">
        <v>92</v>
      </c>
      <c r="U983" s="2">
        <f>SUM(Append1[[#This Row],[Casual]],Append1[[#This Row],[Registered]])</f>
        <v>154</v>
      </c>
    </row>
    <row r="984" spans="1:21" x14ac:dyDescent="0.25">
      <c r="A984" s="2">
        <v>983</v>
      </c>
      <c r="B984" s="3">
        <v>40587</v>
      </c>
      <c r="C98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4" s="2" t="str">
        <f>TEXT(Append1[[#This Row],[Entry Date]],"YYYY")</f>
        <v>2011</v>
      </c>
      <c r="E984" s="2" t="str">
        <f>TEXT(Append1[[#This Row],[Entry Date]],"MMM")</f>
        <v>Feb</v>
      </c>
      <c r="F984" s="4">
        <v>40.9166666666667</v>
      </c>
      <c r="G984" s="2" t="b">
        <v>0</v>
      </c>
      <c r="H984" t="str" cm="1">
        <f t="array" ref="H984">IF(G984=TRUE,"Weekend", IF(G984=FALSE,"Weekday", NA))</f>
        <v>Weekday</v>
      </c>
      <c r="I984" s="2" t="str">
        <f>TEXT(Append1[[#This Row],[Entry Date]],"DDDDD")</f>
        <v>Sunday</v>
      </c>
      <c r="J984" s="2" t="str">
        <f t="shared" si="79"/>
        <v>Cold</v>
      </c>
      <c r="K984" s="2">
        <v>0.4</v>
      </c>
      <c r="L984" s="2">
        <f t="shared" si="75"/>
        <v>16.400000000000002</v>
      </c>
      <c r="M984" s="2">
        <v>0.40910000000000002</v>
      </c>
      <c r="N984" s="2">
        <v>0.3</v>
      </c>
      <c r="O984" s="10">
        <f t="shared" si="76"/>
        <v>0.3</v>
      </c>
      <c r="P984" s="17" t="str">
        <f t="shared" si="77"/>
        <v>Normal Humid</v>
      </c>
      <c r="Q984" s="2">
        <v>0.41789999999999999</v>
      </c>
      <c r="R984" s="7">
        <f t="shared" si="78"/>
        <v>45.969000000000001</v>
      </c>
      <c r="S984" s="2">
        <v>51</v>
      </c>
      <c r="T984" s="2">
        <v>110</v>
      </c>
      <c r="U984" s="2">
        <f>SUM(Append1[[#This Row],[Casual]],Append1[[#This Row],[Registered]])</f>
        <v>161</v>
      </c>
    </row>
    <row r="985" spans="1:21" x14ac:dyDescent="0.25">
      <c r="A985" s="2">
        <v>984</v>
      </c>
      <c r="B985" s="3">
        <v>40587</v>
      </c>
      <c r="C98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5" s="2" t="str">
        <f>TEXT(Append1[[#This Row],[Entry Date]],"YYYY")</f>
        <v>2011</v>
      </c>
      <c r="E985" s="2" t="str">
        <f>TEXT(Append1[[#This Row],[Entry Date]],"MMM")</f>
        <v>Feb</v>
      </c>
      <c r="F985" s="4">
        <v>40.9583333333333</v>
      </c>
      <c r="G985" s="2" t="b">
        <v>0</v>
      </c>
      <c r="H985" t="str" cm="1">
        <f t="array" ref="H985">IF(G985=TRUE,"Weekend", IF(G985=FALSE,"Weekday", NA))</f>
        <v>Weekday</v>
      </c>
      <c r="I985" s="2" t="str">
        <f>TEXT(Append1[[#This Row],[Entry Date]],"DDDDD")</f>
        <v>Sunday</v>
      </c>
      <c r="J985" s="2" t="str">
        <f t="shared" si="79"/>
        <v>Cold</v>
      </c>
      <c r="K985" s="2">
        <v>0.4</v>
      </c>
      <c r="L985" s="2">
        <f t="shared" si="75"/>
        <v>16.400000000000002</v>
      </c>
      <c r="M985" s="2">
        <v>0.40910000000000002</v>
      </c>
      <c r="N985" s="2">
        <v>0.3</v>
      </c>
      <c r="O985" s="10">
        <f t="shared" si="76"/>
        <v>0.3</v>
      </c>
      <c r="P985" s="17" t="str">
        <f t="shared" si="77"/>
        <v>Normal Humid</v>
      </c>
      <c r="Q985" s="2">
        <v>0.29849999999999999</v>
      </c>
      <c r="R985" s="7">
        <f t="shared" si="78"/>
        <v>32.835000000000001</v>
      </c>
      <c r="S985" s="2">
        <v>40</v>
      </c>
      <c r="T985" s="2">
        <v>122</v>
      </c>
      <c r="U985" s="2">
        <f>SUM(Append1[[#This Row],[Casual]],Append1[[#This Row],[Registered]])</f>
        <v>162</v>
      </c>
    </row>
    <row r="986" spans="1:21" x14ac:dyDescent="0.25">
      <c r="A986" s="2">
        <v>985</v>
      </c>
      <c r="B986" s="3">
        <v>40587</v>
      </c>
      <c r="C98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6" s="2" t="str">
        <f>TEXT(Append1[[#This Row],[Entry Date]],"YYYY")</f>
        <v>2011</v>
      </c>
      <c r="E986" s="2" t="str">
        <f>TEXT(Append1[[#This Row],[Entry Date]],"MMM")</f>
        <v>Feb</v>
      </c>
      <c r="F986" s="4">
        <v>41</v>
      </c>
      <c r="G986" s="2" t="b">
        <v>0</v>
      </c>
      <c r="H986" t="str" cm="1">
        <f t="array" ref="H986">IF(G986=TRUE,"Weekend", IF(G986=FALSE,"Weekday", NA))</f>
        <v>Weekday</v>
      </c>
      <c r="I986" s="2" t="str">
        <f>TEXT(Append1[[#This Row],[Entry Date]],"DDDDD")</f>
        <v>Sunday</v>
      </c>
      <c r="J986" s="2" t="str">
        <f t="shared" si="79"/>
        <v>Cold</v>
      </c>
      <c r="K986" s="2">
        <v>0.42</v>
      </c>
      <c r="L986" s="2">
        <f t="shared" si="75"/>
        <v>17.22</v>
      </c>
      <c r="M986" s="2">
        <v>0.42420000000000002</v>
      </c>
      <c r="N986" s="2">
        <v>0.28000000000000003</v>
      </c>
      <c r="O986" s="10">
        <f t="shared" si="76"/>
        <v>0.28000000000000003</v>
      </c>
      <c r="P986" s="17" t="str">
        <f t="shared" si="77"/>
        <v>Normal Humid</v>
      </c>
      <c r="Q986" s="2">
        <v>0.32840000000000003</v>
      </c>
      <c r="R986" s="7">
        <f t="shared" si="78"/>
        <v>36.124000000000002</v>
      </c>
      <c r="S986" s="2">
        <v>28</v>
      </c>
      <c r="T986" s="2">
        <v>106</v>
      </c>
      <c r="U986" s="2">
        <f>SUM(Append1[[#This Row],[Casual]],Append1[[#This Row],[Registered]])</f>
        <v>134</v>
      </c>
    </row>
    <row r="987" spans="1:21" x14ac:dyDescent="0.25">
      <c r="A987" s="2">
        <v>986</v>
      </c>
      <c r="B987" s="3">
        <v>40587</v>
      </c>
      <c r="C98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7" s="2" t="str">
        <f>TEXT(Append1[[#This Row],[Entry Date]],"YYYY")</f>
        <v>2011</v>
      </c>
      <c r="E987" s="2" t="str">
        <f>TEXT(Append1[[#This Row],[Entry Date]],"MMM")</f>
        <v>Feb</v>
      </c>
      <c r="F987" s="4">
        <v>41.0416666666667</v>
      </c>
      <c r="G987" s="2" t="b">
        <v>0</v>
      </c>
      <c r="H987" t="str" cm="1">
        <f t="array" ref="H987">IF(G987=TRUE,"Weekend", IF(G987=FALSE,"Weekday", NA))</f>
        <v>Weekday</v>
      </c>
      <c r="I987" s="2" t="str">
        <f>TEXT(Append1[[#This Row],[Entry Date]],"DDDDD")</f>
        <v>Sunday</v>
      </c>
      <c r="J987" s="2" t="str">
        <f t="shared" si="79"/>
        <v>Cold</v>
      </c>
      <c r="K987" s="2">
        <v>0.42</v>
      </c>
      <c r="L987" s="2">
        <f t="shared" si="75"/>
        <v>17.22</v>
      </c>
      <c r="M987" s="2">
        <v>0.42420000000000002</v>
      </c>
      <c r="N987" s="2">
        <v>0.28000000000000003</v>
      </c>
      <c r="O987" s="10">
        <f t="shared" si="76"/>
        <v>0.28000000000000003</v>
      </c>
      <c r="P987" s="17" t="str">
        <f t="shared" si="77"/>
        <v>Normal Humid</v>
      </c>
      <c r="Q987" s="2">
        <v>0.32840000000000003</v>
      </c>
      <c r="R987" s="7">
        <f t="shared" si="78"/>
        <v>36.124000000000002</v>
      </c>
      <c r="S987" s="2">
        <v>30</v>
      </c>
      <c r="T987" s="2">
        <v>95</v>
      </c>
      <c r="U987" s="2">
        <f>SUM(Append1[[#This Row],[Casual]],Append1[[#This Row],[Registered]])</f>
        <v>125</v>
      </c>
    </row>
    <row r="988" spans="1:21" x14ac:dyDescent="0.25">
      <c r="A988" s="2">
        <v>987</v>
      </c>
      <c r="B988" s="3">
        <v>40587</v>
      </c>
      <c r="C98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8" s="2" t="str">
        <f>TEXT(Append1[[#This Row],[Entry Date]],"YYYY")</f>
        <v>2011</v>
      </c>
      <c r="E988" s="2" t="str">
        <f>TEXT(Append1[[#This Row],[Entry Date]],"MMM")</f>
        <v>Feb</v>
      </c>
      <c r="F988" s="4">
        <v>41.0833333333333</v>
      </c>
      <c r="G988" s="2" t="b">
        <v>0</v>
      </c>
      <c r="H988" t="str" cm="1">
        <f t="array" ref="H988">IF(G988=TRUE,"Weekend", IF(G988=FALSE,"Weekday", NA))</f>
        <v>Weekday</v>
      </c>
      <c r="I988" s="2" t="str">
        <f>TEXT(Append1[[#This Row],[Entry Date]],"DDDDD")</f>
        <v>Sunday</v>
      </c>
      <c r="J988" s="2" t="str">
        <f t="shared" si="79"/>
        <v>Cold</v>
      </c>
      <c r="K988" s="2">
        <v>0.4</v>
      </c>
      <c r="L988" s="2">
        <f t="shared" si="75"/>
        <v>16.400000000000002</v>
      </c>
      <c r="M988" s="2">
        <v>0.40910000000000002</v>
      </c>
      <c r="N988" s="2">
        <v>0.32</v>
      </c>
      <c r="O988" s="10">
        <f t="shared" si="76"/>
        <v>0.32</v>
      </c>
      <c r="P988" s="17" t="str">
        <f t="shared" si="77"/>
        <v>High Humid</v>
      </c>
      <c r="Q988" s="2">
        <v>0.29849999999999999</v>
      </c>
      <c r="R988" s="7">
        <f t="shared" si="78"/>
        <v>32.835000000000001</v>
      </c>
      <c r="S988" s="2">
        <v>17</v>
      </c>
      <c r="T988" s="2">
        <v>78</v>
      </c>
      <c r="U988" s="2">
        <f>SUM(Append1[[#This Row],[Casual]],Append1[[#This Row],[Registered]])</f>
        <v>95</v>
      </c>
    </row>
    <row r="989" spans="1:21" x14ac:dyDescent="0.25">
      <c r="A989" s="2">
        <v>988</v>
      </c>
      <c r="B989" s="3">
        <v>40587</v>
      </c>
      <c r="C98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89" s="2" t="str">
        <f>TEXT(Append1[[#This Row],[Entry Date]],"YYYY")</f>
        <v>2011</v>
      </c>
      <c r="E989" s="2" t="str">
        <f>TEXT(Append1[[#This Row],[Entry Date]],"MMM")</f>
        <v>Feb</v>
      </c>
      <c r="F989" s="4">
        <v>41.125</v>
      </c>
      <c r="G989" s="2" t="b">
        <v>0</v>
      </c>
      <c r="H989" t="str" cm="1">
        <f t="array" ref="H989">IF(G989=TRUE,"Weekend", IF(G989=FALSE,"Weekday", NA))</f>
        <v>Weekday</v>
      </c>
      <c r="I989" s="2" t="str">
        <f>TEXT(Append1[[#This Row],[Entry Date]],"DDDDD")</f>
        <v>Sunday</v>
      </c>
      <c r="J989" s="2" t="str">
        <f t="shared" si="79"/>
        <v>Cold</v>
      </c>
      <c r="K989" s="2">
        <v>0.4</v>
      </c>
      <c r="L989" s="2">
        <f t="shared" si="75"/>
        <v>16.400000000000002</v>
      </c>
      <c r="M989" s="2">
        <v>0.40910000000000002</v>
      </c>
      <c r="N989" s="2">
        <v>0.35</v>
      </c>
      <c r="O989" s="10">
        <f t="shared" si="76"/>
        <v>0.35</v>
      </c>
      <c r="P989" s="17" t="str">
        <f t="shared" si="77"/>
        <v>High Humid</v>
      </c>
      <c r="Q989" s="2">
        <v>0.28360000000000002</v>
      </c>
      <c r="R989" s="7">
        <f t="shared" si="78"/>
        <v>31.196000000000002</v>
      </c>
      <c r="S989" s="2">
        <v>11</v>
      </c>
      <c r="T989" s="2">
        <v>50</v>
      </c>
      <c r="U989" s="2">
        <f>SUM(Append1[[#This Row],[Casual]],Append1[[#This Row],[Registered]])</f>
        <v>61</v>
      </c>
    </row>
    <row r="990" spans="1:21" x14ac:dyDescent="0.25">
      <c r="A990" s="2">
        <v>989</v>
      </c>
      <c r="B990" s="3">
        <v>40587</v>
      </c>
      <c r="C99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0" s="2" t="str">
        <f>TEXT(Append1[[#This Row],[Entry Date]],"YYYY")</f>
        <v>2011</v>
      </c>
      <c r="E990" s="2" t="str">
        <f>TEXT(Append1[[#This Row],[Entry Date]],"MMM")</f>
        <v>Feb</v>
      </c>
      <c r="F990" s="4">
        <v>41.1666666666667</v>
      </c>
      <c r="G990" s="2" t="b">
        <v>0</v>
      </c>
      <c r="H990" t="str" cm="1">
        <f t="array" ref="H990">IF(G990=TRUE,"Weekend", IF(G990=FALSE,"Weekday", NA))</f>
        <v>Weekday</v>
      </c>
      <c r="I990" s="2" t="str">
        <f>TEXT(Append1[[#This Row],[Entry Date]],"DDDDD")</f>
        <v>Sunday</v>
      </c>
      <c r="J990" s="2" t="str">
        <f t="shared" si="79"/>
        <v>Cold</v>
      </c>
      <c r="K990" s="2">
        <v>0.4</v>
      </c>
      <c r="L990" s="2">
        <f t="shared" si="75"/>
        <v>16.400000000000002</v>
      </c>
      <c r="M990" s="2">
        <v>0.40910000000000002</v>
      </c>
      <c r="N990" s="2">
        <v>0.35</v>
      </c>
      <c r="O990" s="10">
        <f t="shared" si="76"/>
        <v>0.35</v>
      </c>
      <c r="P990" s="17" t="str">
        <f t="shared" si="77"/>
        <v>High Humid</v>
      </c>
      <c r="Q990" s="2">
        <v>0.32840000000000003</v>
      </c>
      <c r="R990" s="7">
        <f t="shared" si="78"/>
        <v>36.124000000000002</v>
      </c>
      <c r="S990" s="2">
        <v>15</v>
      </c>
      <c r="T990" s="2">
        <v>32</v>
      </c>
      <c r="U990" s="2">
        <f>SUM(Append1[[#This Row],[Casual]],Append1[[#This Row],[Registered]])</f>
        <v>47</v>
      </c>
    </row>
    <row r="991" spans="1:21" x14ac:dyDescent="0.25">
      <c r="A991" s="2">
        <v>990</v>
      </c>
      <c r="B991" s="3">
        <v>40587</v>
      </c>
      <c r="C99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1" s="2" t="str">
        <f>TEXT(Append1[[#This Row],[Entry Date]],"YYYY")</f>
        <v>2011</v>
      </c>
      <c r="E991" s="2" t="str">
        <f>TEXT(Append1[[#This Row],[Entry Date]],"MMM")</f>
        <v>Feb</v>
      </c>
      <c r="F991" s="4">
        <v>41.2083333333333</v>
      </c>
      <c r="G991" s="2" t="b">
        <v>0</v>
      </c>
      <c r="H991" t="str" cm="1">
        <f t="array" ref="H991">IF(G991=TRUE,"Weekend", IF(G991=FALSE,"Weekday", NA))</f>
        <v>Weekday</v>
      </c>
      <c r="I991" s="2" t="str">
        <f>TEXT(Append1[[#This Row],[Entry Date]],"DDDDD")</f>
        <v>Sunday</v>
      </c>
      <c r="J991" s="2" t="str">
        <f t="shared" si="79"/>
        <v>Cold</v>
      </c>
      <c r="K991" s="2">
        <v>0.4</v>
      </c>
      <c r="L991" s="2">
        <f t="shared" si="75"/>
        <v>16.400000000000002</v>
      </c>
      <c r="M991" s="2">
        <v>0.40910000000000002</v>
      </c>
      <c r="N991" s="2">
        <v>0.35</v>
      </c>
      <c r="O991" s="10">
        <f t="shared" si="76"/>
        <v>0.35</v>
      </c>
      <c r="P991" s="17" t="str">
        <f t="shared" si="77"/>
        <v>High Humid</v>
      </c>
      <c r="Q991" s="2">
        <v>0.35820000000000002</v>
      </c>
      <c r="R991" s="7">
        <f t="shared" si="78"/>
        <v>39.402000000000001</v>
      </c>
      <c r="S991" s="2">
        <v>6</v>
      </c>
      <c r="T991" s="2">
        <v>45</v>
      </c>
      <c r="U991" s="2">
        <f>SUM(Append1[[#This Row],[Casual]],Append1[[#This Row],[Registered]])</f>
        <v>51</v>
      </c>
    </row>
    <row r="992" spans="1:21" x14ac:dyDescent="0.25">
      <c r="A992" s="2">
        <v>991</v>
      </c>
      <c r="B992" s="3">
        <v>40587</v>
      </c>
      <c r="C992"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2" s="2" t="str">
        <f>TEXT(Append1[[#This Row],[Entry Date]],"YYYY")</f>
        <v>2011</v>
      </c>
      <c r="E992" s="2" t="str">
        <f>TEXT(Append1[[#This Row],[Entry Date]],"MMM")</f>
        <v>Feb</v>
      </c>
      <c r="F992" s="4">
        <v>41.25</v>
      </c>
      <c r="G992" s="2" t="b">
        <v>0</v>
      </c>
      <c r="H992" t="str" cm="1">
        <f t="array" ref="H992">IF(G992=TRUE,"Weekend", IF(G992=FALSE,"Weekday", NA))</f>
        <v>Weekday</v>
      </c>
      <c r="I992" s="2" t="str">
        <f>TEXT(Append1[[#This Row],[Entry Date]],"DDDDD")</f>
        <v>Sunday</v>
      </c>
      <c r="J992" s="2" t="str">
        <f t="shared" si="79"/>
        <v>Cold</v>
      </c>
      <c r="K992" s="2">
        <v>0.4</v>
      </c>
      <c r="L992" s="2">
        <f t="shared" si="75"/>
        <v>16.400000000000002</v>
      </c>
      <c r="M992" s="2">
        <v>0.40910000000000002</v>
      </c>
      <c r="N992" s="2">
        <v>0.35</v>
      </c>
      <c r="O992" s="10">
        <f t="shared" si="76"/>
        <v>0.35</v>
      </c>
      <c r="P992" s="17" t="str">
        <f t="shared" si="77"/>
        <v>High Humid</v>
      </c>
      <c r="Q992" s="2">
        <v>0.29849999999999999</v>
      </c>
      <c r="R992" s="7">
        <f t="shared" si="78"/>
        <v>32.835000000000001</v>
      </c>
      <c r="S992" s="2">
        <v>5</v>
      </c>
      <c r="T992" s="2">
        <v>31</v>
      </c>
      <c r="U992" s="2">
        <f>SUM(Append1[[#This Row],[Casual]],Append1[[#This Row],[Registered]])</f>
        <v>36</v>
      </c>
    </row>
    <row r="993" spans="1:21" x14ac:dyDescent="0.25">
      <c r="A993" s="2">
        <v>992</v>
      </c>
      <c r="B993" s="3">
        <v>40587</v>
      </c>
      <c r="C993"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3" s="2" t="str">
        <f>TEXT(Append1[[#This Row],[Entry Date]],"YYYY")</f>
        <v>2011</v>
      </c>
      <c r="E993" s="2" t="str">
        <f>TEXT(Append1[[#This Row],[Entry Date]],"MMM")</f>
        <v>Feb</v>
      </c>
      <c r="F993" s="4">
        <v>41.2916666666667</v>
      </c>
      <c r="G993" s="2" t="b">
        <v>0</v>
      </c>
      <c r="H993" t="str" cm="1">
        <f t="array" ref="H993">IF(G993=TRUE,"Weekend", IF(G993=FALSE,"Weekday", NA))</f>
        <v>Weekday</v>
      </c>
      <c r="I993" s="2" t="str">
        <f>TEXT(Append1[[#This Row],[Entry Date]],"DDDDD")</f>
        <v>Sunday</v>
      </c>
      <c r="J993" s="2" t="str">
        <f t="shared" si="79"/>
        <v>Cold</v>
      </c>
      <c r="K993" s="2">
        <v>0.4</v>
      </c>
      <c r="L993" s="2">
        <f t="shared" si="75"/>
        <v>16.400000000000002</v>
      </c>
      <c r="M993" s="2">
        <v>0.40910000000000002</v>
      </c>
      <c r="N993" s="2">
        <v>0.35</v>
      </c>
      <c r="O993" s="10">
        <f t="shared" si="76"/>
        <v>0.35</v>
      </c>
      <c r="P993" s="17" t="str">
        <f t="shared" si="77"/>
        <v>High Humid</v>
      </c>
      <c r="Q993" s="2">
        <v>0.35820000000000002</v>
      </c>
      <c r="R993" s="7">
        <f t="shared" si="78"/>
        <v>39.402000000000001</v>
      </c>
      <c r="S993" s="2">
        <v>3</v>
      </c>
      <c r="T993" s="2">
        <v>27</v>
      </c>
      <c r="U993" s="2">
        <f>SUM(Append1[[#This Row],[Casual]],Append1[[#This Row],[Registered]])</f>
        <v>30</v>
      </c>
    </row>
    <row r="994" spans="1:21" x14ac:dyDescent="0.25">
      <c r="A994" s="2">
        <v>993</v>
      </c>
      <c r="B994" s="3">
        <v>40588</v>
      </c>
      <c r="C994"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4" s="2" t="str">
        <f>TEXT(Append1[[#This Row],[Entry Date]],"YYYY")</f>
        <v>2011</v>
      </c>
      <c r="E994" s="2" t="str">
        <f>TEXT(Append1[[#This Row],[Entry Date]],"MMM")</f>
        <v>Feb</v>
      </c>
      <c r="F994" s="4">
        <v>41.3333333333333</v>
      </c>
      <c r="G994" s="2" t="b">
        <v>0</v>
      </c>
      <c r="H994" t="str" cm="1">
        <f t="array" ref="H994">IF(G994=TRUE,"Weekend", IF(G994=FALSE,"Weekday", NA))</f>
        <v>Weekday</v>
      </c>
      <c r="I994" s="2" t="str">
        <f>TEXT(Append1[[#This Row],[Entry Date]],"DDDDD")</f>
        <v>Monday</v>
      </c>
      <c r="J994" s="2" t="str">
        <f t="shared" si="79"/>
        <v>Cold</v>
      </c>
      <c r="K994" s="2">
        <v>0.38</v>
      </c>
      <c r="L994" s="2">
        <f t="shared" si="75"/>
        <v>15.58</v>
      </c>
      <c r="M994" s="2">
        <v>0.39389999999999997</v>
      </c>
      <c r="N994" s="2">
        <v>0.37</v>
      </c>
      <c r="O994" s="10">
        <f t="shared" si="76"/>
        <v>0.37</v>
      </c>
      <c r="P994" s="17" t="str">
        <f t="shared" si="77"/>
        <v>High Humid</v>
      </c>
      <c r="Q994" s="2">
        <v>0.35820000000000002</v>
      </c>
      <c r="R994" s="7">
        <f t="shared" si="78"/>
        <v>39.402000000000001</v>
      </c>
      <c r="S994" s="2">
        <v>3</v>
      </c>
      <c r="T994" s="2">
        <v>8</v>
      </c>
      <c r="U994" s="2">
        <f>SUM(Append1[[#This Row],[Casual]],Append1[[#This Row],[Registered]])</f>
        <v>11</v>
      </c>
    </row>
    <row r="995" spans="1:21" x14ac:dyDescent="0.25">
      <c r="A995" s="2">
        <v>994</v>
      </c>
      <c r="B995" s="3">
        <v>40588</v>
      </c>
      <c r="C995"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5" s="2" t="str">
        <f>TEXT(Append1[[#This Row],[Entry Date]],"YYYY")</f>
        <v>2011</v>
      </c>
      <c r="E995" s="2" t="str">
        <f>TEXT(Append1[[#This Row],[Entry Date]],"MMM")</f>
        <v>Feb</v>
      </c>
      <c r="F995" s="4">
        <v>41.375</v>
      </c>
      <c r="G995" s="2" t="b">
        <v>0</v>
      </c>
      <c r="H995" t="str" cm="1">
        <f t="array" ref="H995">IF(G995=TRUE,"Weekend", IF(G995=FALSE,"Weekday", NA))</f>
        <v>Weekday</v>
      </c>
      <c r="I995" s="2" t="str">
        <f>TEXT(Append1[[#This Row],[Entry Date]],"DDDDD")</f>
        <v>Monday</v>
      </c>
      <c r="J995" s="2" t="str">
        <f t="shared" si="79"/>
        <v>Cold</v>
      </c>
      <c r="K995" s="2">
        <v>0.38</v>
      </c>
      <c r="L995" s="2">
        <f t="shared" si="75"/>
        <v>15.58</v>
      </c>
      <c r="M995" s="2">
        <v>0.39389999999999997</v>
      </c>
      <c r="N995" s="2">
        <v>0.37</v>
      </c>
      <c r="O995" s="10">
        <f t="shared" si="76"/>
        <v>0.37</v>
      </c>
      <c r="P995" s="17" t="str">
        <f t="shared" si="77"/>
        <v>High Humid</v>
      </c>
      <c r="Q995" s="2">
        <v>0.35820000000000002</v>
      </c>
      <c r="R995" s="7">
        <f t="shared" si="78"/>
        <v>39.402000000000001</v>
      </c>
      <c r="S995" s="2">
        <v>1</v>
      </c>
      <c r="T995" s="2">
        <v>6</v>
      </c>
      <c r="U995" s="2">
        <f>SUM(Append1[[#This Row],[Casual]],Append1[[#This Row],[Registered]])</f>
        <v>7</v>
      </c>
    </row>
    <row r="996" spans="1:21" x14ac:dyDescent="0.25">
      <c r="A996" s="2">
        <v>995</v>
      </c>
      <c r="B996" s="3">
        <v>40588</v>
      </c>
      <c r="C996"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6" s="2" t="str">
        <f>TEXT(Append1[[#This Row],[Entry Date]],"YYYY")</f>
        <v>2011</v>
      </c>
      <c r="E996" s="2" t="str">
        <f>TEXT(Append1[[#This Row],[Entry Date]],"MMM")</f>
        <v>Feb</v>
      </c>
      <c r="F996" s="4">
        <v>41.4166666666667</v>
      </c>
      <c r="G996" s="2" t="b">
        <v>0</v>
      </c>
      <c r="H996" t="str" cm="1">
        <f t="array" ref="H996">IF(G996=TRUE,"Weekend", IF(G996=FALSE,"Weekday", NA))</f>
        <v>Weekday</v>
      </c>
      <c r="I996" s="2" t="str">
        <f>TEXT(Append1[[#This Row],[Entry Date]],"DDDDD")</f>
        <v>Monday</v>
      </c>
      <c r="J996" s="2" t="str">
        <f t="shared" si="79"/>
        <v>Cold</v>
      </c>
      <c r="K996" s="2">
        <v>0.36</v>
      </c>
      <c r="L996" s="2">
        <f t="shared" si="75"/>
        <v>14.76</v>
      </c>
      <c r="M996" s="2">
        <v>0.33329999999999999</v>
      </c>
      <c r="N996" s="2">
        <v>0.4</v>
      </c>
      <c r="O996" s="10">
        <f t="shared" si="76"/>
        <v>0.4</v>
      </c>
      <c r="P996" s="17" t="str">
        <f t="shared" si="77"/>
        <v>High Humid</v>
      </c>
      <c r="Q996" s="2">
        <v>0.29849999999999999</v>
      </c>
      <c r="R996" s="7">
        <f t="shared" si="78"/>
        <v>32.835000000000001</v>
      </c>
      <c r="S996" s="2">
        <v>0</v>
      </c>
      <c r="T996" s="2">
        <v>2</v>
      </c>
      <c r="U996" s="2">
        <f>SUM(Append1[[#This Row],[Casual]],Append1[[#This Row],[Registered]])</f>
        <v>2</v>
      </c>
    </row>
    <row r="997" spans="1:21" x14ac:dyDescent="0.25">
      <c r="A997" s="2">
        <v>996</v>
      </c>
      <c r="B997" s="3">
        <v>40588</v>
      </c>
      <c r="C997"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7" s="2" t="str">
        <f>TEXT(Append1[[#This Row],[Entry Date]],"YYYY")</f>
        <v>2011</v>
      </c>
      <c r="E997" s="2" t="str">
        <f>TEXT(Append1[[#This Row],[Entry Date]],"MMM")</f>
        <v>Feb</v>
      </c>
      <c r="F997" s="4">
        <v>41.4583333333333</v>
      </c>
      <c r="G997" s="2" t="b">
        <v>0</v>
      </c>
      <c r="H997" t="str" cm="1">
        <f t="array" ref="H997">IF(G997=TRUE,"Weekend", IF(G997=FALSE,"Weekday", NA))</f>
        <v>Weekday</v>
      </c>
      <c r="I997" s="2" t="str">
        <f>TEXT(Append1[[#This Row],[Entry Date]],"DDDDD")</f>
        <v>Monday</v>
      </c>
      <c r="J997" s="2" t="str">
        <f t="shared" si="79"/>
        <v>Cold</v>
      </c>
      <c r="K997" s="2">
        <v>0.34</v>
      </c>
      <c r="L997" s="2">
        <f t="shared" si="75"/>
        <v>13.940000000000001</v>
      </c>
      <c r="M997" s="2">
        <v>0.31819999999999998</v>
      </c>
      <c r="N997" s="2">
        <v>0.46</v>
      </c>
      <c r="O997" s="10">
        <f t="shared" si="76"/>
        <v>0.46</v>
      </c>
      <c r="P997" s="17" t="str">
        <f t="shared" si="77"/>
        <v>High Humid</v>
      </c>
      <c r="Q997" s="2">
        <v>0.22389999999999999</v>
      </c>
      <c r="R997" s="7">
        <f t="shared" si="78"/>
        <v>24.628999999999998</v>
      </c>
      <c r="S997" s="2">
        <v>1</v>
      </c>
      <c r="T997" s="2">
        <v>1</v>
      </c>
      <c r="U997" s="2">
        <f>SUM(Append1[[#This Row],[Casual]],Append1[[#This Row],[Registered]])</f>
        <v>2</v>
      </c>
    </row>
    <row r="998" spans="1:21" x14ac:dyDescent="0.25">
      <c r="A998" s="2">
        <v>997</v>
      </c>
      <c r="B998" s="3">
        <v>40588</v>
      </c>
      <c r="C998"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8" s="2" t="str">
        <f>TEXT(Append1[[#This Row],[Entry Date]],"YYYY")</f>
        <v>2011</v>
      </c>
      <c r="E998" s="2" t="str">
        <f>TEXT(Append1[[#This Row],[Entry Date]],"MMM")</f>
        <v>Feb</v>
      </c>
      <c r="F998" s="4">
        <v>41.5</v>
      </c>
      <c r="G998" s="2" t="b">
        <v>0</v>
      </c>
      <c r="H998" t="str" cm="1">
        <f t="array" ref="H998">IF(G998=TRUE,"Weekend", IF(G998=FALSE,"Weekday", NA))</f>
        <v>Weekday</v>
      </c>
      <c r="I998" s="2" t="str">
        <f>TEXT(Append1[[#This Row],[Entry Date]],"DDDDD")</f>
        <v>Monday</v>
      </c>
      <c r="J998" s="2" t="str">
        <f t="shared" si="79"/>
        <v>Cold</v>
      </c>
      <c r="K998" s="2">
        <v>0.32</v>
      </c>
      <c r="L998" s="2">
        <f t="shared" si="75"/>
        <v>13.120000000000001</v>
      </c>
      <c r="M998" s="2">
        <v>0.30299999999999999</v>
      </c>
      <c r="N998" s="2">
        <v>0.53</v>
      </c>
      <c r="O998" s="10">
        <f t="shared" si="76"/>
        <v>0.53</v>
      </c>
      <c r="P998" s="17" t="str">
        <f t="shared" si="77"/>
        <v>High Humid</v>
      </c>
      <c r="Q998" s="2">
        <v>0.28360000000000002</v>
      </c>
      <c r="R998" s="7">
        <f t="shared" si="78"/>
        <v>31.196000000000002</v>
      </c>
      <c r="S998" s="2">
        <v>0</v>
      </c>
      <c r="T998" s="2">
        <v>2</v>
      </c>
      <c r="U998" s="2">
        <f>SUM(Append1[[#This Row],[Casual]],Append1[[#This Row],[Registered]])</f>
        <v>2</v>
      </c>
    </row>
    <row r="999" spans="1:21" x14ac:dyDescent="0.25">
      <c r="A999" s="2">
        <v>998</v>
      </c>
      <c r="B999" s="3">
        <v>40588</v>
      </c>
      <c r="C999"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999" s="2" t="str">
        <f>TEXT(Append1[[#This Row],[Entry Date]],"YYYY")</f>
        <v>2011</v>
      </c>
      <c r="E999" s="2" t="str">
        <f>TEXT(Append1[[#This Row],[Entry Date]],"MMM")</f>
        <v>Feb</v>
      </c>
      <c r="F999" s="4">
        <v>41.5416666666667</v>
      </c>
      <c r="G999" s="2" t="b">
        <v>0</v>
      </c>
      <c r="H999" t="str" cm="1">
        <f t="array" ref="H999">IF(G999=TRUE,"Weekend", IF(G999=FALSE,"Weekday", NA))</f>
        <v>Weekday</v>
      </c>
      <c r="I999" s="2" t="str">
        <f>TEXT(Append1[[#This Row],[Entry Date]],"DDDDD")</f>
        <v>Monday</v>
      </c>
      <c r="J999" s="2" t="str">
        <f t="shared" si="79"/>
        <v>Cold</v>
      </c>
      <c r="K999" s="2">
        <v>0.32</v>
      </c>
      <c r="L999" s="2">
        <f t="shared" si="75"/>
        <v>13.120000000000001</v>
      </c>
      <c r="M999" s="2">
        <v>0.30299999999999999</v>
      </c>
      <c r="N999" s="2">
        <v>0.53</v>
      </c>
      <c r="O999" s="10">
        <f t="shared" si="76"/>
        <v>0.53</v>
      </c>
      <c r="P999" s="17" t="str">
        <f t="shared" si="77"/>
        <v>High Humid</v>
      </c>
      <c r="Q999" s="2">
        <v>0.28360000000000002</v>
      </c>
      <c r="R999" s="7">
        <f t="shared" si="78"/>
        <v>31.196000000000002</v>
      </c>
      <c r="S999" s="2">
        <v>0</v>
      </c>
      <c r="T999" s="2">
        <v>3</v>
      </c>
      <c r="U999" s="2">
        <f>SUM(Append1[[#This Row],[Casual]],Append1[[#This Row],[Registered]])</f>
        <v>3</v>
      </c>
    </row>
    <row r="1000" spans="1:21" x14ac:dyDescent="0.25">
      <c r="A1000" s="2">
        <v>999</v>
      </c>
      <c r="B1000" s="3">
        <v>40588</v>
      </c>
      <c r="C1000"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00" s="2" t="str">
        <f>TEXT(Append1[[#This Row],[Entry Date]],"YYYY")</f>
        <v>2011</v>
      </c>
      <c r="E1000" s="2" t="str">
        <f>TEXT(Append1[[#This Row],[Entry Date]],"MMM")</f>
        <v>Feb</v>
      </c>
      <c r="F1000" s="4">
        <v>41.5833333333333</v>
      </c>
      <c r="G1000" s="2" t="b">
        <v>0</v>
      </c>
      <c r="H1000" t="str" cm="1">
        <f t="array" ref="H1000">IF(G1000=TRUE,"Weekend", IF(G1000=FALSE,"Weekday", NA))</f>
        <v>Weekday</v>
      </c>
      <c r="I1000" s="2" t="str">
        <f>TEXT(Append1[[#This Row],[Entry Date]],"DDDDD")</f>
        <v>Monday</v>
      </c>
      <c r="J1000" s="2" t="str">
        <f t="shared" si="79"/>
        <v>Cold</v>
      </c>
      <c r="K1000" s="2">
        <v>0.34</v>
      </c>
      <c r="L1000" s="2">
        <f t="shared" si="75"/>
        <v>13.940000000000001</v>
      </c>
      <c r="M1000" s="2">
        <v>0.30299999999999999</v>
      </c>
      <c r="N1000" s="2">
        <v>0.46</v>
      </c>
      <c r="O1000" s="10">
        <f t="shared" si="76"/>
        <v>0.46</v>
      </c>
      <c r="P1000" s="17" t="str">
        <f t="shared" si="77"/>
        <v>High Humid</v>
      </c>
      <c r="Q1000" s="2">
        <v>0.29849999999999999</v>
      </c>
      <c r="R1000" s="7">
        <f t="shared" si="78"/>
        <v>32.835000000000001</v>
      </c>
      <c r="S1000" s="2">
        <v>1</v>
      </c>
      <c r="T1000" s="2">
        <v>25</v>
      </c>
      <c r="U1000" s="2">
        <f>SUM(Append1[[#This Row],[Casual]],Append1[[#This Row],[Registered]])</f>
        <v>26</v>
      </c>
    </row>
    <row r="1001" spans="1:21" x14ac:dyDescent="0.25">
      <c r="A1001" s="2">
        <v>1000</v>
      </c>
      <c r="B1001" s="3">
        <v>40588</v>
      </c>
      <c r="C1001" s="2" t="str">
        <f>IF(OR(Append1[[#This Row],[Month]]="Jan",Append1[[#This Row],[Month]]="Feb",Append1[[#This Row],[Month]]="Dec",Append1[[#This Row],[Month]]="Nov"),"Winter",IF(OR(Append1[[#This Row],[Month]]="Mar",Append1[[#This Row],[Month]]="Apr",Append1[[#This Row],[Month]]="May",Append1[[#This Row],[Month]]="Jun"),"Summer",IF(OR(Append1[[#This Row],[Month]]="Jul",Append1[[#This Row],[Month]]="Aug",Append1[[#This Row],[Month]]="Sep",Append1[[#This Row],[Month]]="Oct"),"Rainy")))</f>
        <v>Winter</v>
      </c>
      <c r="D1001" s="2" t="str">
        <f>TEXT(Append1[[#This Row],[Entry Date]],"YYYY")</f>
        <v>2011</v>
      </c>
      <c r="E1001" s="2" t="str">
        <f>TEXT(Append1[[#This Row],[Entry Date]],"MMM")</f>
        <v>Feb</v>
      </c>
      <c r="F1001" s="4">
        <v>41.625</v>
      </c>
      <c r="G1001" s="2" t="b">
        <v>0</v>
      </c>
      <c r="H1001" t="str" cm="1">
        <f t="array" ref="H1001">IF(G1001=TRUE,"Weekend", IF(G1001=FALSE,"Weekday", NA))</f>
        <v>Weekday</v>
      </c>
      <c r="I1001" s="2" t="str">
        <f>TEXT(Append1[[#This Row],[Entry Date]],"DDDDD")</f>
        <v>Monday</v>
      </c>
      <c r="J1001" s="2" t="str">
        <f t="shared" si="79"/>
        <v>Cold</v>
      </c>
      <c r="K1001" s="2">
        <v>0.34</v>
      </c>
      <c r="L1001" s="2">
        <f t="shared" si="75"/>
        <v>13.940000000000001</v>
      </c>
      <c r="M1001" s="2">
        <v>0.30299999999999999</v>
      </c>
      <c r="N1001" s="2">
        <v>0.46</v>
      </c>
      <c r="O1001" s="10">
        <f t="shared" si="76"/>
        <v>0.46</v>
      </c>
      <c r="P1001" s="17" t="str">
        <f t="shared" si="77"/>
        <v>High Humid</v>
      </c>
      <c r="Q1001" s="2">
        <v>0.29849999999999999</v>
      </c>
      <c r="R1001" s="7">
        <f t="shared" si="78"/>
        <v>32.835000000000001</v>
      </c>
      <c r="S1001" s="2">
        <v>2</v>
      </c>
      <c r="T1001" s="2">
        <v>96</v>
      </c>
      <c r="U1001" s="2">
        <f>SUM(Append1[[#This Row],[Casual]],Append1[[#This Row],[Registered]])</f>
        <v>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D14F1-5ACE-41F1-BF27-71DD60E1A85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D86B-3316-4C5E-8222-44A11F5D616B}">
  <dimension ref="A2:D1004"/>
  <sheetViews>
    <sheetView zoomScale="85" zoomScaleNormal="85" workbookViewId="0">
      <selection activeCell="T17" sqref="T17"/>
    </sheetView>
  </sheetViews>
  <sheetFormatPr defaultRowHeight="15" x14ac:dyDescent="0.25"/>
  <cols>
    <col min="1" max="1" width="13.28515625" bestFit="1" customWidth="1"/>
    <col min="2" max="2" width="12.85546875" bestFit="1" customWidth="1"/>
    <col min="3" max="4" width="17.42578125" bestFit="1" customWidth="1"/>
  </cols>
  <sheetData>
    <row r="2" spans="1:4" x14ac:dyDescent="0.25">
      <c r="A2" s="16" t="s">
        <v>28</v>
      </c>
      <c r="B2" s="16"/>
      <c r="C2" s="16"/>
      <c r="D2" s="16"/>
    </row>
    <row r="3" spans="1:4" x14ac:dyDescent="0.25">
      <c r="A3" s="11" t="s">
        <v>22</v>
      </c>
      <c r="B3" t="s">
        <v>21</v>
      </c>
    </row>
    <row r="4" spans="1:4" x14ac:dyDescent="0.25">
      <c r="A4" s="15">
        <v>0</v>
      </c>
      <c r="B4" s="12">
        <v>16</v>
      </c>
    </row>
    <row r="5" spans="1:4" x14ac:dyDescent="0.25">
      <c r="A5" s="15">
        <v>4.1666666666666664E-2</v>
      </c>
      <c r="B5" s="12">
        <v>40</v>
      </c>
    </row>
    <row r="6" spans="1:4" x14ac:dyDescent="0.25">
      <c r="A6" s="15">
        <v>8.3333333333333329E-2</v>
      </c>
      <c r="B6" s="12">
        <v>32</v>
      </c>
    </row>
    <row r="7" spans="1:4" x14ac:dyDescent="0.25">
      <c r="A7" s="15">
        <v>0.125</v>
      </c>
      <c r="B7" s="12">
        <v>13</v>
      </c>
    </row>
    <row r="8" spans="1:4" x14ac:dyDescent="0.25">
      <c r="A8" s="15">
        <v>0.16666666666666666</v>
      </c>
      <c r="B8" s="12">
        <v>1</v>
      </c>
    </row>
    <row r="9" spans="1:4" x14ac:dyDescent="0.25">
      <c r="A9" s="15">
        <v>0.20833333333333334</v>
      </c>
      <c r="B9" s="12">
        <v>1</v>
      </c>
    </row>
    <row r="10" spans="1:4" x14ac:dyDescent="0.25">
      <c r="A10" s="15">
        <v>0.25</v>
      </c>
      <c r="B10" s="12">
        <v>2</v>
      </c>
    </row>
    <row r="11" spans="1:4" x14ac:dyDescent="0.25">
      <c r="A11" s="15">
        <v>0.29166666666666669</v>
      </c>
      <c r="B11" s="12">
        <v>3</v>
      </c>
    </row>
    <row r="12" spans="1:4" x14ac:dyDescent="0.25">
      <c r="A12" s="15">
        <v>0.33333333333333331</v>
      </c>
      <c r="B12" s="12">
        <v>8</v>
      </c>
    </row>
    <row r="13" spans="1:4" x14ac:dyDescent="0.25">
      <c r="A13" s="15">
        <v>0.375</v>
      </c>
      <c r="B13" s="12">
        <v>14</v>
      </c>
    </row>
    <row r="14" spans="1:4" x14ac:dyDescent="0.25">
      <c r="A14" s="15">
        <v>0.41666666666666669</v>
      </c>
      <c r="B14" s="12">
        <v>36</v>
      </c>
    </row>
    <row r="15" spans="1:4" x14ac:dyDescent="0.25">
      <c r="A15" s="15">
        <v>0.45833333333333331</v>
      </c>
      <c r="B15" s="12">
        <v>56</v>
      </c>
    </row>
    <row r="16" spans="1:4" x14ac:dyDescent="0.25">
      <c r="A16" s="15">
        <v>0.5</v>
      </c>
      <c r="B16" s="12">
        <v>84</v>
      </c>
    </row>
    <row r="17" spans="1:2" x14ac:dyDescent="0.25">
      <c r="A17" s="15">
        <v>0.54166666666666663</v>
      </c>
      <c r="B17" s="12">
        <v>94</v>
      </c>
    </row>
    <row r="18" spans="1:2" x14ac:dyDescent="0.25">
      <c r="A18" s="15">
        <v>0.58333333333333337</v>
      </c>
      <c r="B18" s="12">
        <v>106</v>
      </c>
    </row>
    <row r="19" spans="1:2" x14ac:dyDescent="0.25">
      <c r="A19" s="15">
        <v>0.625</v>
      </c>
      <c r="B19" s="12">
        <v>110</v>
      </c>
    </row>
    <row r="20" spans="1:2" x14ac:dyDescent="0.25">
      <c r="A20" s="15">
        <v>0.66666666666666663</v>
      </c>
      <c r="B20" s="12">
        <v>93</v>
      </c>
    </row>
    <row r="21" spans="1:2" x14ac:dyDescent="0.25">
      <c r="A21" s="15">
        <v>0.70833333333333337</v>
      </c>
      <c r="B21" s="12">
        <v>67</v>
      </c>
    </row>
    <row r="22" spans="1:2" x14ac:dyDescent="0.25">
      <c r="A22" s="15">
        <v>0.75</v>
      </c>
      <c r="B22" s="12">
        <v>35</v>
      </c>
    </row>
    <row r="23" spans="1:2" x14ac:dyDescent="0.25">
      <c r="A23" s="15">
        <v>0.79166666666666663</v>
      </c>
      <c r="B23" s="12">
        <v>37</v>
      </c>
    </row>
    <row r="24" spans="1:2" x14ac:dyDescent="0.25">
      <c r="A24" s="15">
        <v>0.83333333333333337</v>
      </c>
      <c r="B24" s="12">
        <v>36</v>
      </c>
    </row>
    <row r="25" spans="1:2" x14ac:dyDescent="0.25">
      <c r="A25" s="15">
        <v>0.875</v>
      </c>
      <c r="B25" s="12">
        <v>34</v>
      </c>
    </row>
    <row r="26" spans="1:2" x14ac:dyDescent="0.25">
      <c r="A26" s="15">
        <v>0.91666666666666663</v>
      </c>
      <c r="B26" s="12">
        <v>28</v>
      </c>
    </row>
    <row r="27" spans="1:2" x14ac:dyDescent="0.25">
      <c r="A27" s="15">
        <v>0.95833333333333337</v>
      </c>
      <c r="B27" s="12">
        <v>39</v>
      </c>
    </row>
    <row r="28" spans="1:2" x14ac:dyDescent="0.25">
      <c r="A28" s="15">
        <v>1</v>
      </c>
      <c r="B28" s="12">
        <v>17</v>
      </c>
    </row>
    <row r="29" spans="1:2" x14ac:dyDescent="0.25">
      <c r="A29" s="15">
        <v>1.0416666666666667</v>
      </c>
      <c r="B29" s="12">
        <v>17</v>
      </c>
    </row>
    <row r="30" spans="1:2" x14ac:dyDescent="0.25">
      <c r="A30" s="15">
        <v>1.0833333333333333</v>
      </c>
      <c r="B30" s="12">
        <v>9</v>
      </c>
    </row>
    <row r="31" spans="1:2" x14ac:dyDescent="0.25">
      <c r="A31" s="15">
        <v>1.125</v>
      </c>
      <c r="B31" s="12">
        <v>6</v>
      </c>
    </row>
    <row r="32" spans="1:2" x14ac:dyDescent="0.25">
      <c r="A32" s="15">
        <v>1.1666666666666667</v>
      </c>
      <c r="B32" s="12">
        <v>3</v>
      </c>
    </row>
    <row r="33" spans="1:2" x14ac:dyDescent="0.25">
      <c r="A33" s="15">
        <v>1.2083333333333333</v>
      </c>
      <c r="B33" s="12">
        <v>2</v>
      </c>
    </row>
    <row r="34" spans="1:2" x14ac:dyDescent="0.25">
      <c r="A34" s="15">
        <v>1.25</v>
      </c>
      <c r="B34" s="12">
        <v>1</v>
      </c>
    </row>
    <row r="35" spans="1:2" x14ac:dyDescent="0.25">
      <c r="A35" s="15">
        <v>1.2916666666666667</v>
      </c>
      <c r="B35" s="12">
        <v>8</v>
      </c>
    </row>
    <row r="36" spans="1:2" x14ac:dyDescent="0.25">
      <c r="A36" s="15">
        <v>1.3333333333333333</v>
      </c>
      <c r="B36" s="12">
        <v>20</v>
      </c>
    </row>
    <row r="37" spans="1:2" x14ac:dyDescent="0.25">
      <c r="A37" s="15">
        <v>1.375</v>
      </c>
      <c r="B37" s="12">
        <v>53</v>
      </c>
    </row>
    <row r="38" spans="1:2" x14ac:dyDescent="0.25">
      <c r="A38" s="15">
        <v>1.4166666666666667</v>
      </c>
      <c r="B38" s="12">
        <v>70</v>
      </c>
    </row>
    <row r="39" spans="1:2" x14ac:dyDescent="0.25">
      <c r="A39" s="15">
        <v>1.4583333333333333</v>
      </c>
      <c r="B39" s="12">
        <v>93</v>
      </c>
    </row>
    <row r="40" spans="1:2" x14ac:dyDescent="0.25">
      <c r="A40" s="15">
        <v>1.5</v>
      </c>
      <c r="B40" s="12">
        <v>75</v>
      </c>
    </row>
    <row r="41" spans="1:2" x14ac:dyDescent="0.25">
      <c r="A41" s="15">
        <v>1.5416666666666665</v>
      </c>
      <c r="B41" s="12">
        <v>59</v>
      </c>
    </row>
    <row r="42" spans="1:2" x14ac:dyDescent="0.25">
      <c r="A42" s="15">
        <v>1.5833333333333335</v>
      </c>
      <c r="B42" s="12">
        <v>74</v>
      </c>
    </row>
    <row r="43" spans="1:2" x14ac:dyDescent="0.25">
      <c r="A43" s="15">
        <v>1.625</v>
      </c>
      <c r="B43" s="12">
        <v>76</v>
      </c>
    </row>
    <row r="44" spans="1:2" x14ac:dyDescent="0.25">
      <c r="A44" s="15">
        <v>1.6666666666666665</v>
      </c>
      <c r="B44" s="12">
        <v>65</v>
      </c>
    </row>
    <row r="45" spans="1:2" x14ac:dyDescent="0.25">
      <c r="A45" s="15">
        <v>1.7083333333333335</v>
      </c>
      <c r="B45" s="12">
        <v>53</v>
      </c>
    </row>
    <row r="46" spans="1:2" x14ac:dyDescent="0.25">
      <c r="A46" s="15">
        <v>1.75</v>
      </c>
      <c r="B46" s="12">
        <v>30</v>
      </c>
    </row>
    <row r="47" spans="1:2" x14ac:dyDescent="0.25">
      <c r="A47" s="15">
        <v>1.7916666666666665</v>
      </c>
      <c r="B47" s="12">
        <v>22</v>
      </c>
    </row>
    <row r="48" spans="1:2" x14ac:dyDescent="0.25">
      <c r="A48" s="15">
        <v>1.8333333333333335</v>
      </c>
      <c r="B48" s="12">
        <v>31</v>
      </c>
    </row>
    <row r="49" spans="1:2" x14ac:dyDescent="0.25">
      <c r="A49" s="15">
        <v>1.875</v>
      </c>
      <c r="B49" s="12">
        <v>9</v>
      </c>
    </row>
    <row r="50" spans="1:2" x14ac:dyDescent="0.25">
      <c r="A50" s="15">
        <v>1.9166666666666665</v>
      </c>
      <c r="B50" s="12">
        <v>8</v>
      </c>
    </row>
    <row r="51" spans="1:2" x14ac:dyDescent="0.25">
      <c r="A51" s="15">
        <v>1.9583333333333335</v>
      </c>
      <c r="B51" s="12">
        <v>5</v>
      </c>
    </row>
    <row r="52" spans="1:2" x14ac:dyDescent="0.25">
      <c r="A52" s="15">
        <v>2</v>
      </c>
      <c r="B52" s="12">
        <v>2</v>
      </c>
    </row>
    <row r="53" spans="1:2" x14ac:dyDescent="0.25">
      <c r="A53" s="15">
        <v>2.0416666666666665</v>
      </c>
      <c r="B53" s="12">
        <v>1</v>
      </c>
    </row>
    <row r="54" spans="1:2" x14ac:dyDescent="0.25">
      <c r="A54" s="15">
        <v>2.0833333333333335</v>
      </c>
      <c r="B54" s="12">
        <v>3</v>
      </c>
    </row>
    <row r="55" spans="1:2" x14ac:dyDescent="0.25">
      <c r="A55" s="15">
        <v>2.125</v>
      </c>
      <c r="B55" s="12">
        <v>30</v>
      </c>
    </row>
    <row r="56" spans="1:2" x14ac:dyDescent="0.25">
      <c r="A56" s="15">
        <v>2.1666666666666665</v>
      </c>
      <c r="B56" s="12">
        <v>64</v>
      </c>
    </row>
    <row r="57" spans="1:2" x14ac:dyDescent="0.25">
      <c r="A57" s="15">
        <v>2.2083333333333335</v>
      </c>
      <c r="B57" s="12">
        <v>154</v>
      </c>
    </row>
    <row r="58" spans="1:2" x14ac:dyDescent="0.25">
      <c r="A58" s="15">
        <v>2.25</v>
      </c>
      <c r="B58" s="12">
        <v>88</v>
      </c>
    </row>
    <row r="59" spans="1:2" x14ac:dyDescent="0.25">
      <c r="A59" s="15">
        <v>2.2916666666666665</v>
      </c>
      <c r="B59" s="12">
        <v>44</v>
      </c>
    </row>
    <row r="60" spans="1:2" x14ac:dyDescent="0.25">
      <c r="A60" s="15">
        <v>2.3333333333333335</v>
      </c>
      <c r="B60" s="12">
        <v>51</v>
      </c>
    </row>
    <row r="61" spans="1:2" x14ac:dyDescent="0.25">
      <c r="A61" s="15">
        <v>2.375</v>
      </c>
      <c r="B61" s="12">
        <v>61</v>
      </c>
    </row>
    <row r="62" spans="1:2" x14ac:dyDescent="0.25">
      <c r="A62" s="15">
        <v>2.4166666666666665</v>
      </c>
      <c r="B62" s="12">
        <v>61</v>
      </c>
    </row>
    <row r="63" spans="1:2" x14ac:dyDescent="0.25">
      <c r="A63" s="15">
        <v>2.4583333333333335</v>
      </c>
      <c r="B63" s="12">
        <v>77</v>
      </c>
    </row>
    <row r="64" spans="1:2" x14ac:dyDescent="0.25">
      <c r="A64" s="15">
        <v>2.5</v>
      </c>
      <c r="B64" s="12">
        <v>72</v>
      </c>
    </row>
    <row r="65" spans="1:2" x14ac:dyDescent="0.25">
      <c r="A65" s="15">
        <v>2.5416666666666665</v>
      </c>
      <c r="B65" s="12">
        <v>76</v>
      </c>
    </row>
    <row r="66" spans="1:2" x14ac:dyDescent="0.25">
      <c r="A66" s="15">
        <v>2.5833333333333335</v>
      </c>
      <c r="B66" s="12">
        <v>157</v>
      </c>
    </row>
    <row r="67" spans="1:2" x14ac:dyDescent="0.25">
      <c r="A67" s="15">
        <v>2.625</v>
      </c>
      <c r="B67" s="12">
        <v>157</v>
      </c>
    </row>
    <row r="68" spans="1:2" x14ac:dyDescent="0.25">
      <c r="A68" s="15">
        <v>2.6666666666666665</v>
      </c>
      <c r="B68" s="12">
        <v>110</v>
      </c>
    </row>
    <row r="69" spans="1:2" x14ac:dyDescent="0.25">
      <c r="A69" s="15">
        <v>2.7083333333333335</v>
      </c>
      <c r="B69" s="12">
        <v>52</v>
      </c>
    </row>
    <row r="70" spans="1:2" x14ac:dyDescent="0.25">
      <c r="A70" s="15">
        <v>2.75</v>
      </c>
      <c r="B70" s="12">
        <v>52</v>
      </c>
    </row>
    <row r="71" spans="1:2" x14ac:dyDescent="0.25">
      <c r="A71" s="15">
        <v>2.7916666666666665</v>
      </c>
      <c r="B71" s="12">
        <v>20</v>
      </c>
    </row>
    <row r="72" spans="1:2" x14ac:dyDescent="0.25">
      <c r="A72" s="15">
        <v>2.8333333333333335</v>
      </c>
      <c r="B72" s="12">
        <v>12</v>
      </c>
    </row>
    <row r="73" spans="1:2" x14ac:dyDescent="0.25">
      <c r="A73" s="15">
        <v>2.875</v>
      </c>
      <c r="B73" s="12">
        <v>5</v>
      </c>
    </row>
    <row r="74" spans="1:2" x14ac:dyDescent="0.25">
      <c r="A74" s="15">
        <v>2.9166666666666665</v>
      </c>
      <c r="B74" s="12">
        <v>2</v>
      </c>
    </row>
    <row r="75" spans="1:2" x14ac:dyDescent="0.25">
      <c r="A75" s="15">
        <v>2.9583333333333335</v>
      </c>
      <c r="B75" s="12">
        <v>1</v>
      </c>
    </row>
    <row r="76" spans="1:2" x14ac:dyDescent="0.25">
      <c r="A76" s="15">
        <v>3</v>
      </c>
      <c r="B76" s="12">
        <v>2</v>
      </c>
    </row>
    <row r="77" spans="1:2" x14ac:dyDescent="0.25">
      <c r="A77" s="15">
        <v>3.0416666666666665</v>
      </c>
      <c r="B77" s="12">
        <v>4</v>
      </c>
    </row>
    <row r="78" spans="1:2" x14ac:dyDescent="0.25">
      <c r="A78" s="15">
        <v>3.0833333333333335</v>
      </c>
      <c r="B78" s="12">
        <v>36</v>
      </c>
    </row>
    <row r="79" spans="1:2" x14ac:dyDescent="0.25">
      <c r="A79" s="15">
        <v>3.125</v>
      </c>
      <c r="B79" s="12">
        <v>94</v>
      </c>
    </row>
    <row r="80" spans="1:2" x14ac:dyDescent="0.25">
      <c r="A80" s="15">
        <v>3.1666666666666665</v>
      </c>
      <c r="B80" s="12">
        <v>179</v>
      </c>
    </row>
    <row r="81" spans="1:2" x14ac:dyDescent="0.25">
      <c r="A81" s="15">
        <v>3.2083333333333335</v>
      </c>
      <c r="B81" s="12">
        <v>100</v>
      </c>
    </row>
    <row r="82" spans="1:2" x14ac:dyDescent="0.25">
      <c r="A82" s="15">
        <v>3.25</v>
      </c>
      <c r="B82" s="12">
        <v>42</v>
      </c>
    </row>
    <row r="83" spans="1:2" x14ac:dyDescent="0.25">
      <c r="A83" s="15">
        <v>3.2916666666666665</v>
      </c>
      <c r="B83" s="12">
        <v>57</v>
      </c>
    </row>
    <row r="84" spans="1:2" x14ac:dyDescent="0.25">
      <c r="A84" s="15">
        <v>3.3333333333333335</v>
      </c>
      <c r="B84" s="12">
        <v>78</v>
      </c>
    </row>
    <row r="85" spans="1:2" x14ac:dyDescent="0.25">
      <c r="A85" s="15">
        <v>3.375</v>
      </c>
      <c r="B85" s="12">
        <v>97</v>
      </c>
    </row>
    <row r="86" spans="1:2" x14ac:dyDescent="0.25">
      <c r="A86" s="15">
        <v>3.4166666666666665</v>
      </c>
      <c r="B86" s="12">
        <v>63</v>
      </c>
    </row>
    <row r="87" spans="1:2" x14ac:dyDescent="0.25">
      <c r="A87" s="15">
        <v>3.4583333333333335</v>
      </c>
      <c r="B87" s="12">
        <v>65</v>
      </c>
    </row>
    <row r="88" spans="1:2" x14ac:dyDescent="0.25">
      <c r="A88" s="15">
        <v>3.5</v>
      </c>
      <c r="B88" s="12">
        <v>83</v>
      </c>
    </row>
    <row r="89" spans="1:2" x14ac:dyDescent="0.25">
      <c r="A89" s="15">
        <v>3.5416666666666665</v>
      </c>
      <c r="B89" s="12">
        <v>212</v>
      </c>
    </row>
    <row r="90" spans="1:2" x14ac:dyDescent="0.25">
      <c r="A90" s="15">
        <v>3.5833333333333335</v>
      </c>
      <c r="B90" s="12">
        <v>182</v>
      </c>
    </row>
    <row r="91" spans="1:2" x14ac:dyDescent="0.25">
      <c r="A91" s="15">
        <v>3.625</v>
      </c>
      <c r="B91" s="12">
        <v>112</v>
      </c>
    </row>
    <row r="92" spans="1:2" x14ac:dyDescent="0.25">
      <c r="A92" s="15">
        <v>3.6666666666666665</v>
      </c>
      <c r="B92" s="12">
        <v>54</v>
      </c>
    </row>
    <row r="93" spans="1:2" x14ac:dyDescent="0.25">
      <c r="A93" s="15">
        <v>3.7083333333333335</v>
      </c>
      <c r="B93" s="12">
        <v>48</v>
      </c>
    </row>
    <row r="94" spans="1:2" x14ac:dyDescent="0.25">
      <c r="A94" s="15">
        <v>3.75</v>
      </c>
      <c r="B94" s="12">
        <v>35</v>
      </c>
    </row>
    <row r="95" spans="1:2" x14ac:dyDescent="0.25">
      <c r="A95" s="15">
        <v>3.7916666666666665</v>
      </c>
      <c r="B95" s="12">
        <v>11</v>
      </c>
    </row>
    <row r="96" spans="1:2" x14ac:dyDescent="0.25">
      <c r="A96" s="15">
        <v>3.8333333333333335</v>
      </c>
      <c r="B96" s="12">
        <v>6</v>
      </c>
    </row>
    <row r="97" spans="1:2" x14ac:dyDescent="0.25">
      <c r="A97" s="15">
        <v>3.875</v>
      </c>
      <c r="B97" s="12">
        <v>6</v>
      </c>
    </row>
    <row r="98" spans="1:2" x14ac:dyDescent="0.25">
      <c r="A98" s="15">
        <v>3.9166666666666665</v>
      </c>
      <c r="B98" s="12">
        <v>2</v>
      </c>
    </row>
    <row r="99" spans="1:2" x14ac:dyDescent="0.25">
      <c r="A99" s="15">
        <v>3.9583333333333335</v>
      </c>
      <c r="B99" s="12">
        <v>2</v>
      </c>
    </row>
    <row r="100" spans="1:2" x14ac:dyDescent="0.25">
      <c r="A100" s="15">
        <v>4</v>
      </c>
      <c r="B100" s="12">
        <v>3</v>
      </c>
    </row>
    <row r="101" spans="1:2" x14ac:dyDescent="0.25">
      <c r="A101" s="15">
        <v>4.041666666666667</v>
      </c>
      <c r="B101" s="12">
        <v>33</v>
      </c>
    </row>
    <row r="102" spans="1:2" x14ac:dyDescent="0.25">
      <c r="A102" s="15">
        <v>4.083333333333333</v>
      </c>
      <c r="B102" s="12">
        <v>88</v>
      </c>
    </row>
    <row r="103" spans="1:2" x14ac:dyDescent="0.25">
      <c r="A103" s="15">
        <v>4.125</v>
      </c>
      <c r="B103" s="12">
        <v>195</v>
      </c>
    </row>
    <row r="104" spans="1:2" x14ac:dyDescent="0.25">
      <c r="A104" s="15">
        <v>4.166666666666667</v>
      </c>
      <c r="B104" s="12">
        <v>115</v>
      </c>
    </row>
    <row r="105" spans="1:2" x14ac:dyDescent="0.25">
      <c r="A105" s="15">
        <v>4.208333333333333</v>
      </c>
      <c r="B105" s="12">
        <v>57</v>
      </c>
    </row>
    <row r="106" spans="1:2" x14ac:dyDescent="0.25">
      <c r="A106" s="15">
        <v>4.25</v>
      </c>
      <c r="B106" s="12">
        <v>46</v>
      </c>
    </row>
    <row r="107" spans="1:2" x14ac:dyDescent="0.25">
      <c r="A107" s="15">
        <v>4.291666666666667</v>
      </c>
      <c r="B107" s="12">
        <v>79</v>
      </c>
    </row>
    <row r="108" spans="1:2" x14ac:dyDescent="0.25">
      <c r="A108" s="15">
        <v>4.333333333333333</v>
      </c>
      <c r="B108" s="12">
        <v>71</v>
      </c>
    </row>
    <row r="109" spans="1:2" x14ac:dyDescent="0.25">
      <c r="A109" s="15">
        <v>4.375</v>
      </c>
      <c r="B109" s="12">
        <v>62</v>
      </c>
    </row>
    <row r="110" spans="1:2" x14ac:dyDescent="0.25">
      <c r="A110" s="15">
        <v>4.416666666666667</v>
      </c>
      <c r="B110" s="12">
        <v>62</v>
      </c>
    </row>
    <row r="111" spans="1:2" x14ac:dyDescent="0.25">
      <c r="A111" s="15">
        <v>4.458333333333333</v>
      </c>
      <c r="B111" s="12">
        <v>89</v>
      </c>
    </row>
    <row r="112" spans="1:2" x14ac:dyDescent="0.25">
      <c r="A112" s="15">
        <v>4.5</v>
      </c>
      <c r="B112" s="12">
        <v>190</v>
      </c>
    </row>
    <row r="113" spans="1:2" x14ac:dyDescent="0.25">
      <c r="A113" s="15">
        <v>4.541666666666667</v>
      </c>
      <c r="B113" s="12">
        <v>169</v>
      </c>
    </row>
    <row r="114" spans="1:2" x14ac:dyDescent="0.25">
      <c r="A114" s="15">
        <v>4.583333333333333</v>
      </c>
      <c r="B114" s="12">
        <v>132</v>
      </c>
    </row>
    <row r="115" spans="1:2" x14ac:dyDescent="0.25">
      <c r="A115" s="15">
        <v>4.625</v>
      </c>
      <c r="B115" s="12">
        <v>89</v>
      </c>
    </row>
    <row r="116" spans="1:2" x14ac:dyDescent="0.25">
      <c r="A116" s="15">
        <v>4.666666666666667</v>
      </c>
      <c r="B116" s="12">
        <v>43</v>
      </c>
    </row>
    <row r="117" spans="1:2" x14ac:dyDescent="0.25">
      <c r="A117" s="15">
        <v>4.708333333333333</v>
      </c>
      <c r="B117" s="12">
        <v>42</v>
      </c>
    </row>
    <row r="118" spans="1:2" x14ac:dyDescent="0.25">
      <c r="A118" s="15">
        <v>4.75</v>
      </c>
      <c r="B118" s="12">
        <v>19</v>
      </c>
    </row>
    <row r="119" spans="1:2" x14ac:dyDescent="0.25">
      <c r="A119" s="15">
        <v>4.791666666666667</v>
      </c>
      <c r="B119" s="12">
        <v>11</v>
      </c>
    </row>
    <row r="120" spans="1:2" x14ac:dyDescent="0.25">
      <c r="A120" s="15">
        <v>4.833333333333333</v>
      </c>
      <c r="B120" s="12">
        <v>4</v>
      </c>
    </row>
    <row r="121" spans="1:2" x14ac:dyDescent="0.25">
      <c r="A121" s="15">
        <v>4.875</v>
      </c>
      <c r="B121" s="12">
        <v>2</v>
      </c>
    </row>
    <row r="122" spans="1:2" x14ac:dyDescent="0.25">
      <c r="A122" s="15">
        <v>4.916666666666667</v>
      </c>
      <c r="B122" s="12">
        <v>1</v>
      </c>
    </row>
    <row r="123" spans="1:2" x14ac:dyDescent="0.25">
      <c r="A123" s="15">
        <v>4.958333333333333</v>
      </c>
      <c r="B123" s="12">
        <v>4</v>
      </c>
    </row>
    <row r="124" spans="1:2" x14ac:dyDescent="0.25">
      <c r="A124" s="15">
        <v>5</v>
      </c>
      <c r="B124" s="12">
        <v>36</v>
      </c>
    </row>
    <row r="125" spans="1:2" x14ac:dyDescent="0.25">
      <c r="A125" s="15">
        <v>5.041666666666667</v>
      </c>
      <c r="B125" s="12">
        <v>95</v>
      </c>
    </row>
    <row r="126" spans="1:2" x14ac:dyDescent="0.25">
      <c r="A126" s="15">
        <v>5.083333333333333</v>
      </c>
      <c r="B126" s="12">
        <v>219</v>
      </c>
    </row>
    <row r="127" spans="1:2" x14ac:dyDescent="0.25">
      <c r="A127" s="15">
        <v>5.125</v>
      </c>
      <c r="B127" s="12">
        <v>122</v>
      </c>
    </row>
    <row r="128" spans="1:2" x14ac:dyDescent="0.25">
      <c r="A128" s="15">
        <v>5.166666666666667</v>
      </c>
      <c r="B128" s="12">
        <v>45</v>
      </c>
    </row>
    <row r="129" spans="1:2" x14ac:dyDescent="0.25">
      <c r="A129" s="15">
        <v>5.208333333333333</v>
      </c>
      <c r="B129" s="12">
        <v>59</v>
      </c>
    </row>
    <row r="130" spans="1:2" x14ac:dyDescent="0.25">
      <c r="A130" s="15">
        <v>5.25</v>
      </c>
      <c r="B130" s="12">
        <v>84</v>
      </c>
    </row>
    <row r="131" spans="1:2" x14ac:dyDescent="0.25">
      <c r="A131" s="15">
        <v>5.291666666666667</v>
      </c>
      <c r="B131" s="12">
        <v>67</v>
      </c>
    </row>
    <row r="132" spans="1:2" x14ac:dyDescent="0.25">
      <c r="A132" s="15">
        <v>5.333333333333333</v>
      </c>
      <c r="B132" s="12">
        <v>70</v>
      </c>
    </row>
    <row r="133" spans="1:2" x14ac:dyDescent="0.25">
      <c r="A133" s="15">
        <v>5.375</v>
      </c>
      <c r="B133" s="12">
        <v>62</v>
      </c>
    </row>
    <row r="134" spans="1:2" x14ac:dyDescent="0.25">
      <c r="A134" s="15">
        <v>5.416666666666667</v>
      </c>
      <c r="B134" s="12">
        <v>86</v>
      </c>
    </row>
    <row r="135" spans="1:2" x14ac:dyDescent="0.25">
      <c r="A135" s="15">
        <v>5.458333333333333</v>
      </c>
      <c r="B135" s="12">
        <v>172</v>
      </c>
    </row>
    <row r="136" spans="1:2" x14ac:dyDescent="0.25">
      <c r="A136" s="15">
        <v>5.5</v>
      </c>
      <c r="B136" s="12">
        <v>163</v>
      </c>
    </row>
    <row r="137" spans="1:2" x14ac:dyDescent="0.25">
      <c r="A137" s="15">
        <v>5.541666666666667</v>
      </c>
      <c r="B137" s="12">
        <v>112</v>
      </c>
    </row>
    <row r="138" spans="1:2" x14ac:dyDescent="0.25">
      <c r="A138" s="15">
        <v>5.583333333333333</v>
      </c>
      <c r="B138" s="12">
        <v>69</v>
      </c>
    </row>
    <row r="139" spans="1:2" x14ac:dyDescent="0.25">
      <c r="A139" s="15">
        <v>5.625</v>
      </c>
      <c r="B139" s="12">
        <v>48</v>
      </c>
    </row>
    <row r="140" spans="1:2" x14ac:dyDescent="0.25">
      <c r="A140" s="15">
        <v>5.666666666666667</v>
      </c>
      <c r="B140" s="12">
        <v>52</v>
      </c>
    </row>
    <row r="141" spans="1:2" x14ac:dyDescent="0.25">
      <c r="A141" s="15">
        <v>5.708333333333333</v>
      </c>
      <c r="B141" s="12">
        <v>23</v>
      </c>
    </row>
    <row r="142" spans="1:2" x14ac:dyDescent="0.25">
      <c r="A142" s="15">
        <v>5.75</v>
      </c>
      <c r="B142" s="12">
        <v>17</v>
      </c>
    </row>
    <row r="143" spans="1:2" x14ac:dyDescent="0.25">
      <c r="A143" s="15">
        <v>5.791666666666667</v>
      </c>
      <c r="B143" s="12">
        <v>7</v>
      </c>
    </row>
    <row r="144" spans="1:2" x14ac:dyDescent="0.25">
      <c r="A144" s="15">
        <v>5.833333333333333</v>
      </c>
      <c r="B144" s="12">
        <v>1</v>
      </c>
    </row>
    <row r="145" spans="1:2" x14ac:dyDescent="0.25">
      <c r="A145" s="15">
        <v>5.875</v>
      </c>
      <c r="B145" s="12">
        <v>1</v>
      </c>
    </row>
    <row r="146" spans="1:2" x14ac:dyDescent="0.25">
      <c r="A146" s="15">
        <v>5.916666666666667</v>
      </c>
      <c r="B146" s="12">
        <v>5</v>
      </c>
    </row>
    <row r="147" spans="1:2" x14ac:dyDescent="0.25">
      <c r="A147" s="15">
        <v>5.958333333333333</v>
      </c>
      <c r="B147" s="12">
        <v>34</v>
      </c>
    </row>
    <row r="148" spans="1:2" x14ac:dyDescent="0.25">
      <c r="A148" s="15">
        <v>6</v>
      </c>
      <c r="B148" s="12">
        <v>84</v>
      </c>
    </row>
    <row r="149" spans="1:2" x14ac:dyDescent="0.25">
      <c r="A149" s="15">
        <v>6.041666666666667</v>
      </c>
      <c r="B149" s="12">
        <v>210</v>
      </c>
    </row>
    <row r="150" spans="1:2" x14ac:dyDescent="0.25">
      <c r="A150" s="15">
        <v>6.083333333333333</v>
      </c>
      <c r="B150" s="12">
        <v>134</v>
      </c>
    </row>
    <row r="151" spans="1:2" x14ac:dyDescent="0.25">
      <c r="A151" s="15">
        <v>6.125</v>
      </c>
      <c r="B151" s="12">
        <v>63</v>
      </c>
    </row>
    <row r="152" spans="1:2" x14ac:dyDescent="0.25">
      <c r="A152" s="15">
        <v>6.166666666666667</v>
      </c>
      <c r="B152" s="12">
        <v>67</v>
      </c>
    </row>
    <row r="153" spans="1:2" x14ac:dyDescent="0.25">
      <c r="A153" s="15">
        <v>6.208333333333333</v>
      </c>
      <c r="B153" s="12">
        <v>59</v>
      </c>
    </row>
    <row r="154" spans="1:2" x14ac:dyDescent="0.25">
      <c r="A154" s="15">
        <v>6.25</v>
      </c>
      <c r="B154" s="12">
        <v>73</v>
      </c>
    </row>
    <row r="155" spans="1:2" x14ac:dyDescent="0.25">
      <c r="A155" s="15">
        <v>6.291666666666667</v>
      </c>
      <c r="B155" s="12">
        <v>50</v>
      </c>
    </row>
    <row r="156" spans="1:2" x14ac:dyDescent="0.25">
      <c r="A156" s="15">
        <v>6.333333333333333</v>
      </c>
      <c r="B156" s="12">
        <v>72</v>
      </c>
    </row>
    <row r="157" spans="1:2" x14ac:dyDescent="0.25">
      <c r="A157" s="15">
        <v>6.375</v>
      </c>
      <c r="B157" s="12">
        <v>87</v>
      </c>
    </row>
    <row r="158" spans="1:2" x14ac:dyDescent="0.25">
      <c r="A158" s="15">
        <v>6.416666666666667</v>
      </c>
      <c r="B158" s="12">
        <v>187</v>
      </c>
    </row>
    <row r="159" spans="1:2" x14ac:dyDescent="0.25">
      <c r="A159" s="15">
        <v>6.458333333333333</v>
      </c>
      <c r="B159" s="12">
        <v>123</v>
      </c>
    </row>
    <row r="160" spans="1:2" x14ac:dyDescent="0.25">
      <c r="A160" s="15">
        <v>6.5</v>
      </c>
      <c r="B160" s="12">
        <v>95</v>
      </c>
    </row>
    <row r="161" spans="1:2" x14ac:dyDescent="0.25">
      <c r="A161" s="15">
        <v>6.541666666666667</v>
      </c>
      <c r="B161" s="12">
        <v>51</v>
      </c>
    </row>
    <row r="162" spans="1:2" x14ac:dyDescent="0.25">
      <c r="A162" s="15">
        <v>6.583333333333333</v>
      </c>
      <c r="B162" s="12">
        <v>39</v>
      </c>
    </row>
    <row r="163" spans="1:2" x14ac:dyDescent="0.25">
      <c r="A163" s="15">
        <v>6.625</v>
      </c>
      <c r="B163" s="12">
        <v>36</v>
      </c>
    </row>
    <row r="164" spans="1:2" x14ac:dyDescent="0.25">
      <c r="A164" s="15">
        <v>6.666666666666667</v>
      </c>
      <c r="B164" s="12">
        <v>15</v>
      </c>
    </row>
    <row r="165" spans="1:2" x14ac:dyDescent="0.25">
      <c r="A165" s="15">
        <v>6.708333333333333</v>
      </c>
      <c r="B165" s="12">
        <v>25</v>
      </c>
    </row>
    <row r="166" spans="1:2" x14ac:dyDescent="0.25">
      <c r="A166" s="15">
        <v>6.75</v>
      </c>
      <c r="B166" s="12">
        <v>16</v>
      </c>
    </row>
    <row r="167" spans="1:2" x14ac:dyDescent="0.25">
      <c r="A167" s="15">
        <v>6.791666666666667</v>
      </c>
      <c r="B167" s="12">
        <v>16</v>
      </c>
    </row>
    <row r="168" spans="1:2" x14ac:dyDescent="0.25">
      <c r="A168" s="15">
        <v>6.833333333333333</v>
      </c>
      <c r="B168" s="12">
        <v>7</v>
      </c>
    </row>
    <row r="169" spans="1:2" x14ac:dyDescent="0.25">
      <c r="A169" s="15">
        <v>6.875</v>
      </c>
      <c r="B169" s="12">
        <v>1</v>
      </c>
    </row>
    <row r="170" spans="1:2" x14ac:dyDescent="0.25">
      <c r="A170" s="15">
        <v>6.916666666666667</v>
      </c>
      <c r="B170" s="12">
        <v>5</v>
      </c>
    </row>
    <row r="171" spans="1:2" x14ac:dyDescent="0.25">
      <c r="A171" s="15">
        <v>6.958333333333333</v>
      </c>
      <c r="B171" s="12">
        <v>2</v>
      </c>
    </row>
    <row r="172" spans="1:2" x14ac:dyDescent="0.25">
      <c r="A172" s="15">
        <v>7</v>
      </c>
      <c r="B172" s="12">
        <v>9</v>
      </c>
    </row>
    <row r="173" spans="1:2" x14ac:dyDescent="0.25">
      <c r="A173" s="15">
        <v>7.041666666666667</v>
      </c>
      <c r="B173" s="12">
        <v>15</v>
      </c>
    </row>
    <row r="174" spans="1:2" x14ac:dyDescent="0.25">
      <c r="A174" s="15">
        <v>7.083333333333333</v>
      </c>
      <c r="B174" s="12">
        <v>20</v>
      </c>
    </row>
    <row r="175" spans="1:2" x14ac:dyDescent="0.25">
      <c r="A175" s="15">
        <v>7.125</v>
      </c>
      <c r="B175" s="12">
        <v>61</v>
      </c>
    </row>
    <row r="176" spans="1:2" x14ac:dyDescent="0.25">
      <c r="A176" s="15">
        <v>7.166666666666667</v>
      </c>
      <c r="B176" s="12">
        <v>62</v>
      </c>
    </row>
    <row r="177" spans="1:2" x14ac:dyDescent="0.25">
      <c r="A177" s="15">
        <v>7.208333333333333</v>
      </c>
      <c r="B177" s="12">
        <v>98</v>
      </c>
    </row>
    <row r="178" spans="1:2" x14ac:dyDescent="0.25">
      <c r="A178" s="15">
        <v>7.25</v>
      </c>
      <c r="B178" s="12">
        <v>102</v>
      </c>
    </row>
    <row r="179" spans="1:2" x14ac:dyDescent="0.25">
      <c r="A179" s="15">
        <v>7.291666666666667</v>
      </c>
      <c r="B179" s="12">
        <v>95</v>
      </c>
    </row>
    <row r="180" spans="1:2" x14ac:dyDescent="0.25">
      <c r="A180" s="15">
        <v>7.333333333333333</v>
      </c>
      <c r="B180" s="12">
        <v>74</v>
      </c>
    </row>
    <row r="181" spans="1:2" x14ac:dyDescent="0.25">
      <c r="A181" s="15">
        <v>7.375</v>
      </c>
      <c r="B181" s="12">
        <v>76</v>
      </c>
    </row>
    <row r="182" spans="1:2" x14ac:dyDescent="0.25">
      <c r="A182" s="15">
        <v>7.416666666666667</v>
      </c>
      <c r="B182" s="12">
        <v>69</v>
      </c>
    </row>
    <row r="183" spans="1:2" x14ac:dyDescent="0.25">
      <c r="A183" s="15">
        <v>7.458333333333333</v>
      </c>
      <c r="B183" s="12">
        <v>55</v>
      </c>
    </row>
    <row r="184" spans="1:2" x14ac:dyDescent="0.25">
      <c r="A184" s="15">
        <v>7.5</v>
      </c>
      <c r="B184" s="12">
        <v>30</v>
      </c>
    </row>
    <row r="185" spans="1:2" x14ac:dyDescent="0.25">
      <c r="A185" s="15">
        <v>7.541666666666667</v>
      </c>
      <c r="B185" s="12">
        <v>28</v>
      </c>
    </row>
    <row r="186" spans="1:2" x14ac:dyDescent="0.25">
      <c r="A186" s="15">
        <v>7.583333333333333</v>
      </c>
      <c r="B186" s="12">
        <v>37</v>
      </c>
    </row>
    <row r="187" spans="1:2" x14ac:dyDescent="0.25">
      <c r="A187" s="15">
        <v>7.625</v>
      </c>
      <c r="B187" s="12">
        <v>34</v>
      </c>
    </row>
    <row r="188" spans="1:2" x14ac:dyDescent="0.25">
      <c r="A188" s="15">
        <v>7.666666666666667</v>
      </c>
      <c r="B188" s="12">
        <v>22</v>
      </c>
    </row>
    <row r="189" spans="1:2" x14ac:dyDescent="0.25">
      <c r="A189" s="15">
        <v>7.708333333333333</v>
      </c>
      <c r="B189" s="12">
        <v>25</v>
      </c>
    </row>
    <row r="190" spans="1:2" x14ac:dyDescent="0.25">
      <c r="A190" s="15">
        <v>7.75</v>
      </c>
      <c r="B190" s="12">
        <v>12</v>
      </c>
    </row>
    <row r="191" spans="1:2" x14ac:dyDescent="0.25">
      <c r="A191" s="15">
        <v>7.791666666666667</v>
      </c>
      <c r="B191" s="12">
        <v>11</v>
      </c>
    </row>
    <row r="192" spans="1:2" x14ac:dyDescent="0.25">
      <c r="A192" s="15">
        <v>7.833333333333333</v>
      </c>
      <c r="B192" s="12">
        <v>4</v>
      </c>
    </row>
    <row r="193" spans="1:2" x14ac:dyDescent="0.25">
      <c r="A193" s="15">
        <v>7.875</v>
      </c>
      <c r="B193" s="12">
        <v>1</v>
      </c>
    </row>
    <row r="194" spans="1:2" x14ac:dyDescent="0.25">
      <c r="A194" s="15">
        <v>7.916666666666667</v>
      </c>
      <c r="B194" s="12">
        <v>1</v>
      </c>
    </row>
    <row r="195" spans="1:2" x14ac:dyDescent="0.25">
      <c r="A195" s="15">
        <v>7.958333333333333</v>
      </c>
      <c r="B195" s="12">
        <v>1</v>
      </c>
    </row>
    <row r="196" spans="1:2" x14ac:dyDescent="0.25">
      <c r="A196" s="15">
        <v>8</v>
      </c>
      <c r="B196" s="12">
        <v>6</v>
      </c>
    </row>
    <row r="197" spans="1:2" x14ac:dyDescent="0.25">
      <c r="A197" s="15">
        <v>8.0416666666666661</v>
      </c>
      <c r="B197" s="12">
        <v>10</v>
      </c>
    </row>
    <row r="198" spans="1:2" x14ac:dyDescent="0.25">
      <c r="A198" s="15">
        <v>8.0833333333333339</v>
      </c>
      <c r="B198" s="12">
        <v>19</v>
      </c>
    </row>
    <row r="199" spans="1:2" x14ac:dyDescent="0.25">
      <c r="A199" s="15">
        <v>8.125</v>
      </c>
      <c r="B199" s="12">
        <v>49</v>
      </c>
    </row>
    <row r="200" spans="1:2" x14ac:dyDescent="0.25">
      <c r="A200" s="15">
        <v>8.1666666666666661</v>
      </c>
      <c r="B200" s="12">
        <v>49</v>
      </c>
    </row>
    <row r="201" spans="1:2" x14ac:dyDescent="0.25">
      <c r="A201" s="15">
        <v>8.2083333333333339</v>
      </c>
      <c r="B201" s="12">
        <v>83</v>
      </c>
    </row>
    <row r="202" spans="1:2" x14ac:dyDescent="0.25">
      <c r="A202" s="15">
        <v>8.25</v>
      </c>
      <c r="B202" s="12">
        <v>75</v>
      </c>
    </row>
    <row r="203" spans="1:2" x14ac:dyDescent="0.25">
      <c r="A203" s="15">
        <v>8.2916666666666661</v>
      </c>
      <c r="B203" s="12">
        <v>72</v>
      </c>
    </row>
    <row r="204" spans="1:2" x14ac:dyDescent="0.25">
      <c r="A204" s="15">
        <v>8.3333333333333339</v>
      </c>
      <c r="B204" s="12">
        <v>82</v>
      </c>
    </row>
    <row r="205" spans="1:2" x14ac:dyDescent="0.25">
      <c r="A205" s="15">
        <v>8.375</v>
      </c>
      <c r="B205" s="12">
        <v>92</v>
      </c>
    </row>
    <row r="206" spans="1:2" x14ac:dyDescent="0.25">
      <c r="A206" s="15">
        <v>8.4166666666666661</v>
      </c>
      <c r="B206" s="12">
        <v>62</v>
      </c>
    </row>
    <row r="207" spans="1:2" x14ac:dyDescent="0.25">
      <c r="A207" s="15">
        <v>8.4583333333333339</v>
      </c>
      <c r="B207" s="12">
        <v>48</v>
      </c>
    </row>
    <row r="208" spans="1:2" x14ac:dyDescent="0.25">
      <c r="A208" s="15">
        <v>8.5</v>
      </c>
      <c r="B208" s="12">
        <v>41</v>
      </c>
    </row>
    <row r="209" spans="1:2" x14ac:dyDescent="0.25">
      <c r="A209" s="15">
        <v>8.5416666666666661</v>
      </c>
      <c r="B209" s="12">
        <v>38</v>
      </c>
    </row>
    <row r="210" spans="1:2" x14ac:dyDescent="0.25">
      <c r="A210" s="15">
        <v>8.5833333333333339</v>
      </c>
      <c r="B210" s="12">
        <v>20</v>
      </c>
    </row>
    <row r="211" spans="1:2" x14ac:dyDescent="0.25">
      <c r="A211" s="15">
        <v>8.625</v>
      </c>
      <c r="B211" s="12">
        <v>15</v>
      </c>
    </row>
    <row r="212" spans="1:2" x14ac:dyDescent="0.25">
      <c r="A212" s="15">
        <v>8.6666666666666661</v>
      </c>
      <c r="B212" s="12">
        <v>6</v>
      </c>
    </row>
    <row r="213" spans="1:2" x14ac:dyDescent="0.25">
      <c r="A213" s="15">
        <v>8.7083333333333339</v>
      </c>
      <c r="B213" s="12">
        <v>5</v>
      </c>
    </row>
    <row r="214" spans="1:2" x14ac:dyDescent="0.25">
      <c r="A214" s="15">
        <v>8.75</v>
      </c>
      <c r="B214" s="12">
        <v>1</v>
      </c>
    </row>
    <row r="215" spans="1:2" x14ac:dyDescent="0.25">
      <c r="A215" s="15">
        <v>8.7916666666666661</v>
      </c>
      <c r="B215" s="12">
        <v>3</v>
      </c>
    </row>
    <row r="216" spans="1:2" x14ac:dyDescent="0.25">
      <c r="A216" s="15">
        <v>8.8333333333333339</v>
      </c>
      <c r="B216" s="12">
        <v>1</v>
      </c>
    </row>
    <row r="217" spans="1:2" x14ac:dyDescent="0.25">
      <c r="A217" s="15">
        <v>8.875</v>
      </c>
      <c r="B217" s="12">
        <v>3</v>
      </c>
    </row>
    <row r="218" spans="1:2" x14ac:dyDescent="0.25">
      <c r="A218" s="15">
        <v>8.9166666666666661</v>
      </c>
      <c r="B218" s="12">
        <v>3</v>
      </c>
    </row>
    <row r="219" spans="1:2" x14ac:dyDescent="0.25">
      <c r="A219" s="15">
        <v>8.9583333333333339</v>
      </c>
      <c r="B219" s="12">
        <v>31</v>
      </c>
    </row>
    <row r="220" spans="1:2" x14ac:dyDescent="0.25">
      <c r="A220" s="15">
        <v>9</v>
      </c>
      <c r="B220" s="12">
        <v>77</v>
      </c>
    </row>
    <row r="221" spans="1:2" x14ac:dyDescent="0.25">
      <c r="A221" s="15">
        <v>9.0416666666666661</v>
      </c>
      <c r="B221" s="12">
        <v>188</v>
      </c>
    </row>
    <row r="222" spans="1:2" x14ac:dyDescent="0.25">
      <c r="A222" s="15">
        <v>9.0833333333333339</v>
      </c>
      <c r="B222" s="12">
        <v>94</v>
      </c>
    </row>
    <row r="223" spans="1:2" x14ac:dyDescent="0.25">
      <c r="A223" s="15">
        <v>9.125</v>
      </c>
      <c r="B223" s="12">
        <v>31</v>
      </c>
    </row>
    <row r="224" spans="1:2" x14ac:dyDescent="0.25">
      <c r="A224" s="15">
        <v>9.1666666666666661</v>
      </c>
      <c r="B224" s="12">
        <v>30</v>
      </c>
    </row>
    <row r="225" spans="1:2" x14ac:dyDescent="0.25">
      <c r="A225" s="15">
        <v>9.2083333333333339</v>
      </c>
      <c r="B225" s="12">
        <v>52</v>
      </c>
    </row>
    <row r="226" spans="1:2" x14ac:dyDescent="0.25">
      <c r="A226" s="15">
        <v>9.25</v>
      </c>
      <c r="B226" s="12">
        <v>54</v>
      </c>
    </row>
    <row r="227" spans="1:2" x14ac:dyDescent="0.25">
      <c r="A227" s="15">
        <v>9.2916666666666661</v>
      </c>
      <c r="B227" s="12">
        <v>47</v>
      </c>
    </row>
    <row r="228" spans="1:2" x14ac:dyDescent="0.25">
      <c r="A228" s="15">
        <v>9.3333333333333339</v>
      </c>
      <c r="B228" s="12">
        <v>45</v>
      </c>
    </row>
    <row r="229" spans="1:2" x14ac:dyDescent="0.25">
      <c r="A229" s="15">
        <v>9.375</v>
      </c>
      <c r="B229" s="12">
        <v>74</v>
      </c>
    </row>
    <row r="230" spans="1:2" x14ac:dyDescent="0.25">
      <c r="A230" s="15">
        <v>9.4166666666666661</v>
      </c>
      <c r="B230" s="12">
        <v>178</v>
      </c>
    </row>
    <row r="231" spans="1:2" x14ac:dyDescent="0.25">
      <c r="A231" s="15">
        <v>9.4583333333333339</v>
      </c>
      <c r="B231" s="12">
        <v>155</v>
      </c>
    </row>
    <row r="232" spans="1:2" x14ac:dyDescent="0.25">
      <c r="A232" s="15">
        <v>9.5</v>
      </c>
      <c r="B232" s="12">
        <v>95</v>
      </c>
    </row>
    <row r="233" spans="1:2" x14ac:dyDescent="0.25">
      <c r="A233" s="15">
        <v>9.5416666666666661</v>
      </c>
      <c r="B233" s="12">
        <v>74</v>
      </c>
    </row>
    <row r="234" spans="1:2" x14ac:dyDescent="0.25">
      <c r="A234" s="15">
        <v>9.5833333333333339</v>
      </c>
      <c r="B234" s="12">
        <v>38</v>
      </c>
    </row>
    <row r="235" spans="1:2" x14ac:dyDescent="0.25">
      <c r="A235" s="15">
        <v>9.625</v>
      </c>
      <c r="B235" s="12">
        <v>24</v>
      </c>
    </row>
    <row r="236" spans="1:2" x14ac:dyDescent="0.25">
      <c r="A236" s="15">
        <v>9.6666666666666661</v>
      </c>
      <c r="B236" s="12">
        <v>18</v>
      </c>
    </row>
    <row r="237" spans="1:2" x14ac:dyDescent="0.25">
      <c r="A237" s="15">
        <v>9.7083333333333339</v>
      </c>
      <c r="B237" s="12">
        <v>12</v>
      </c>
    </row>
    <row r="238" spans="1:2" x14ac:dyDescent="0.25">
      <c r="A238" s="15">
        <v>9.75</v>
      </c>
      <c r="B238" s="12">
        <v>3</v>
      </c>
    </row>
    <row r="239" spans="1:2" x14ac:dyDescent="0.25">
      <c r="A239" s="15">
        <v>9.7916666666666661</v>
      </c>
      <c r="B239" s="12">
        <v>3</v>
      </c>
    </row>
    <row r="240" spans="1:2" x14ac:dyDescent="0.25">
      <c r="A240" s="15">
        <v>9.8333333333333339</v>
      </c>
      <c r="B240" s="12">
        <v>6</v>
      </c>
    </row>
    <row r="241" spans="1:2" x14ac:dyDescent="0.25">
      <c r="A241" s="15">
        <v>9.875</v>
      </c>
      <c r="B241" s="12">
        <v>27</v>
      </c>
    </row>
    <row r="242" spans="1:2" x14ac:dyDescent="0.25">
      <c r="A242" s="15">
        <v>9.9166666666666661</v>
      </c>
      <c r="B242" s="12">
        <v>99</v>
      </c>
    </row>
    <row r="243" spans="1:2" x14ac:dyDescent="0.25">
      <c r="A243" s="15">
        <v>9.9583333333333339</v>
      </c>
      <c r="B243" s="12">
        <v>217</v>
      </c>
    </row>
    <row r="244" spans="1:2" x14ac:dyDescent="0.25">
      <c r="A244" s="15">
        <v>10</v>
      </c>
      <c r="B244" s="12">
        <v>130</v>
      </c>
    </row>
    <row r="245" spans="1:2" x14ac:dyDescent="0.25">
      <c r="A245" s="15">
        <v>10.041666666666666</v>
      </c>
      <c r="B245" s="12">
        <v>54</v>
      </c>
    </row>
    <row r="246" spans="1:2" x14ac:dyDescent="0.25">
      <c r="A246" s="15">
        <v>10.083333333333334</v>
      </c>
      <c r="B246" s="12">
        <v>35</v>
      </c>
    </row>
    <row r="247" spans="1:2" x14ac:dyDescent="0.25">
      <c r="A247" s="15">
        <v>10.125</v>
      </c>
      <c r="B247" s="12">
        <v>57</v>
      </c>
    </row>
    <row r="248" spans="1:2" x14ac:dyDescent="0.25">
      <c r="A248" s="15">
        <v>10.166666666666666</v>
      </c>
      <c r="B248" s="12">
        <v>52</v>
      </c>
    </row>
    <row r="249" spans="1:2" x14ac:dyDescent="0.25">
      <c r="A249" s="15">
        <v>10.208333333333334</v>
      </c>
      <c r="B249" s="12">
        <v>63</v>
      </c>
    </row>
    <row r="250" spans="1:2" x14ac:dyDescent="0.25">
      <c r="A250" s="15">
        <v>10.25</v>
      </c>
      <c r="B250" s="12">
        <v>47</v>
      </c>
    </row>
    <row r="251" spans="1:2" x14ac:dyDescent="0.25">
      <c r="A251" s="15">
        <v>10.291666666666666</v>
      </c>
      <c r="B251" s="12">
        <v>76</v>
      </c>
    </row>
    <row r="252" spans="1:2" x14ac:dyDescent="0.25">
      <c r="A252" s="15">
        <v>10.333333333333334</v>
      </c>
      <c r="B252" s="12">
        <v>136</v>
      </c>
    </row>
    <row r="253" spans="1:2" x14ac:dyDescent="0.25">
      <c r="A253" s="15">
        <v>10.375</v>
      </c>
      <c r="B253" s="12">
        <v>95</v>
      </c>
    </row>
    <row r="254" spans="1:2" x14ac:dyDescent="0.25">
      <c r="A254" s="15">
        <v>10.416666666666666</v>
      </c>
      <c r="B254" s="12">
        <v>51</v>
      </c>
    </row>
    <row r="255" spans="1:2" x14ac:dyDescent="0.25">
      <c r="A255" s="15">
        <v>10.458333333333334</v>
      </c>
      <c r="B255" s="12">
        <v>32</v>
      </c>
    </row>
    <row r="256" spans="1:2" x14ac:dyDescent="0.25">
      <c r="A256" s="15">
        <v>10.5</v>
      </c>
      <c r="B256" s="12">
        <v>20</v>
      </c>
    </row>
    <row r="257" spans="1:2" x14ac:dyDescent="0.25">
      <c r="A257" s="15">
        <v>10.541666666666666</v>
      </c>
      <c r="B257" s="12">
        <v>29</v>
      </c>
    </row>
    <row r="258" spans="1:2" x14ac:dyDescent="0.25">
      <c r="A258" s="15">
        <v>10.583333333333334</v>
      </c>
      <c r="B258" s="12">
        <v>19</v>
      </c>
    </row>
    <row r="259" spans="1:2" x14ac:dyDescent="0.25">
      <c r="A259" s="15">
        <v>10.625</v>
      </c>
      <c r="B259" s="12">
        <v>7</v>
      </c>
    </row>
    <row r="260" spans="1:2" x14ac:dyDescent="0.25">
      <c r="A260" s="15">
        <v>10.666666666666666</v>
      </c>
      <c r="B260" s="12">
        <v>6</v>
      </c>
    </row>
    <row r="261" spans="1:2" x14ac:dyDescent="0.25">
      <c r="A261" s="15">
        <v>10.708333333333334</v>
      </c>
      <c r="B261" s="12">
        <v>1</v>
      </c>
    </row>
    <row r="262" spans="1:2" x14ac:dyDescent="0.25">
      <c r="A262" s="15">
        <v>10.75</v>
      </c>
      <c r="B262" s="12">
        <v>5</v>
      </c>
    </row>
    <row r="263" spans="1:2" x14ac:dyDescent="0.25">
      <c r="A263" s="15">
        <v>10.791666666666666</v>
      </c>
      <c r="B263" s="12">
        <v>16</v>
      </c>
    </row>
    <row r="264" spans="1:2" x14ac:dyDescent="0.25">
      <c r="A264" s="15">
        <v>10.833333333333334</v>
      </c>
      <c r="B264" s="12">
        <v>54</v>
      </c>
    </row>
    <row r="265" spans="1:2" x14ac:dyDescent="0.25">
      <c r="A265" s="15">
        <v>10.875</v>
      </c>
      <c r="B265" s="12">
        <v>128</v>
      </c>
    </row>
    <row r="266" spans="1:2" x14ac:dyDescent="0.25">
      <c r="A266" s="15">
        <v>10.916666666666666</v>
      </c>
      <c r="B266" s="12">
        <v>81</v>
      </c>
    </row>
    <row r="267" spans="1:2" x14ac:dyDescent="0.25">
      <c r="A267" s="15">
        <v>10.958333333333334</v>
      </c>
      <c r="B267" s="12">
        <v>39</v>
      </c>
    </row>
    <row r="268" spans="1:2" x14ac:dyDescent="0.25">
      <c r="A268" s="15">
        <v>11</v>
      </c>
      <c r="B268" s="12">
        <v>35</v>
      </c>
    </row>
    <row r="269" spans="1:2" x14ac:dyDescent="0.25">
      <c r="A269" s="15">
        <v>11.041666666666666</v>
      </c>
      <c r="B269" s="12">
        <v>55</v>
      </c>
    </row>
    <row r="270" spans="1:2" x14ac:dyDescent="0.25">
      <c r="A270" s="15">
        <v>11.083333333333334</v>
      </c>
      <c r="B270" s="12">
        <v>49</v>
      </c>
    </row>
    <row r="271" spans="1:2" x14ac:dyDescent="0.25">
      <c r="A271" s="15">
        <v>11.125</v>
      </c>
      <c r="B271" s="12">
        <v>44</v>
      </c>
    </row>
    <row r="272" spans="1:2" x14ac:dyDescent="0.25">
      <c r="A272" s="15">
        <v>11.166666666666666</v>
      </c>
      <c r="B272" s="12">
        <v>49</v>
      </c>
    </row>
    <row r="273" spans="1:2" x14ac:dyDescent="0.25">
      <c r="A273" s="15">
        <v>11.208333333333334</v>
      </c>
      <c r="B273" s="12">
        <v>68</v>
      </c>
    </row>
    <row r="274" spans="1:2" x14ac:dyDescent="0.25">
      <c r="A274" s="15">
        <v>11.25</v>
      </c>
      <c r="B274" s="12">
        <v>139</v>
      </c>
    </row>
    <row r="275" spans="1:2" x14ac:dyDescent="0.25">
      <c r="A275" s="15">
        <v>11.291666666666666</v>
      </c>
      <c r="B275" s="12">
        <v>137</v>
      </c>
    </row>
    <row r="276" spans="1:2" x14ac:dyDescent="0.25">
      <c r="A276" s="15">
        <v>11.333333333333334</v>
      </c>
      <c r="B276" s="12">
        <v>83</v>
      </c>
    </row>
    <row r="277" spans="1:2" x14ac:dyDescent="0.25">
      <c r="A277" s="15">
        <v>11.375</v>
      </c>
      <c r="B277" s="12">
        <v>56</v>
      </c>
    </row>
    <row r="278" spans="1:2" x14ac:dyDescent="0.25">
      <c r="A278" s="15">
        <v>11.416666666666666</v>
      </c>
      <c r="B278" s="12">
        <v>57</v>
      </c>
    </row>
    <row r="279" spans="1:2" x14ac:dyDescent="0.25">
      <c r="A279" s="15">
        <v>11.458333333333334</v>
      </c>
      <c r="B279" s="12">
        <v>33</v>
      </c>
    </row>
    <row r="280" spans="1:2" x14ac:dyDescent="0.25">
      <c r="A280" s="15">
        <v>11.5</v>
      </c>
      <c r="B280" s="12">
        <v>20</v>
      </c>
    </row>
    <row r="281" spans="1:2" x14ac:dyDescent="0.25">
      <c r="A281" s="15">
        <v>11.541666666666666</v>
      </c>
      <c r="B281" s="12">
        <v>7</v>
      </c>
    </row>
    <row r="282" spans="1:2" x14ac:dyDescent="0.25">
      <c r="A282" s="15">
        <v>11.583333333333334</v>
      </c>
      <c r="B282" s="12">
        <v>2</v>
      </c>
    </row>
    <row r="283" spans="1:2" x14ac:dyDescent="0.25">
      <c r="A283" s="15">
        <v>11.625</v>
      </c>
      <c r="B283" s="12">
        <v>2</v>
      </c>
    </row>
    <row r="284" spans="1:2" x14ac:dyDescent="0.25">
      <c r="A284" s="15">
        <v>11.666666666666666</v>
      </c>
      <c r="B284" s="12">
        <v>3</v>
      </c>
    </row>
    <row r="285" spans="1:2" x14ac:dyDescent="0.25">
      <c r="A285" s="15">
        <v>11.708333333333334</v>
      </c>
      <c r="B285" s="12">
        <v>4</v>
      </c>
    </row>
    <row r="286" spans="1:2" x14ac:dyDescent="0.25">
      <c r="A286" s="15">
        <v>11.75</v>
      </c>
      <c r="B286" s="12">
        <v>3</v>
      </c>
    </row>
    <row r="287" spans="1:2" x14ac:dyDescent="0.25">
      <c r="A287" s="15">
        <v>11.791666666666666</v>
      </c>
      <c r="B287" s="12">
        <v>28</v>
      </c>
    </row>
    <row r="288" spans="1:2" x14ac:dyDescent="0.25">
      <c r="A288" s="15">
        <v>11.833333333333334</v>
      </c>
      <c r="B288" s="12">
        <v>72</v>
      </c>
    </row>
    <row r="289" spans="1:2" x14ac:dyDescent="0.25">
      <c r="A289" s="15">
        <v>11.875</v>
      </c>
      <c r="B289" s="12">
        <v>202</v>
      </c>
    </row>
    <row r="290" spans="1:2" x14ac:dyDescent="0.25">
      <c r="A290" s="15">
        <v>11.916666666666666</v>
      </c>
      <c r="B290" s="12">
        <v>139</v>
      </c>
    </row>
    <row r="291" spans="1:2" x14ac:dyDescent="0.25">
      <c r="A291" s="15">
        <v>11.958333333333334</v>
      </c>
      <c r="B291" s="12">
        <v>38</v>
      </c>
    </row>
    <row r="292" spans="1:2" x14ac:dyDescent="0.25">
      <c r="A292" s="15">
        <v>12</v>
      </c>
      <c r="B292" s="12">
        <v>37</v>
      </c>
    </row>
    <row r="293" spans="1:2" x14ac:dyDescent="0.25">
      <c r="A293" s="15">
        <v>12.041666666666666</v>
      </c>
      <c r="B293" s="12">
        <v>52</v>
      </c>
    </row>
    <row r="294" spans="1:2" x14ac:dyDescent="0.25">
      <c r="A294" s="15">
        <v>12.083333333333334</v>
      </c>
      <c r="B294" s="12">
        <v>83</v>
      </c>
    </row>
    <row r="295" spans="1:2" x14ac:dyDescent="0.25">
      <c r="A295" s="15">
        <v>12.125</v>
      </c>
      <c r="B295" s="12">
        <v>42</v>
      </c>
    </row>
    <row r="296" spans="1:2" x14ac:dyDescent="0.25">
      <c r="A296" s="15">
        <v>12.166666666666666</v>
      </c>
      <c r="B296" s="12">
        <v>60</v>
      </c>
    </row>
    <row r="297" spans="1:2" x14ac:dyDescent="0.25">
      <c r="A297" s="15">
        <v>12.208333333333334</v>
      </c>
      <c r="B297" s="12">
        <v>78</v>
      </c>
    </row>
    <row r="298" spans="1:2" x14ac:dyDescent="0.25">
      <c r="A298" s="15">
        <v>12.25</v>
      </c>
      <c r="B298" s="12">
        <v>162</v>
      </c>
    </row>
    <row r="299" spans="1:2" x14ac:dyDescent="0.25">
      <c r="A299" s="15">
        <v>12.291666666666666</v>
      </c>
      <c r="B299" s="12">
        <v>144</v>
      </c>
    </row>
    <row r="300" spans="1:2" x14ac:dyDescent="0.25">
      <c r="A300" s="15">
        <v>12.333333333333334</v>
      </c>
      <c r="B300" s="12">
        <v>99</v>
      </c>
    </row>
    <row r="301" spans="1:2" x14ac:dyDescent="0.25">
      <c r="A301" s="15">
        <v>12.375</v>
      </c>
      <c r="B301" s="12">
        <v>64</v>
      </c>
    </row>
    <row r="302" spans="1:2" x14ac:dyDescent="0.25">
      <c r="A302" s="15">
        <v>12.416666666666666</v>
      </c>
      <c r="B302" s="12">
        <v>40</v>
      </c>
    </row>
    <row r="303" spans="1:2" x14ac:dyDescent="0.25">
      <c r="A303" s="15">
        <v>12.458333333333334</v>
      </c>
      <c r="B303" s="12">
        <v>30</v>
      </c>
    </row>
    <row r="304" spans="1:2" x14ac:dyDescent="0.25">
      <c r="A304" s="15">
        <v>12.5</v>
      </c>
      <c r="B304" s="12">
        <v>15</v>
      </c>
    </row>
    <row r="305" spans="1:2" x14ac:dyDescent="0.25">
      <c r="A305" s="15">
        <v>12.541666666666666</v>
      </c>
      <c r="B305" s="12">
        <v>14</v>
      </c>
    </row>
    <row r="306" spans="1:2" x14ac:dyDescent="0.25">
      <c r="A306" s="15">
        <v>12.583333333333334</v>
      </c>
      <c r="B306" s="12">
        <v>5</v>
      </c>
    </row>
    <row r="307" spans="1:2" x14ac:dyDescent="0.25">
      <c r="A307" s="15">
        <v>12.625</v>
      </c>
      <c r="B307" s="12">
        <v>1</v>
      </c>
    </row>
    <row r="308" spans="1:2" x14ac:dyDescent="0.25">
      <c r="A308" s="15">
        <v>12.666666666666666</v>
      </c>
      <c r="B308" s="12">
        <v>1</v>
      </c>
    </row>
    <row r="309" spans="1:2" x14ac:dyDescent="0.25">
      <c r="A309" s="15">
        <v>12.708333333333334</v>
      </c>
      <c r="B309" s="12">
        <v>8</v>
      </c>
    </row>
    <row r="310" spans="1:2" x14ac:dyDescent="0.25">
      <c r="A310" s="15">
        <v>12.75</v>
      </c>
      <c r="B310" s="12">
        <v>17</v>
      </c>
    </row>
    <row r="311" spans="1:2" x14ac:dyDescent="0.25">
      <c r="A311" s="15">
        <v>12.791666666666666</v>
      </c>
      <c r="B311" s="12">
        <v>70</v>
      </c>
    </row>
    <row r="312" spans="1:2" x14ac:dyDescent="0.25">
      <c r="A312" s="15">
        <v>12.833333333333334</v>
      </c>
      <c r="B312" s="12">
        <v>158</v>
      </c>
    </row>
    <row r="313" spans="1:2" x14ac:dyDescent="0.25">
      <c r="A313" s="15">
        <v>12.875</v>
      </c>
      <c r="B313" s="12">
        <v>117</v>
      </c>
    </row>
    <row r="314" spans="1:2" x14ac:dyDescent="0.25">
      <c r="A314" s="15">
        <v>12.916666666666666</v>
      </c>
      <c r="B314" s="12">
        <v>44</v>
      </c>
    </row>
    <row r="315" spans="1:2" x14ac:dyDescent="0.25">
      <c r="A315" s="15">
        <v>12.958333333333334</v>
      </c>
      <c r="B315" s="12">
        <v>53</v>
      </c>
    </row>
    <row r="316" spans="1:2" x14ac:dyDescent="0.25">
      <c r="A316" s="15">
        <v>13</v>
      </c>
      <c r="B316" s="12">
        <v>61</v>
      </c>
    </row>
    <row r="317" spans="1:2" x14ac:dyDescent="0.25">
      <c r="A317" s="15">
        <v>13.041666666666666</v>
      </c>
      <c r="B317" s="12">
        <v>77</v>
      </c>
    </row>
    <row r="318" spans="1:2" x14ac:dyDescent="0.25">
      <c r="A318" s="15">
        <v>13.083333333333334</v>
      </c>
      <c r="B318" s="12">
        <v>64</v>
      </c>
    </row>
    <row r="319" spans="1:2" x14ac:dyDescent="0.25">
      <c r="A319" s="15">
        <v>13.125</v>
      </c>
      <c r="B319" s="12">
        <v>68</v>
      </c>
    </row>
    <row r="320" spans="1:2" x14ac:dyDescent="0.25">
      <c r="A320" s="15">
        <v>13.166666666666666</v>
      </c>
      <c r="B320" s="12">
        <v>90</v>
      </c>
    </row>
    <row r="321" spans="1:2" x14ac:dyDescent="0.25">
      <c r="A321" s="15">
        <v>13.208333333333334</v>
      </c>
      <c r="B321" s="12">
        <v>159</v>
      </c>
    </row>
    <row r="322" spans="1:2" x14ac:dyDescent="0.25">
      <c r="A322" s="15">
        <v>13.25</v>
      </c>
      <c r="B322" s="12">
        <v>139</v>
      </c>
    </row>
    <row r="323" spans="1:2" x14ac:dyDescent="0.25">
      <c r="A323" s="15">
        <v>13.291666666666666</v>
      </c>
      <c r="B323" s="12">
        <v>92</v>
      </c>
    </row>
    <row r="324" spans="1:2" x14ac:dyDescent="0.25">
      <c r="A324" s="15">
        <v>13.333333333333334</v>
      </c>
      <c r="B324" s="12">
        <v>68</v>
      </c>
    </row>
    <row r="325" spans="1:2" x14ac:dyDescent="0.25">
      <c r="A325" s="15">
        <v>13.375</v>
      </c>
      <c r="B325" s="12">
        <v>52</v>
      </c>
    </row>
    <row r="326" spans="1:2" x14ac:dyDescent="0.25">
      <c r="A326" s="15">
        <v>13.416666666666666</v>
      </c>
      <c r="B326" s="12">
        <v>36</v>
      </c>
    </row>
    <row r="327" spans="1:2" x14ac:dyDescent="0.25">
      <c r="A327" s="15">
        <v>13.458333333333334</v>
      </c>
      <c r="B327" s="12">
        <v>27</v>
      </c>
    </row>
    <row r="328" spans="1:2" x14ac:dyDescent="0.25">
      <c r="A328" s="15">
        <v>13.5</v>
      </c>
      <c r="B328" s="12">
        <v>28</v>
      </c>
    </row>
    <row r="329" spans="1:2" x14ac:dyDescent="0.25">
      <c r="A329" s="15">
        <v>13.541666666666666</v>
      </c>
      <c r="B329" s="12">
        <v>20</v>
      </c>
    </row>
    <row r="330" spans="1:2" x14ac:dyDescent="0.25">
      <c r="A330" s="15">
        <v>13.583333333333334</v>
      </c>
      <c r="B330" s="12">
        <v>12</v>
      </c>
    </row>
    <row r="331" spans="1:2" x14ac:dyDescent="0.25">
      <c r="A331" s="15">
        <v>13.625</v>
      </c>
      <c r="B331" s="12">
        <v>8</v>
      </c>
    </row>
    <row r="332" spans="1:2" x14ac:dyDescent="0.25">
      <c r="A332" s="15">
        <v>13.666666666666666</v>
      </c>
      <c r="B332" s="12">
        <v>5</v>
      </c>
    </row>
    <row r="333" spans="1:2" x14ac:dyDescent="0.25">
      <c r="A333" s="15">
        <v>13.708333333333334</v>
      </c>
      <c r="B333" s="12">
        <v>1</v>
      </c>
    </row>
    <row r="334" spans="1:2" x14ac:dyDescent="0.25">
      <c r="A334" s="15">
        <v>13.75</v>
      </c>
      <c r="B334" s="12">
        <v>3</v>
      </c>
    </row>
    <row r="335" spans="1:2" x14ac:dyDescent="0.25">
      <c r="A335" s="15">
        <v>13.791666666666666</v>
      </c>
      <c r="B335" s="12">
        <v>10</v>
      </c>
    </row>
    <row r="336" spans="1:2" x14ac:dyDescent="0.25">
      <c r="A336" s="15">
        <v>13.833333333333334</v>
      </c>
      <c r="B336" s="12">
        <v>23</v>
      </c>
    </row>
    <row r="337" spans="1:2" x14ac:dyDescent="0.25">
      <c r="A337" s="15">
        <v>13.875</v>
      </c>
      <c r="B337" s="12">
        <v>33</v>
      </c>
    </row>
    <row r="338" spans="1:2" x14ac:dyDescent="0.25">
      <c r="A338" s="15">
        <v>13.916666666666666</v>
      </c>
      <c r="B338" s="12">
        <v>59</v>
      </c>
    </row>
    <row r="339" spans="1:2" x14ac:dyDescent="0.25">
      <c r="A339" s="15">
        <v>13.958333333333334</v>
      </c>
      <c r="B339" s="12">
        <v>72</v>
      </c>
    </row>
    <row r="340" spans="1:2" x14ac:dyDescent="0.25">
      <c r="A340" s="15">
        <v>14</v>
      </c>
      <c r="B340" s="12">
        <v>89</v>
      </c>
    </row>
    <row r="341" spans="1:2" x14ac:dyDescent="0.25">
      <c r="A341" s="15">
        <v>14.041666666666666</v>
      </c>
      <c r="B341" s="12">
        <v>101</v>
      </c>
    </row>
    <row r="342" spans="1:2" x14ac:dyDescent="0.25">
      <c r="A342" s="15">
        <v>14.083333333333334</v>
      </c>
      <c r="B342" s="12">
        <v>118</v>
      </c>
    </row>
    <row r="343" spans="1:2" x14ac:dyDescent="0.25">
      <c r="A343" s="15">
        <v>14.125</v>
      </c>
      <c r="B343" s="12">
        <v>129</v>
      </c>
    </row>
    <row r="344" spans="1:2" x14ac:dyDescent="0.25">
      <c r="A344" s="15">
        <v>14.166666666666666</v>
      </c>
      <c r="B344" s="12">
        <v>128</v>
      </c>
    </row>
    <row r="345" spans="1:2" x14ac:dyDescent="0.25">
      <c r="A345" s="15">
        <v>14.208333333333334</v>
      </c>
      <c r="B345" s="12">
        <v>83</v>
      </c>
    </row>
    <row r="346" spans="1:2" x14ac:dyDescent="0.25">
      <c r="A346" s="15">
        <v>14.25</v>
      </c>
      <c r="B346" s="12">
        <v>84</v>
      </c>
    </row>
    <row r="347" spans="1:2" x14ac:dyDescent="0.25">
      <c r="A347" s="15">
        <v>14.291666666666666</v>
      </c>
      <c r="B347" s="12">
        <v>74</v>
      </c>
    </row>
    <row r="348" spans="1:2" x14ac:dyDescent="0.25">
      <c r="A348" s="15">
        <v>14.333333333333334</v>
      </c>
      <c r="B348" s="12">
        <v>41</v>
      </c>
    </row>
    <row r="349" spans="1:2" x14ac:dyDescent="0.25">
      <c r="A349" s="15">
        <v>14.375</v>
      </c>
      <c r="B349" s="12">
        <v>57</v>
      </c>
    </row>
    <row r="350" spans="1:2" x14ac:dyDescent="0.25">
      <c r="A350" s="15">
        <v>14.416666666666666</v>
      </c>
      <c r="B350" s="12">
        <v>26</v>
      </c>
    </row>
    <row r="351" spans="1:2" x14ac:dyDescent="0.25">
      <c r="A351" s="15">
        <v>14.458333333333334</v>
      </c>
      <c r="B351" s="12">
        <v>44</v>
      </c>
    </row>
    <row r="352" spans="1:2" x14ac:dyDescent="0.25">
      <c r="A352" s="15">
        <v>14.5</v>
      </c>
      <c r="B352" s="12">
        <v>39</v>
      </c>
    </row>
    <row r="353" spans="1:2" x14ac:dyDescent="0.25">
      <c r="A353" s="15">
        <v>14.541666666666666</v>
      </c>
      <c r="B353" s="12">
        <v>23</v>
      </c>
    </row>
    <row r="354" spans="1:2" x14ac:dyDescent="0.25">
      <c r="A354" s="15">
        <v>14.583333333333334</v>
      </c>
      <c r="B354" s="12">
        <v>16</v>
      </c>
    </row>
    <row r="355" spans="1:2" x14ac:dyDescent="0.25">
      <c r="A355" s="15">
        <v>14.625</v>
      </c>
      <c r="B355" s="12">
        <v>15</v>
      </c>
    </row>
    <row r="356" spans="1:2" x14ac:dyDescent="0.25">
      <c r="A356" s="15">
        <v>14.666666666666666</v>
      </c>
      <c r="B356" s="12">
        <v>1</v>
      </c>
    </row>
    <row r="357" spans="1:2" x14ac:dyDescent="0.25">
      <c r="A357" s="15">
        <v>14.708333333333334</v>
      </c>
      <c r="B357" s="12">
        <v>2</v>
      </c>
    </row>
    <row r="358" spans="1:2" x14ac:dyDescent="0.25">
      <c r="A358" s="15">
        <v>14.75</v>
      </c>
      <c r="B358" s="12">
        <v>1</v>
      </c>
    </row>
    <row r="359" spans="1:2" x14ac:dyDescent="0.25">
      <c r="A359" s="15">
        <v>14.791666666666666</v>
      </c>
      <c r="B359" s="12">
        <v>3</v>
      </c>
    </row>
    <row r="360" spans="1:2" x14ac:dyDescent="0.25">
      <c r="A360" s="15">
        <v>14.833333333333334</v>
      </c>
      <c r="B360" s="12">
        <v>18</v>
      </c>
    </row>
    <row r="361" spans="1:2" x14ac:dyDescent="0.25">
      <c r="A361" s="15">
        <v>14.875</v>
      </c>
      <c r="B361" s="12">
        <v>32</v>
      </c>
    </row>
    <row r="362" spans="1:2" x14ac:dyDescent="0.25">
      <c r="A362" s="15">
        <v>14.916666666666666</v>
      </c>
      <c r="B362" s="12">
        <v>79</v>
      </c>
    </row>
    <row r="363" spans="1:2" x14ac:dyDescent="0.25">
      <c r="A363" s="15">
        <v>14.958333333333334</v>
      </c>
      <c r="B363" s="12">
        <v>93</v>
      </c>
    </row>
    <row r="364" spans="1:2" x14ac:dyDescent="0.25">
      <c r="A364" s="15">
        <v>15</v>
      </c>
      <c r="B364" s="12">
        <v>104</v>
      </c>
    </row>
    <row r="365" spans="1:2" x14ac:dyDescent="0.25">
      <c r="A365" s="15">
        <v>15.041666666666666</v>
      </c>
      <c r="B365" s="12">
        <v>118</v>
      </c>
    </row>
    <row r="366" spans="1:2" x14ac:dyDescent="0.25">
      <c r="A366" s="15">
        <v>15.083333333333334</v>
      </c>
      <c r="B366" s="12">
        <v>91</v>
      </c>
    </row>
    <row r="367" spans="1:2" x14ac:dyDescent="0.25">
      <c r="A367" s="15">
        <v>15.125</v>
      </c>
      <c r="B367" s="12">
        <v>113</v>
      </c>
    </row>
    <row r="368" spans="1:2" x14ac:dyDescent="0.25">
      <c r="A368" s="15">
        <v>15.166666666666666</v>
      </c>
      <c r="B368" s="12">
        <v>99</v>
      </c>
    </row>
    <row r="369" spans="1:2" x14ac:dyDescent="0.25">
      <c r="A369" s="15">
        <v>15.208333333333334</v>
      </c>
      <c r="B369" s="12">
        <v>105</v>
      </c>
    </row>
    <row r="370" spans="1:2" x14ac:dyDescent="0.25">
      <c r="A370" s="15">
        <v>15.25</v>
      </c>
      <c r="B370" s="12">
        <v>67</v>
      </c>
    </row>
    <row r="371" spans="1:2" x14ac:dyDescent="0.25">
      <c r="A371" s="15">
        <v>15.291666666666666</v>
      </c>
      <c r="B371" s="12">
        <v>61</v>
      </c>
    </row>
    <row r="372" spans="1:2" x14ac:dyDescent="0.25">
      <c r="A372" s="15">
        <v>15.333333333333334</v>
      </c>
      <c r="B372" s="12">
        <v>57</v>
      </c>
    </row>
    <row r="373" spans="1:2" x14ac:dyDescent="0.25">
      <c r="A373" s="15">
        <v>15.375</v>
      </c>
      <c r="B373" s="12">
        <v>28</v>
      </c>
    </row>
    <row r="374" spans="1:2" x14ac:dyDescent="0.25">
      <c r="A374" s="15">
        <v>15.416666666666666</v>
      </c>
      <c r="B374" s="12">
        <v>21</v>
      </c>
    </row>
    <row r="375" spans="1:2" x14ac:dyDescent="0.25">
      <c r="A375" s="15">
        <v>15.458333333333334</v>
      </c>
      <c r="B375" s="12">
        <v>18</v>
      </c>
    </row>
    <row r="376" spans="1:2" x14ac:dyDescent="0.25">
      <c r="A376" s="15">
        <v>15.5</v>
      </c>
      <c r="B376" s="12">
        <v>17</v>
      </c>
    </row>
    <row r="377" spans="1:2" x14ac:dyDescent="0.25">
      <c r="A377" s="15">
        <v>15.541666666666666</v>
      </c>
      <c r="B377" s="12">
        <v>16</v>
      </c>
    </row>
    <row r="378" spans="1:2" x14ac:dyDescent="0.25">
      <c r="A378" s="15">
        <v>15.583333333333334</v>
      </c>
      <c r="B378" s="12">
        <v>8</v>
      </c>
    </row>
    <row r="379" spans="1:2" x14ac:dyDescent="0.25">
      <c r="A379" s="15">
        <v>15.625</v>
      </c>
      <c r="B379" s="12">
        <v>2</v>
      </c>
    </row>
    <row r="380" spans="1:2" x14ac:dyDescent="0.25">
      <c r="A380" s="15">
        <v>15.666666666666666</v>
      </c>
      <c r="B380" s="12">
        <v>3</v>
      </c>
    </row>
    <row r="381" spans="1:2" x14ac:dyDescent="0.25">
      <c r="A381" s="15">
        <v>15.708333333333334</v>
      </c>
      <c r="B381" s="12">
        <v>1</v>
      </c>
    </row>
    <row r="382" spans="1:2" x14ac:dyDescent="0.25">
      <c r="A382" s="15">
        <v>15.75</v>
      </c>
      <c r="B382" s="12">
        <v>5</v>
      </c>
    </row>
    <row r="383" spans="1:2" x14ac:dyDescent="0.25">
      <c r="A383" s="15">
        <v>15.791666666666666</v>
      </c>
      <c r="B383" s="12">
        <v>13</v>
      </c>
    </row>
    <row r="384" spans="1:2" x14ac:dyDescent="0.25">
      <c r="A384" s="15">
        <v>15.833333333333334</v>
      </c>
      <c r="B384" s="12">
        <v>33</v>
      </c>
    </row>
    <row r="385" spans="1:2" x14ac:dyDescent="0.25">
      <c r="A385" s="15">
        <v>15.875</v>
      </c>
      <c r="B385" s="12">
        <v>47</v>
      </c>
    </row>
    <row r="386" spans="1:2" x14ac:dyDescent="0.25">
      <c r="A386" s="15">
        <v>15.916666666666666</v>
      </c>
      <c r="B386" s="12">
        <v>57</v>
      </c>
    </row>
    <row r="387" spans="1:2" x14ac:dyDescent="0.25">
      <c r="A387" s="15">
        <v>15.958333333333334</v>
      </c>
      <c r="B387" s="12">
        <v>64</v>
      </c>
    </row>
    <row r="388" spans="1:2" x14ac:dyDescent="0.25">
      <c r="A388" s="15">
        <v>16</v>
      </c>
      <c r="B388" s="12">
        <v>80</v>
      </c>
    </row>
    <row r="389" spans="1:2" x14ac:dyDescent="0.25">
      <c r="A389" s="15">
        <v>16.041666666666668</v>
      </c>
      <c r="B389" s="12">
        <v>93</v>
      </c>
    </row>
    <row r="390" spans="1:2" x14ac:dyDescent="0.25">
      <c r="A390" s="15">
        <v>16.083333333333332</v>
      </c>
      <c r="B390" s="12">
        <v>86</v>
      </c>
    </row>
    <row r="391" spans="1:2" x14ac:dyDescent="0.25">
      <c r="A391" s="15">
        <v>16.125</v>
      </c>
      <c r="B391" s="12">
        <v>93</v>
      </c>
    </row>
    <row r="392" spans="1:2" x14ac:dyDescent="0.25">
      <c r="A392" s="15">
        <v>16.166666666666668</v>
      </c>
      <c r="B392" s="12">
        <v>82</v>
      </c>
    </row>
    <row r="393" spans="1:2" x14ac:dyDescent="0.25">
      <c r="A393" s="15">
        <v>16.208333333333332</v>
      </c>
      <c r="B393" s="12">
        <v>71</v>
      </c>
    </row>
    <row r="394" spans="1:2" x14ac:dyDescent="0.25">
      <c r="A394" s="15">
        <v>16.25</v>
      </c>
      <c r="B394" s="12">
        <v>92</v>
      </c>
    </row>
    <row r="395" spans="1:2" x14ac:dyDescent="0.25">
      <c r="A395" s="15">
        <v>16.291666666666668</v>
      </c>
      <c r="B395" s="12">
        <v>60</v>
      </c>
    </row>
    <row r="396" spans="1:2" x14ac:dyDescent="0.25">
      <c r="A396" s="15">
        <v>16.333333333333332</v>
      </c>
      <c r="B396" s="12">
        <v>33</v>
      </c>
    </row>
    <row r="397" spans="1:2" x14ac:dyDescent="0.25">
      <c r="A397" s="15">
        <v>16.375</v>
      </c>
      <c r="B397" s="12">
        <v>27</v>
      </c>
    </row>
    <row r="398" spans="1:2" x14ac:dyDescent="0.25">
      <c r="A398" s="15">
        <v>16.416666666666668</v>
      </c>
      <c r="B398" s="12">
        <v>13</v>
      </c>
    </row>
    <row r="399" spans="1:2" x14ac:dyDescent="0.25">
      <c r="A399" s="15">
        <v>16.458333333333332</v>
      </c>
      <c r="B399" s="12">
        <v>4</v>
      </c>
    </row>
    <row r="400" spans="1:2" x14ac:dyDescent="0.25">
      <c r="A400" s="15">
        <v>16.5</v>
      </c>
      <c r="B400" s="12">
        <v>3</v>
      </c>
    </row>
    <row r="401" spans="1:2" x14ac:dyDescent="0.25">
      <c r="A401" s="15">
        <v>16.541666666666668</v>
      </c>
      <c r="B401" s="12">
        <v>22</v>
      </c>
    </row>
    <row r="402" spans="1:2" x14ac:dyDescent="0.25">
      <c r="A402" s="15">
        <v>16.583333333333332</v>
      </c>
      <c r="B402" s="12">
        <v>28</v>
      </c>
    </row>
    <row r="403" spans="1:2" x14ac:dyDescent="0.25">
      <c r="A403" s="15">
        <v>16.625</v>
      </c>
      <c r="B403" s="12">
        <v>35</v>
      </c>
    </row>
    <row r="404" spans="1:2" x14ac:dyDescent="0.25">
      <c r="A404" s="15">
        <v>16.666666666666668</v>
      </c>
      <c r="B404" s="12">
        <v>61</v>
      </c>
    </row>
    <row r="405" spans="1:2" x14ac:dyDescent="0.25">
      <c r="A405" s="15">
        <v>16.708333333333332</v>
      </c>
      <c r="B405" s="12">
        <v>125</v>
      </c>
    </row>
    <row r="406" spans="1:2" x14ac:dyDescent="0.25">
      <c r="A406" s="15">
        <v>16.75</v>
      </c>
      <c r="B406" s="12">
        <v>133</v>
      </c>
    </row>
    <row r="407" spans="1:2" x14ac:dyDescent="0.25">
      <c r="A407" s="15">
        <v>16.791666666666668</v>
      </c>
      <c r="B407" s="12">
        <v>99</v>
      </c>
    </row>
    <row r="408" spans="1:2" x14ac:dyDescent="0.25">
      <c r="A408" s="15">
        <v>16.833333333333332</v>
      </c>
      <c r="B408" s="12">
        <v>83</v>
      </c>
    </row>
    <row r="409" spans="1:2" x14ac:dyDescent="0.25">
      <c r="A409" s="15">
        <v>16.875</v>
      </c>
      <c r="B409" s="12">
        <v>41</v>
      </c>
    </row>
    <row r="410" spans="1:2" x14ac:dyDescent="0.25">
      <c r="A410" s="15">
        <v>16.916666666666668</v>
      </c>
      <c r="B410" s="12">
        <v>33</v>
      </c>
    </row>
    <row r="411" spans="1:2" x14ac:dyDescent="0.25">
      <c r="A411" s="15">
        <v>16.958333333333332</v>
      </c>
      <c r="B411" s="12">
        <v>20</v>
      </c>
    </row>
    <row r="412" spans="1:2" x14ac:dyDescent="0.25">
      <c r="A412" s="15">
        <v>17</v>
      </c>
      <c r="B412" s="12">
        <v>3</v>
      </c>
    </row>
    <row r="413" spans="1:2" x14ac:dyDescent="0.25">
      <c r="A413" s="15">
        <v>17.041666666666668</v>
      </c>
      <c r="B413" s="12">
        <v>7</v>
      </c>
    </row>
    <row r="414" spans="1:2" x14ac:dyDescent="0.25">
      <c r="A414" s="15">
        <v>17.083333333333332</v>
      </c>
      <c r="B414" s="12">
        <v>3</v>
      </c>
    </row>
    <row r="415" spans="1:2" x14ac:dyDescent="0.25">
      <c r="A415" s="15">
        <v>17.125</v>
      </c>
      <c r="B415" s="12">
        <v>2</v>
      </c>
    </row>
    <row r="416" spans="1:2" x14ac:dyDescent="0.25">
      <c r="A416" s="15">
        <v>17.166666666666668</v>
      </c>
      <c r="B416" s="12">
        <v>7</v>
      </c>
    </row>
    <row r="417" spans="1:2" x14ac:dyDescent="0.25">
      <c r="A417" s="15">
        <v>17.208333333333332</v>
      </c>
      <c r="B417" s="12">
        <v>32</v>
      </c>
    </row>
    <row r="418" spans="1:2" x14ac:dyDescent="0.25">
      <c r="A418" s="15">
        <v>17.25</v>
      </c>
      <c r="B418" s="12">
        <v>90</v>
      </c>
    </row>
    <row r="419" spans="1:2" x14ac:dyDescent="0.25">
      <c r="A419" s="15">
        <v>17.291666666666668</v>
      </c>
      <c r="B419" s="12">
        <v>197</v>
      </c>
    </row>
    <row r="420" spans="1:2" x14ac:dyDescent="0.25">
      <c r="A420" s="15">
        <v>17.333333333333332</v>
      </c>
      <c r="B420" s="12">
        <v>109</v>
      </c>
    </row>
    <row r="421" spans="1:2" x14ac:dyDescent="0.25">
      <c r="A421" s="15">
        <v>17.375</v>
      </c>
      <c r="B421" s="12">
        <v>47</v>
      </c>
    </row>
    <row r="422" spans="1:2" x14ac:dyDescent="0.25">
      <c r="A422" s="15">
        <v>17.416666666666668</v>
      </c>
      <c r="B422" s="12">
        <v>52</v>
      </c>
    </row>
    <row r="423" spans="1:2" x14ac:dyDescent="0.25">
      <c r="A423" s="15">
        <v>17.458333333333332</v>
      </c>
      <c r="B423" s="12">
        <v>70</v>
      </c>
    </row>
    <row r="424" spans="1:2" x14ac:dyDescent="0.25">
      <c r="A424" s="15">
        <v>17.5</v>
      </c>
      <c r="B424" s="12">
        <v>78</v>
      </c>
    </row>
    <row r="425" spans="1:2" x14ac:dyDescent="0.25">
      <c r="A425" s="15">
        <v>17.541666666666668</v>
      </c>
      <c r="B425" s="12">
        <v>75</v>
      </c>
    </row>
    <row r="426" spans="1:2" x14ac:dyDescent="0.25">
      <c r="A426" s="15">
        <v>17.583333333333332</v>
      </c>
      <c r="B426" s="12">
        <v>82</v>
      </c>
    </row>
    <row r="427" spans="1:2" x14ac:dyDescent="0.25">
      <c r="A427" s="15">
        <v>17.625</v>
      </c>
      <c r="B427" s="12">
        <v>104</v>
      </c>
    </row>
    <row r="428" spans="1:2" x14ac:dyDescent="0.25">
      <c r="A428" s="15">
        <v>17.666666666666668</v>
      </c>
      <c r="B428" s="12">
        <v>197</v>
      </c>
    </row>
    <row r="429" spans="1:2" x14ac:dyDescent="0.25">
      <c r="A429" s="15">
        <v>17.708333333333332</v>
      </c>
      <c r="B429" s="12">
        <v>161</v>
      </c>
    </row>
    <row r="430" spans="1:2" x14ac:dyDescent="0.25">
      <c r="A430" s="15">
        <v>17.75</v>
      </c>
      <c r="B430" s="12">
        <v>112</v>
      </c>
    </row>
    <row r="431" spans="1:2" x14ac:dyDescent="0.25">
      <c r="A431" s="15">
        <v>17.791666666666668</v>
      </c>
      <c r="B431" s="12">
        <v>76</v>
      </c>
    </row>
    <row r="432" spans="1:2" x14ac:dyDescent="0.25">
      <c r="A432" s="15">
        <v>17.833333333333332</v>
      </c>
      <c r="B432" s="12">
        <v>59</v>
      </c>
    </row>
    <row r="433" spans="1:2" x14ac:dyDescent="0.25">
      <c r="A433" s="15">
        <v>17.875</v>
      </c>
      <c r="B433" s="12">
        <v>59</v>
      </c>
    </row>
    <row r="434" spans="1:2" x14ac:dyDescent="0.25">
      <c r="A434" s="15">
        <v>17.916666666666668</v>
      </c>
      <c r="B434" s="12">
        <v>28</v>
      </c>
    </row>
    <row r="435" spans="1:2" x14ac:dyDescent="0.25">
      <c r="A435" s="15">
        <v>17.958333333333332</v>
      </c>
      <c r="B435" s="12">
        <v>13</v>
      </c>
    </row>
    <row r="436" spans="1:2" x14ac:dyDescent="0.25">
      <c r="A436" s="15">
        <v>18</v>
      </c>
      <c r="B436" s="12">
        <v>5</v>
      </c>
    </row>
    <row r="437" spans="1:2" x14ac:dyDescent="0.25">
      <c r="A437" s="15">
        <v>18.041666666666668</v>
      </c>
      <c r="B437" s="12">
        <v>2</v>
      </c>
    </row>
    <row r="438" spans="1:2" x14ac:dyDescent="0.25">
      <c r="A438" s="15">
        <v>18.083333333333332</v>
      </c>
      <c r="B438" s="12">
        <v>1</v>
      </c>
    </row>
    <row r="439" spans="1:2" x14ac:dyDescent="0.25">
      <c r="A439" s="15">
        <v>18.125</v>
      </c>
      <c r="B439" s="12">
        <v>1</v>
      </c>
    </row>
    <row r="440" spans="1:2" x14ac:dyDescent="0.25">
      <c r="A440" s="15">
        <v>18.166666666666668</v>
      </c>
      <c r="B440" s="12">
        <v>6</v>
      </c>
    </row>
    <row r="441" spans="1:2" x14ac:dyDescent="0.25">
      <c r="A441" s="15">
        <v>18.208333333333332</v>
      </c>
      <c r="B441" s="12">
        <v>35</v>
      </c>
    </row>
    <row r="442" spans="1:2" x14ac:dyDescent="0.25">
      <c r="A442" s="15">
        <v>18.25</v>
      </c>
      <c r="B442" s="12">
        <v>101</v>
      </c>
    </row>
    <row r="443" spans="1:2" x14ac:dyDescent="0.25">
      <c r="A443" s="15">
        <v>18.291666666666668</v>
      </c>
      <c r="B443" s="12">
        <v>249</v>
      </c>
    </row>
    <row r="444" spans="1:2" x14ac:dyDescent="0.25">
      <c r="A444" s="15">
        <v>18.333333333333332</v>
      </c>
      <c r="B444" s="12">
        <v>143</v>
      </c>
    </row>
    <row r="445" spans="1:2" x14ac:dyDescent="0.25">
      <c r="A445" s="15">
        <v>18.375</v>
      </c>
      <c r="B445" s="12">
        <v>57</v>
      </c>
    </row>
    <row r="446" spans="1:2" x14ac:dyDescent="0.25">
      <c r="A446" s="15">
        <v>18.416666666666668</v>
      </c>
      <c r="B446" s="12">
        <v>68</v>
      </c>
    </row>
    <row r="447" spans="1:2" x14ac:dyDescent="0.25">
      <c r="A447" s="15">
        <v>18.458333333333332</v>
      </c>
      <c r="B447" s="12">
        <v>84</v>
      </c>
    </row>
    <row r="448" spans="1:2" x14ac:dyDescent="0.25">
      <c r="A448" s="15">
        <v>18.5</v>
      </c>
      <c r="B448" s="12">
        <v>98</v>
      </c>
    </row>
    <row r="449" spans="1:2" x14ac:dyDescent="0.25">
      <c r="A449" s="15">
        <v>18.541666666666668</v>
      </c>
      <c r="B449" s="12">
        <v>81</v>
      </c>
    </row>
    <row r="450" spans="1:2" x14ac:dyDescent="0.25">
      <c r="A450" s="15">
        <v>18.583333333333332</v>
      </c>
      <c r="B450" s="12">
        <v>70</v>
      </c>
    </row>
    <row r="451" spans="1:2" x14ac:dyDescent="0.25">
      <c r="A451" s="15">
        <v>18.625</v>
      </c>
      <c r="B451" s="12">
        <v>91</v>
      </c>
    </row>
    <row r="452" spans="1:2" x14ac:dyDescent="0.25">
      <c r="A452" s="15">
        <v>18.666666666666668</v>
      </c>
      <c r="B452" s="12">
        <v>215</v>
      </c>
    </row>
    <row r="453" spans="1:2" x14ac:dyDescent="0.25">
      <c r="A453" s="15">
        <v>18.708333333333332</v>
      </c>
      <c r="B453" s="12">
        <v>185</v>
      </c>
    </row>
    <row r="454" spans="1:2" x14ac:dyDescent="0.25">
      <c r="A454" s="15">
        <v>18.75</v>
      </c>
      <c r="B454" s="12">
        <v>152</v>
      </c>
    </row>
    <row r="455" spans="1:2" x14ac:dyDescent="0.25">
      <c r="A455" s="15">
        <v>18.791666666666668</v>
      </c>
      <c r="B455" s="12">
        <v>126</v>
      </c>
    </row>
    <row r="456" spans="1:2" x14ac:dyDescent="0.25">
      <c r="A456" s="15">
        <v>18.833333333333332</v>
      </c>
      <c r="B456" s="12">
        <v>57</v>
      </c>
    </row>
    <row r="457" spans="1:2" x14ac:dyDescent="0.25">
      <c r="A457" s="15">
        <v>18.875</v>
      </c>
      <c r="B457" s="12">
        <v>56</v>
      </c>
    </row>
    <row r="458" spans="1:2" x14ac:dyDescent="0.25">
      <c r="A458" s="15">
        <v>18.916666666666668</v>
      </c>
      <c r="B458" s="12">
        <v>31</v>
      </c>
    </row>
    <row r="459" spans="1:2" x14ac:dyDescent="0.25">
      <c r="A459" s="15">
        <v>18.958333333333332</v>
      </c>
      <c r="B459" s="12">
        <v>21</v>
      </c>
    </row>
    <row r="460" spans="1:2" x14ac:dyDescent="0.25">
      <c r="A460" s="15">
        <v>19</v>
      </c>
      <c r="B460" s="12">
        <v>6</v>
      </c>
    </row>
    <row r="461" spans="1:2" x14ac:dyDescent="0.25">
      <c r="A461" s="15">
        <v>19.041666666666668</v>
      </c>
      <c r="B461" s="12">
        <v>2</v>
      </c>
    </row>
    <row r="462" spans="1:2" x14ac:dyDescent="0.25">
      <c r="A462" s="15">
        <v>19.083333333333332</v>
      </c>
      <c r="B462" s="12">
        <v>1</v>
      </c>
    </row>
    <row r="463" spans="1:2" x14ac:dyDescent="0.25">
      <c r="A463" s="15">
        <v>19.125</v>
      </c>
      <c r="B463" s="12">
        <v>1</v>
      </c>
    </row>
    <row r="464" spans="1:2" x14ac:dyDescent="0.25">
      <c r="A464" s="15">
        <v>19.166666666666668</v>
      </c>
      <c r="B464" s="12">
        <v>5</v>
      </c>
    </row>
    <row r="465" spans="1:2" x14ac:dyDescent="0.25">
      <c r="A465" s="15">
        <v>19.208333333333332</v>
      </c>
      <c r="B465" s="12">
        <v>27</v>
      </c>
    </row>
    <row r="466" spans="1:2" x14ac:dyDescent="0.25">
      <c r="A466" s="15">
        <v>19.25</v>
      </c>
      <c r="B466" s="12">
        <v>68</v>
      </c>
    </row>
    <row r="467" spans="1:2" x14ac:dyDescent="0.25">
      <c r="A467" s="15">
        <v>19.291666666666668</v>
      </c>
      <c r="B467" s="12">
        <v>217</v>
      </c>
    </row>
    <row r="468" spans="1:2" x14ac:dyDescent="0.25">
      <c r="A468" s="15">
        <v>19.333333333333332</v>
      </c>
      <c r="B468" s="12">
        <v>166</v>
      </c>
    </row>
    <row r="469" spans="1:2" x14ac:dyDescent="0.25">
      <c r="A469" s="15">
        <v>19.375</v>
      </c>
      <c r="B469" s="12">
        <v>63</v>
      </c>
    </row>
    <row r="470" spans="1:2" x14ac:dyDescent="0.25">
      <c r="A470" s="15">
        <v>19.416666666666668</v>
      </c>
      <c r="B470" s="12">
        <v>59</v>
      </c>
    </row>
    <row r="471" spans="1:2" x14ac:dyDescent="0.25">
      <c r="A471" s="15">
        <v>19.458333333333332</v>
      </c>
      <c r="B471" s="12">
        <v>78</v>
      </c>
    </row>
    <row r="472" spans="1:2" x14ac:dyDescent="0.25">
      <c r="A472" s="15">
        <v>19.5</v>
      </c>
      <c r="B472" s="12">
        <v>73</v>
      </c>
    </row>
    <row r="473" spans="1:2" x14ac:dyDescent="0.25">
      <c r="A473" s="15">
        <v>19.541666666666668</v>
      </c>
      <c r="B473" s="12">
        <v>62</v>
      </c>
    </row>
    <row r="474" spans="1:2" x14ac:dyDescent="0.25">
      <c r="A474" s="15">
        <v>19.583333333333332</v>
      </c>
      <c r="B474" s="12">
        <v>65</v>
      </c>
    </row>
    <row r="475" spans="1:2" x14ac:dyDescent="0.25">
      <c r="A475" s="15">
        <v>19.625</v>
      </c>
      <c r="B475" s="12">
        <v>97</v>
      </c>
    </row>
    <row r="476" spans="1:2" x14ac:dyDescent="0.25">
      <c r="A476" s="15">
        <v>19.666666666666668</v>
      </c>
      <c r="B476" s="12">
        <v>161</v>
      </c>
    </row>
    <row r="477" spans="1:2" x14ac:dyDescent="0.25">
      <c r="A477" s="15">
        <v>19.708333333333332</v>
      </c>
      <c r="B477" s="12">
        <v>120</v>
      </c>
    </row>
    <row r="478" spans="1:2" x14ac:dyDescent="0.25">
      <c r="A478" s="15">
        <v>19.75</v>
      </c>
      <c r="B478" s="12">
        <v>96</v>
      </c>
    </row>
    <row r="479" spans="1:2" x14ac:dyDescent="0.25">
      <c r="A479" s="15">
        <v>19.791666666666668</v>
      </c>
      <c r="B479" s="12">
        <v>53</v>
      </c>
    </row>
    <row r="480" spans="1:2" x14ac:dyDescent="0.25">
      <c r="A480" s="15">
        <v>19.833333333333332</v>
      </c>
      <c r="B480" s="12">
        <v>41</v>
      </c>
    </row>
    <row r="481" spans="1:2" x14ac:dyDescent="0.25">
      <c r="A481" s="15">
        <v>19.875</v>
      </c>
      <c r="B481" s="12">
        <v>34</v>
      </c>
    </row>
    <row r="482" spans="1:2" x14ac:dyDescent="0.25">
      <c r="A482" s="15">
        <v>19.916666666666668</v>
      </c>
      <c r="B482" s="12">
        <v>27</v>
      </c>
    </row>
    <row r="483" spans="1:2" x14ac:dyDescent="0.25">
      <c r="A483" s="15">
        <v>19.958333333333332</v>
      </c>
      <c r="B483" s="12">
        <v>13</v>
      </c>
    </row>
    <row r="484" spans="1:2" x14ac:dyDescent="0.25">
      <c r="A484" s="15">
        <v>20</v>
      </c>
      <c r="B484" s="12">
        <v>12</v>
      </c>
    </row>
    <row r="485" spans="1:2" x14ac:dyDescent="0.25">
      <c r="A485" s="15">
        <v>20.041666666666668</v>
      </c>
      <c r="B485" s="12">
        <v>11</v>
      </c>
    </row>
    <row r="486" spans="1:2" x14ac:dyDescent="0.25">
      <c r="A486" s="15">
        <v>20.083333333333332</v>
      </c>
      <c r="B486" s="12">
        <v>7</v>
      </c>
    </row>
    <row r="487" spans="1:2" x14ac:dyDescent="0.25">
      <c r="A487" s="15">
        <v>20.125</v>
      </c>
      <c r="B487" s="12">
        <v>3</v>
      </c>
    </row>
    <row r="488" spans="1:2" x14ac:dyDescent="0.25">
      <c r="A488" s="15">
        <v>20.166666666666668</v>
      </c>
      <c r="B488" s="12">
        <v>2</v>
      </c>
    </row>
    <row r="489" spans="1:2" x14ac:dyDescent="0.25">
      <c r="A489" s="15">
        <v>20.208333333333332</v>
      </c>
      <c r="B489" s="12">
        <v>8</v>
      </c>
    </row>
    <row r="490" spans="1:2" x14ac:dyDescent="0.25">
      <c r="A490" s="15">
        <v>20.25</v>
      </c>
      <c r="B490" s="12">
        <v>27</v>
      </c>
    </row>
    <row r="491" spans="1:2" x14ac:dyDescent="0.25">
      <c r="A491" s="15">
        <v>20.291666666666668</v>
      </c>
      <c r="B491" s="12">
        <v>40</v>
      </c>
    </row>
    <row r="492" spans="1:2" x14ac:dyDescent="0.25">
      <c r="A492" s="15">
        <v>20.333333333333332</v>
      </c>
      <c r="B492" s="12">
        <v>53</v>
      </c>
    </row>
    <row r="493" spans="1:2" x14ac:dyDescent="0.25">
      <c r="A493" s="15">
        <v>20.375</v>
      </c>
      <c r="B493" s="12">
        <v>63</v>
      </c>
    </row>
    <row r="494" spans="1:2" x14ac:dyDescent="0.25">
      <c r="A494" s="15">
        <v>20.416666666666668</v>
      </c>
      <c r="B494" s="12">
        <v>70</v>
      </c>
    </row>
    <row r="495" spans="1:2" x14ac:dyDescent="0.25">
      <c r="A495" s="15">
        <v>20.458333333333332</v>
      </c>
      <c r="B495" s="12">
        <v>84</v>
      </c>
    </row>
    <row r="496" spans="1:2" x14ac:dyDescent="0.25">
      <c r="A496" s="15">
        <v>20.5</v>
      </c>
      <c r="B496" s="12">
        <v>75</v>
      </c>
    </row>
    <row r="497" spans="1:2" x14ac:dyDescent="0.25">
      <c r="A497" s="15">
        <v>20.541666666666668</v>
      </c>
      <c r="B497" s="12">
        <v>103</v>
      </c>
    </row>
    <row r="498" spans="1:2" x14ac:dyDescent="0.25">
      <c r="A498" s="15">
        <v>20.583333333333332</v>
      </c>
      <c r="B498" s="12">
        <v>83</v>
      </c>
    </row>
    <row r="499" spans="1:2" x14ac:dyDescent="0.25">
      <c r="A499" s="15">
        <v>20.625</v>
      </c>
      <c r="B499" s="12">
        <v>67</v>
      </c>
    </row>
    <row r="500" spans="1:2" x14ac:dyDescent="0.25">
      <c r="A500" s="15">
        <v>20.666666666666668</v>
      </c>
      <c r="B500" s="12">
        <v>54</v>
      </c>
    </row>
    <row r="501" spans="1:2" x14ac:dyDescent="0.25">
      <c r="A501" s="15">
        <v>20.708333333333332</v>
      </c>
      <c r="B501" s="12">
        <v>59</v>
      </c>
    </row>
    <row r="502" spans="1:2" x14ac:dyDescent="0.25">
      <c r="A502" s="15">
        <v>20.75</v>
      </c>
      <c r="B502" s="12">
        <v>45</v>
      </c>
    </row>
    <row r="503" spans="1:2" x14ac:dyDescent="0.25">
      <c r="A503" s="15">
        <v>20.791666666666668</v>
      </c>
      <c r="B503" s="12">
        <v>39</v>
      </c>
    </row>
    <row r="504" spans="1:2" x14ac:dyDescent="0.25">
      <c r="A504" s="15">
        <v>20.833333333333332</v>
      </c>
      <c r="B504" s="12">
        <v>30</v>
      </c>
    </row>
    <row r="505" spans="1:2" x14ac:dyDescent="0.25">
      <c r="A505" s="15">
        <v>20.875</v>
      </c>
      <c r="B505" s="12">
        <v>33</v>
      </c>
    </row>
    <row r="506" spans="1:2" x14ac:dyDescent="0.25">
      <c r="A506" s="15">
        <v>20.916666666666668</v>
      </c>
      <c r="B506" s="12">
        <v>22</v>
      </c>
    </row>
    <row r="507" spans="1:2" x14ac:dyDescent="0.25">
      <c r="A507" s="15">
        <v>20.958333333333332</v>
      </c>
      <c r="B507" s="12">
        <v>13</v>
      </c>
    </row>
    <row r="508" spans="1:2" x14ac:dyDescent="0.25">
      <c r="A508" s="15">
        <v>21</v>
      </c>
      <c r="B508" s="12">
        <v>18</v>
      </c>
    </row>
    <row r="509" spans="1:2" x14ac:dyDescent="0.25">
      <c r="A509" s="15">
        <v>21.041666666666668</v>
      </c>
      <c r="B509" s="12">
        <v>5</v>
      </c>
    </row>
    <row r="510" spans="1:2" x14ac:dyDescent="0.25">
      <c r="A510" s="15">
        <v>21.083333333333332</v>
      </c>
      <c r="B510" s="12">
        <v>3</v>
      </c>
    </row>
    <row r="511" spans="1:2" x14ac:dyDescent="0.25">
      <c r="A511" s="15">
        <v>21.125</v>
      </c>
      <c r="B511" s="12">
        <v>1</v>
      </c>
    </row>
    <row r="512" spans="1:2" x14ac:dyDescent="0.25">
      <c r="A512" s="15">
        <v>21.166666666666668</v>
      </c>
      <c r="B512" s="12">
        <v>2</v>
      </c>
    </row>
    <row r="513" spans="1:2" x14ac:dyDescent="0.25">
      <c r="A513" s="15">
        <v>21.208333333333332</v>
      </c>
      <c r="B513" s="12">
        <v>19</v>
      </c>
    </row>
    <row r="514" spans="1:2" x14ac:dyDescent="0.25">
      <c r="A514" s="15">
        <v>21.25</v>
      </c>
      <c r="B514" s="12">
        <v>28</v>
      </c>
    </row>
    <row r="515" spans="1:2" x14ac:dyDescent="0.25">
      <c r="A515" s="15">
        <v>21.291666666666668</v>
      </c>
      <c r="B515" s="12">
        <v>58</v>
      </c>
    </row>
    <row r="516" spans="1:2" x14ac:dyDescent="0.25">
      <c r="A516" s="15">
        <v>21.333333333333332</v>
      </c>
      <c r="B516" s="12">
        <v>99</v>
      </c>
    </row>
    <row r="517" spans="1:2" x14ac:dyDescent="0.25">
      <c r="A517" s="15">
        <v>21.375</v>
      </c>
      <c r="B517" s="12">
        <v>116</v>
      </c>
    </row>
    <row r="518" spans="1:2" x14ac:dyDescent="0.25">
      <c r="A518" s="15">
        <v>21.416666666666668</v>
      </c>
      <c r="B518" s="12">
        <v>87</v>
      </c>
    </row>
    <row r="519" spans="1:2" x14ac:dyDescent="0.25">
      <c r="A519" s="15">
        <v>21.458333333333332</v>
      </c>
      <c r="B519" s="12">
        <v>110</v>
      </c>
    </row>
    <row r="520" spans="1:2" x14ac:dyDescent="0.25">
      <c r="A520" s="15">
        <v>21.5</v>
      </c>
      <c r="B520" s="12">
        <v>77</v>
      </c>
    </row>
    <row r="521" spans="1:2" x14ac:dyDescent="0.25">
      <c r="A521" s="15">
        <v>21.541666666666668</v>
      </c>
      <c r="B521" s="12">
        <v>65</v>
      </c>
    </row>
    <row r="522" spans="1:2" x14ac:dyDescent="0.25">
      <c r="A522" s="15">
        <v>21.583333333333332</v>
      </c>
      <c r="B522" s="12">
        <v>55</v>
      </c>
    </row>
    <row r="523" spans="1:2" x14ac:dyDescent="0.25">
      <c r="A523" s="15">
        <v>21.625</v>
      </c>
      <c r="B523" s="12">
        <v>49</v>
      </c>
    </row>
    <row r="524" spans="1:2" x14ac:dyDescent="0.25">
      <c r="A524" s="15">
        <v>21.666666666666668</v>
      </c>
      <c r="B524" s="12">
        <v>50</v>
      </c>
    </row>
    <row r="525" spans="1:2" x14ac:dyDescent="0.25">
      <c r="A525" s="15">
        <v>21.708333333333332</v>
      </c>
      <c r="B525" s="12">
        <v>35</v>
      </c>
    </row>
    <row r="526" spans="1:2" x14ac:dyDescent="0.25">
      <c r="A526" s="15">
        <v>21.75</v>
      </c>
      <c r="B526" s="12">
        <v>25</v>
      </c>
    </row>
    <row r="527" spans="1:2" x14ac:dyDescent="0.25">
      <c r="A527" s="15">
        <v>21.791666666666668</v>
      </c>
      <c r="B527" s="12">
        <v>28</v>
      </c>
    </row>
    <row r="528" spans="1:2" x14ac:dyDescent="0.25">
      <c r="A528" s="15">
        <v>21.833333333333332</v>
      </c>
      <c r="B528" s="12">
        <v>21</v>
      </c>
    </row>
    <row r="529" spans="1:2" x14ac:dyDescent="0.25">
      <c r="A529" s="15">
        <v>21.875</v>
      </c>
      <c r="B529" s="12">
        <v>7</v>
      </c>
    </row>
    <row r="530" spans="1:2" x14ac:dyDescent="0.25">
      <c r="A530" s="15">
        <v>21.916666666666668</v>
      </c>
      <c r="B530" s="12">
        <v>1</v>
      </c>
    </row>
    <row r="531" spans="1:2" x14ac:dyDescent="0.25">
      <c r="A531" s="15">
        <v>21.958333333333332</v>
      </c>
      <c r="B531" s="12">
        <v>1</v>
      </c>
    </row>
    <row r="532" spans="1:2" x14ac:dyDescent="0.25">
      <c r="A532" s="15">
        <v>22</v>
      </c>
      <c r="B532" s="12">
        <v>1</v>
      </c>
    </row>
    <row r="533" spans="1:2" x14ac:dyDescent="0.25">
      <c r="A533" s="15">
        <v>22.041666666666668</v>
      </c>
      <c r="B533" s="12">
        <v>5</v>
      </c>
    </row>
    <row r="534" spans="1:2" x14ac:dyDescent="0.25">
      <c r="A534" s="15">
        <v>22.083333333333332</v>
      </c>
      <c r="B534" s="12">
        <v>15</v>
      </c>
    </row>
    <row r="535" spans="1:2" x14ac:dyDescent="0.25">
      <c r="A535" s="15">
        <v>22.125</v>
      </c>
      <c r="B535" s="12">
        <v>84</v>
      </c>
    </row>
    <row r="536" spans="1:2" x14ac:dyDescent="0.25">
      <c r="A536" s="15">
        <v>22.166666666666668</v>
      </c>
      <c r="B536" s="12">
        <v>177</v>
      </c>
    </row>
    <row r="537" spans="1:2" x14ac:dyDescent="0.25">
      <c r="A537" s="15">
        <v>22.208333333333332</v>
      </c>
      <c r="B537" s="12">
        <v>102</v>
      </c>
    </row>
    <row r="538" spans="1:2" x14ac:dyDescent="0.25">
      <c r="A538" s="15">
        <v>22.25</v>
      </c>
      <c r="B538" s="12">
        <v>40</v>
      </c>
    </row>
    <row r="539" spans="1:2" x14ac:dyDescent="0.25">
      <c r="A539" s="15">
        <v>22.291666666666668</v>
      </c>
      <c r="B539" s="12">
        <v>46</v>
      </c>
    </row>
    <row r="540" spans="1:2" x14ac:dyDescent="0.25">
      <c r="A540" s="15">
        <v>22.333333333333332</v>
      </c>
      <c r="B540" s="12">
        <v>63</v>
      </c>
    </row>
    <row r="541" spans="1:2" x14ac:dyDescent="0.25">
      <c r="A541" s="15">
        <v>22.375</v>
      </c>
      <c r="B541" s="12">
        <v>60</v>
      </c>
    </row>
    <row r="542" spans="1:2" x14ac:dyDescent="0.25">
      <c r="A542" s="15">
        <v>22.416666666666668</v>
      </c>
      <c r="B542" s="12">
        <v>45</v>
      </c>
    </row>
    <row r="543" spans="1:2" x14ac:dyDescent="0.25">
      <c r="A543" s="15">
        <v>22.458333333333332</v>
      </c>
      <c r="B543" s="12">
        <v>57</v>
      </c>
    </row>
    <row r="544" spans="1:2" x14ac:dyDescent="0.25">
      <c r="A544" s="15">
        <v>22.5</v>
      </c>
      <c r="B544" s="12">
        <v>70</v>
      </c>
    </row>
    <row r="545" spans="1:2" x14ac:dyDescent="0.25">
      <c r="A545" s="15">
        <v>22.541666666666668</v>
      </c>
      <c r="B545" s="12">
        <v>184</v>
      </c>
    </row>
    <row r="546" spans="1:2" x14ac:dyDescent="0.25">
      <c r="A546" s="15">
        <v>22.583333333333332</v>
      </c>
      <c r="B546" s="12">
        <v>153</v>
      </c>
    </row>
    <row r="547" spans="1:2" x14ac:dyDescent="0.25">
      <c r="A547" s="15">
        <v>22.625</v>
      </c>
      <c r="B547" s="12">
        <v>106</v>
      </c>
    </row>
    <row r="548" spans="1:2" x14ac:dyDescent="0.25">
      <c r="A548" s="15">
        <v>22.666666666666668</v>
      </c>
      <c r="B548" s="12">
        <v>81</v>
      </c>
    </row>
    <row r="549" spans="1:2" x14ac:dyDescent="0.25">
      <c r="A549" s="15">
        <v>22.708333333333332</v>
      </c>
      <c r="B549" s="12">
        <v>59</v>
      </c>
    </row>
    <row r="550" spans="1:2" x14ac:dyDescent="0.25">
      <c r="A550" s="15">
        <v>22.75</v>
      </c>
      <c r="B550" s="12">
        <v>35</v>
      </c>
    </row>
    <row r="551" spans="1:2" x14ac:dyDescent="0.25">
      <c r="A551" s="15">
        <v>22.791666666666668</v>
      </c>
      <c r="B551" s="12">
        <v>24</v>
      </c>
    </row>
    <row r="552" spans="1:2" x14ac:dyDescent="0.25">
      <c r="A552" s="15">
        <v>22.833333333333332</v>
      </c>
      <c r="B552" s="12">
        <v>9</v>
      </c>
    </row>
    <row r="553" spans="1:2" x14ac:dyDescent="0.25">
      <c r="A553" s="15">
        <v>22.875</v>
      </c>
      <c r="B553" s="12">
        <v>5</v>
      </c>
    </row>
    <row r="554" spans="1:2" x14ac:dyDescent="0.25">
      <c r="A554" s="15">
        <v>22.916666666666668</v>
      </c>
      <c r="B554" s="12">
        <v>2</v>
      </c>
    </row>
    <row r="555" spans="1:2" x14ac:dyDescent="0.25">
      <c r="A555" s="15">
        <v>22.958333333333332</v>
      </c>
      <c r="B555" s="12">
        <v>1</v>
      </c>
    </row>
    <row r="556" spans="1:2" x14ac:dyDescent="0.25">
      <c r="A556" s="15">
        <v>23</v>
      </c>
      <c r="B556" s="12">
        <v>9</v>
      </c>
    </row>
    <row r="557" spans="1:2" x14ac:dyDescent="0.25">
      <c r="A557" s="15">
        <v>23.041666666666668</v>
      </c>
      <c r="B557" s="12">
        <v>36</v>
      </c>
    </row>
    <row r="558" spans="1:2" x14ac:dyDescent="0.25">
      <c r="A558" s="15">
        <v>23.083333333333332</v>
      </c>
      <c r="B558" s="12">
        <v>108</v>
      </c>
    </row>
    <row r="559" spans="1:2" x14ac:dyDescent="0.25">
      <c r="A559" s="15">
        <v>23.125</v>
      </c>
      <c r="B559" s="12">
        <v>238</v>
      </c>
    </row>
    <row r="560" spans="1:2" x14ac:dyDescent="0.25">
      <c r="A560" s="15">
        <v>23.166666666666668</v>
      </c>
      <c r="B560" s="12">
        <v>144</v>
      </c>
    </row>
    <row r="561" spans="1:2" x14ac:dyDescent="0.25">
      <c r="A561" s="15">
        <v>23.208333333333332</v>
      </c>
      <c r="B561" s="12">
        <v>55</v>
      </c>
    </row>
    <row r="562" spans="1:2" x14ac:dyDescent="0.25">
      <c r="A562" s="15">
        <v>23.25</v>
      </c>
      <c r="B562" s="12">
        <v>61</v>
      </c>
    </row>
    <row r="563" spans="1:2" x14ac:dyDescent="0.25">
      <c r="A563" s="15">
        <v>23.291666666666668</v>
      </c>
      <c r="B563" s="12">
        <v>106</v>
      </c>
    </row>
    <row r="564" spans="1:2" x14ac:dyDescent="0.25">
      <c r="A564" s="15">
        <v>23.333333333333332</v>
      </c>
      <c r="B564" s="12">
        <v>93</v>
      </c>
    </row>
    <row r="565" spans="1:2" x14ac:dyDescent="0.25">
      <c r="A565" s="15">
        <v>23.375</v>
      </c>
      <c r="B565" s="12">
        <v>68</v>
      </c>
    </row>
    <row r="566" spans="1:2" x14ac:dyDescent="0.25">
      <c r="A566" s="15">
        <v>23.416666666666668</v>
      </c>
      <c r="B566" s="12">
        <v>84</v>
      </c>
    </row>
    <row r="567" spans="1:2" x14ac:dyDescent="0.25">
      <c r="A567" s="15">
        <v>23.458333333333332</v>
      </c>
      <c r="B567" s="12">
        <v>116</v>
      </c>
    </row>
    <row r="568" spans="1:2" x14ac:dyDescent="0.25">
      <c r="A568" s="15">
        <v>23.5</v>
      </c>
      <c r="B568" s="12">
        <v>222</v>
      </c>
    </row>
    <row r="569" spans="1:2" x14ac:dyDescent="0.25">
      <c r="A569" s="15">
        <v>23.541666666666668</v>
      </c>
      <c r="B569" s="12">
        <v>225</v>
      </c>
    </row>
    <row r="570" spans="1:2" x14ac:dyDescent="0.25">
      <c r="A570" s="15">
        <v>23.583333333333332</v>
      </c>
      <c r="B570" s="12">
        <v>146</v>
      </c>
    </row>
    <row r="571" spans="1:2" x14ac:dyDescent="0.25">
      <c r="A571" s="15">
        <v>23.625</v>
      </c>
      <c r="B571" s="12">
        <v>119</v>
      </c>
    </row>
    <row r="572" spans="1:2" x14ac:dyDescent="0.25">
      <c r="A572" s="15">
        <v>23.666666666666668</v>
      </c>
      <c r="B572" s="12">
        <v>45</v>
      </c>
    </row>
    <row r="573" spans="1:2" x14ac:dyDescent="0.25">
      <c r="A573" s="15">
        <v>23.708333333333332</v>
      </c>
      <c r="B573" s="12">
        <v>53</v>
      </c>
    </row>
    <row r="574" spans="1:2" x14ac:dyDescent="0.25">
      <c r="A574" s="15">
        <v>23.75</v>
      </c>
      <c r="B574" s="12">
        <v>40</v>
      </c>
    </row>
    <row r="575" spans="1:2" x14ac:dyDescent="0.25">
      <c r="A575" s="15">
        <v>23.791666666666668</v>
      </c>
      <c r="B575" s="12">
        <v>17</v>
      </c>
    </row>
    <row r="576" spans="1:2" x14ac:dyDescent="0.25">
      <c r="A576" s="15">
        <v>23.833333333333332</v>
      </c>
      <c r="B576" s="12">
        <v>5</v>
      </c>
    </row>
    <row r="577" spans="1:2" x14ac:dyDescent="0.25">
      <c r="A577" s="15">
        <v>23.875</v>
      </c>
      <c r="B577" s="12">
        <v>10</v>
      </c>
    </row>
    <row r="578" spans="1:2" x14ac:dyDescent="0.25">
      <c r="A578" s="15">
        <v>23.916666666666668</v>
      </c>
      <c r="B578" s="12">
        <v>1</v>
      </c>
    </row>
    <row r="579" spans="1:2" x14ac:dyDescent="0.25">
      <c r="A579" s="15">
        <v>23.958333333333332</v>
      </c>
      <c r="B579" s="12">
        <v>8</v>
      </c>
    </row>
    <row r="580" spans="1:2" x14ac:dyDescent="0.25">
      <c r="A580" s="15">
        <v>24</v>
      </c>
      <c r="B580" s="12">
        <v>30</v>
      </c>
    </row>
    <row r="581" spans="1:2" x14ac:dyDescent="0.25">
      <c r="A581" s="15">
        <v>24.041666666666668</v>
      </c>
      <c r="B581" s="12">
        <v>72</v>
      </c>
    </row>
    <row r="582" spans="1:2" x14ac:dyDescent="0.25">
      <c r="A582" s="15">
        <v>24.083333333333332</v>
      </c>
      <c r="B582" s="12">
        <v>58</v>
      </c>
    </row>
    <row r="583" spans="1:2" x14ac:dyDescent="0.25">
      <c r="A583" s="15">
        <v>24.125</v>
      </c>
      <c r="B583" s="12">
        <v>28</v>
      </c>
    </row>
    <row r="584" spans="1:2" x14ac:dyDescent="0.25">
      <c r="A584" s="15">
        <v>24.166666666666668</v>
      </c>
      <c r="B584" s="12">
        <v>41</v>
      </c>
    </row>
    <row r="585" spans="1:2" x14ac:dyDescent="0.25">
      <c r="A585" s="15">
        <v>24.208333333333332</v>
      </c>
      <c r="B585" s="12">
        <v>48</v>
      </c>
    </row>
    <row r="586" spans="1:2" x14ac:dyDescent="0.25">
      <c r="A586" s="15">
        <v>24.25</v>
      </c>
      <c r="B586" s="12">
        <v>47</v>
      </c>
    </row>
    <row r="587" spans="1:2" x14ac:dyDescent="0.25">
      <c r="A587" s="15">
        <v>24.291666666666668</v>
      </c>
      <c r="B587" s="12">
        <v>36</v>
      </c>
    </row>
    <row r="588" spans="1:2" x14ac:dyDescent="0.25">
      <c r="A588" s="15">
        <v>24.333333333333332</v>
      </c>
      <c r="B588" s="12">
        <v>43</v>
      </c>
    </row>
    <row r="589" spans="1:2" x14ac:dyDescent="0.25">
      <c r="A589" s="15">
        <v>24.375</v>
      </c>
      <c r="B589" s="12">
        <v>36</v>
      </c>
    </row>
    <row r="590" spans="1:2" x14ac:dyDescent="0.25">
      <c r="A590" s="15">
        <v>24.416666666666668</v>
      </c>
      <c r="B590" s="12">
        <v>26</v>
      </c>
    </row>
    <row r="591" spans="1:2" x14ac:dyDescent="0.25">
      <c r="A591" s="15">
        <v>24.458333333333332</v>
      </c>
      <c r="B591" s="12">
        <v>24</v>
      </c>
    </row>
    <row r="592" spans="1:2" x14ac:dyDescent="0.25">
      <c r="A592" s="15">
        <v>24.5</v>
      </c>
      <c r="B592" s="12">
        <v>84</v>
      </c>
    </row>
    <row r="593" spans="1:2" x14ac:dyDescent="0.25">
      <c r="A593" s="15">
        <v>24.541666666666668</v>
      </c>
      <c r="B593" s="12">
        <v>104</v>
      </c>
    </row>
    <row r="594" spans="1:2" x14ac:dyDescent="0.25">
      <c r="A594" s="15">
        <v>24.583333333333332</v>
      </c>
      <c r="B594" s="12">
        <v>79</v>
      </c>
    </row>
    <row r="595" spans="1:2" x14ac:dyDescent="0.25">
      <c r="A595" s="15">
        <v>24.625</v>
      </c>
      <c r="B595" s="12">
        <v>59</v>
      </c>
    </row>
    <row r="596" spans="1:2" x14ac:dyDescent="0.25">
      <c r="A596" s="15">
        <v>24.666666666666668</v>
      </c>
      <c r="B596" s="12">
        <v>38</v>
      </c>
    </row>
    <row r="597" spans="1:2" x14ac:dyDescent="0.25">
      <c r="A597" s="15">
        <v>24.708333333333332</v>
      </c>
      <c r="B597" s="12">
        <v>27</v>
      </c>
    </row>
    <row r="598" spans="1:2" x14ac:dyDescent="0.25">
      <c r="A598" s="15">
        <v>24.75</v>
      </c>
      <c r="B598" s="12">
        <v>16</v>
      </c>
    </row>
    <row r="599" spans="1:2" x14ac:dyDescent="0.25">
      <c r="A599" s="15">
        <v>24.791666666666668</v>
      </c>
      <c r="B599" s="12">
        <v>9</v>
      </c>
    </row>
    <row r="600" spans="1:2" x14ac:dyDescent="0.25">
      <c r="A600" s="15">
        <v>24.833333333333332</v>
      </c>
      <c r="B600" s="12">
        <v>3</v>
      </c>
    </row>
    <row r="601" spans="1:2" x14ac:dyDescent="0.25">
      <c r="A601" s="15">
        <v>24.875</v>
      </c>
      <c r="B601" s="12">
        <v>2</v>
      </c>
    </row>
    <row r="602" spans="1:2" x14ac:dyDescent="0.25">
      <c r="A602" s="15">
        <v>24.916666666666668</v>
      </c>
      <c r="B602" s="12">
        <v>1</v>
      </c>
    </row>
    <row r="603" spans="1:2" x14ac:dyDescent="0.25">
      <c r="A603" s="15">
        <v>24.958333333333332</v>
      </c>
      <c r="B603" s="12">
        <v>4</v>
      </c>
    </row>
    <row r="604" spans="1:2" x14ac:dyDescent="0.25">
      <c r="A604" s="15">
        <v>25</v>
      </c>
      <c r="B604" s="12">
        <v>16</v>
      </c>
    </row>
    <row r="605" spans="1:2" x14ac:dyDescent="0.25">
      <c r="A605" s="15">
        <v>25.041666666666668</v>
      </c>
      <c r="B605" s="12">
        <v>60</v>
      </c>
    </row>
    <row r="606" spans="1:2" x14ac:dyDescent="0.25">
      <c r="A606" s="15">
        <v>25.083333333333332</v>
      </c>
      <c r="B606" s="12">
        <v>157</v>
      </c>
    </row>
    <row r="607" spans="1:2" x14ac:dyDescent="0.25">
      <c r="A607" s="15">
        <v>25.125</v>
      </c>
      <c r="B607" s="12">
        <v>101</v>
      </c>
    </row>
    <row r="608" spans="1:2" x14ac:dyDescent="0.25">
      <c r="A608" s="15">
        <v>25.166666666666668</v>
      </c>
      <c r="B608" s="12">
        <v>49</v>
      </c>
    </row>
    <row r="609" spans="1:2" x14ac:dyDescent="0.25">
      <c r="A609" s="15">
        <v>25.208333333333332</v>
      </c>
      <c r="B609" s="12">
        <v>30</v>
      </c>
    </row>
    <row r="610" spans="1:2" x14ac:dyDescent="0.25">
      <c r="A610" s="15">
        <v>25.25</v>
      </c>
      <c r="B610" s="12">
        <v>29</v>
      </c>
    </row>
    <row r="611" spans="1:2" x14ac:dyDescent="0.25">
      <c r="A611" s="15">
        <v>25.291666666666668</v>
      </c>
      <c r="B611" s="12">
        <v>31</v>
      </c>
    </row>
    <row r="612" spans="1:2" x14ac:dyDescent="0.25">
      <c r="A612" s="15">
        <v>25.333333333333332</v>
      </c>
      <c r="B612" s="12">
        <v>38</v>
      </c>
    </row>
    <row r="613" spans="1:2" x14ac:dyDescent="0.25">
      <c r="A613" s="15">
        <v>25.375</v>
      </c>
      <c r="B613" s="12">
        <v>41</v>
      </c>
    </row>
    <row r="614" spans="1:2" x14ac:dyDescent="0.25">
      <c r="A614" s="15">
        <v>25.416666666666668</v>
      </c>
      <c r="B614" s="12">
        <v>80</v>
      </c>
    </row>
    <row r="615" spans="1:2" x14ac:dyDescent="0.25">
      <c r="A615" s="15">
        <v>25.458333333333332</v>
      </c>
      <c r="B615" s="12">
        <v>149</v>
      </c>
    </row>
    <row r="616" spans="1:2" x14ac:dyDescent="0.25">
      <c r="A616" s="15">
        <v>25.5</v>
      </c>
      <c r="B616" s="12">
        <v>109</v>
      </c>
    </row>
    <row r="617" spans="1:2" x14ac:dyDescent="0.25">
      <c r="A617" s="15">
        <v>25.541666666666668</v>
      </c>
      <c r="B617" s="12">
        <v>89</v>
      </c>
    </row>
    <row r="618" spans="1:2" x14ac:dyDescent="0.25">
      <c r="A618" s="15">
        <v>25.583333333333332</v>
      </c>
      <c r="B618" s="12">
        <v>62</v>
      </c>
    </row>
    <row r="619" spans="1:2" x14ac:dyDescent="0.25">
      <c r="A619" s="15">
        <v>25.625</v>
      </c>
      <c r="B619" s="12">
        <v>58</v>
      </c>
    </row>
    <row r="620" spans="1:2" x14ac:dyDescent="0.25">
      <c r="A620" s="15">
        <v>25.666666666666668</v>
      </c>
      <c r="B620" s="12">
        <v>26</v>
      </c>
    </row>
    <row r="621" spans="1:2" x14ac:dyDescent="0.25">
      <c r="A621" s="15">
        <v>25.708333333333332</v>
      </c>
      <c r="B621" s="12">
        <v>23</v>
      </c>
    </row>
    <row r="622" spans="1:2" x14ac:dyDescent="0.25">
      <c r="A622" s="15">
        <v>25.75</v>
      </c>
      <c r="B622" s="12">
        <v>28</v>
      </c>
    </row>
    <row r="623" spans="1:2" x14ac:dyDescent="0.25">
      <c r="A623" s="15">
        <v>25.791666666666668</v>
      </c>
      <c r="B623" s="12">
        <v>20</v>
      </c>
    </row>
    <row r="624" spans="1:2" x14ac:dyDescent="0.25">
      <c r="A624" s="15">
        <v>25.833333333333332</v>
      </c>
      <c r="B624" s="12">
        <v>15</v>
      </c>
    </row>
    <row r="625" spans="1:2" x14ac:dyDescent="0.25">
      <c r="A625" s="15">
        <v>25.875</v>
      </c>
      <c r="B625" s="12">
        <v>8</v>
      </c>
    </row>
    <row r="626" spans="1:2" x14ac:dyDescent="0.25">
      <c r="A626" s="15">
        <v>25.916666666666668</v>
      </c>
      <c r="B626" s="12">
        <v>3</v>
      </c>
    </row>
    <row r="627" spans="1:2" x14ac:dyDescent="0.25">
      <c r="A627" s="15">
        <v>25.958333333333332</v>
      </c>
      <c r="B627" s="12">
        <v>2</v>
      </c>
    </row>
    <row r="628" spans="1:2" x14ac:dyDescent="0.25">
      <c r="A628" s="15">
        <v>26</v>
      </c>
      <c r="B628" s="12">
        <v>5</v>
      </c>
    </row>
    <row r="629" spans="1:2" x14ac:dyDescent="0.25">
      <c r="A629" s="15">
        <v>26.041666666666668</v>
      </c>
      <c r="B629" s="12">
        <v>34</v>
      </c>
    </row>
    <row r="630" spans="1:2" x14ac:dyDescent="0.25">
      <c r="A630" s="15">
        <v>26.083333333333332</v>
      </c>
      <c r="B630" s="12">
        <v>34</v>
      </c>
    </row>
    <row r="631" spans="1:2" x14ac:dyDescent="0.25">
      <c r="A631" s="15">
        <v>26.125</v>
      </c>
      <c r="B631" s="12">
        <v>55</v>
      </c>
    </row>
    <row r="632" spans="1:2" x14ac:dyDescent="0.25">
      <c r="A632" s="15">
        <v>26.166666666666668</v>
      </c>
      <c r="B632" s="12">
        <v>64</v>
      </c>
    </row>
    <row r="633" spans="1:2" x14ac:dyDescent="0.25">
      <c r="A633" s="15">
        <v>26.208333333333332</v>
      </c>
      <c r="B633" s="12">
        <v>78</v>
      </c>
    </row>
    <row r="634" spans="1:2" x14ac:dyDescent="0.25">
      <c r="A634" s="15">
        <v>26.25</v>
      </c>
      <c r="B634" s="12">
        <v>65</v>
      </c>
    </row>
    <row r="635" spans="1:2" x14ac:dyDescent="0.25">
      <c r="A635" s="15">
        <v>26.291666666666668</v>
      </c>
      <c r="B635" s="12">
        <v>99</v>
      </c>
    </row>
    <row r="636" spans="1:2" x14ac:dyDescent="0.25">
      <c r="A636" s="15">
        <v>26.333333333333332</v>
      </c>
      <c r="B636" s="12">
        <v>120</v>
      </c>
    </row>
    <row r="637" spans="1:2" x14ac:dyDescent="0.25">
      <c r="A637" s="15">
        <v>26.375</v>
      </c>
      <c r="B637" s="12">
        <v>107</v>
      </c>
    </row>
    <row r="638" spans="1:2" x14ac:dyDescent="0.25">
      <c r="A638" s="15">
        <v>26.416666666666668</v>
      </c>
      <c r="B638" s="12">
        <v>91</v>
      </c>
    </row>
    <row r="639" spans="1:2" x14ac:dyDescent="0.25">
      <c r="A639" s="15">
        <v>26.458333333333332</v>
      </c>
      <c r="B639" s="12">
        <v>68</v>
      </c>
    </row>
    <row r="640" spans="1:2" x14ac:dyDescent="0.25">
      <c r="A640" s="15">
        <v>26.5</v>
      </c>
      <c r="B640" s="12">
        <v>58</v>
      </c>
    </row>
    <row r="641" spans="1:2" x14ac:dyDescent="0.25">
      <c r="A641" s="15">
        <v>26.541666666666668</v>
      </c>
      <c r="B641" s="12">
        <v>43</v>
      </c>
    </row>
    <row r="642" spans="1:2" x14ac:dyDescent="0.25">
      <c r="A642" s="15">
        <v>26.583333333333332</v>
      </c>
      <c r="B642" s="12">
        <v>36</v>
      </c>
    </row>
    <row r="643" spans="1:2" x14ac:dyDescent="0.25">
      <c r="A643" s="15">
        <v>26.625</v>
      </c>
      <c r="B643" s="12">
        <v>32</v>
      </c>
    </row>
    <row r="644" spans="1:2" x14ac:dyDescent="0.25">
      <c r="A644" s="15">
        <v>26.666666666666668</v>
      </c>
      <c r="B644" s="12">
        <v>33</v>
      </c>
    </row>
    <row r="645" spans="1:2" x14ac:dyDescent="0.25">
      <c r="A645" s="15">
        <v>26.708333333333332</v>
      </c>
      <c r="B645" s="12">
        <v>33</v>
      </c>
    </row>
    <row r="646" spans="1:2" x14ac:dyDescent="0.25">
      <c r="A646" s="15">
        <v>26.75</v>
      </c>
      <c r="B646" s="12">
        <v>29</v>
      </c>
    </row>
    <row r="647" spans="1:2" x14ac:dyDescent="0.25">
      <c r="A647" s="15">
        <v>26.791666666666668</v>
      </c>
      <c r="B647" s="12">
        <v>11</v>
      </c>
    </row>
    <row r="648" spans="1:2" x14ac:dyDescent="0.25">
      <c r="A648" s="15">
        <v>26.833333333333332</v>
      </c>
      <c r="B648" s="12">
        <v>8</v>
      </c>
    </row>
    <row r="649" spans="1:2" x14ac:dyDescent="0.25">
      <c r="A649" s="15">
        <v>26.875</v>
      </c>
      <c r="B649" s="12">
        <v>1</v>
      </c>
    </row>
    <row r="650" spans="1:2" x14ac:dyDescent="0.25">
      <c r="A650" s="15">
        <v>26.916666666666668</v>
      </c>
      <c r="B650" s="12">
        <v>3</v>
      </c>
    </row>
    <row r="651" spans="1:2" x14ac:dyDescent="0.25">
      <c r="A651" s="15">
        <v>26.958333333333332</v>
      </c>
      <c r="B651" s="12">
        <v>3</v>
      </c>
    </row>
    <row r="652" spans="1:2" x14ac:dyDescent="0.25">
      <c r="A652" s="15">
        <v>27</v>
      </c>
      <c r="B652" s="12">
        <v>12</v>
      </c>
    </row>
    <row r="653" spans="1:2" x14ac:dyDescent="0.25">
      <c r="A653" s="15">
        <v>27.041666666666668</v>
      </c>
      <c r="B653" s="12">
        <v>38</v>
      </c>
    </row>
    <row r="654" spans="1:2" x14ac:dyDescent="0.25">
      <c r="A654" s="15">
        <v>27.083333333333332</v>
      </c>
      <c r="B654" s="12">
        <v>64</v>
      </c>
    </row>
    <row r="655" spans="1:2" x14ac:dyDescent="0.25">
      <c r="A655" s="15">
        <v>27.125</v>
      </c>
      <c r="B655" s="12">
        <v>59</v>
      </c>
    </row>
    <row r="656" spans="1:2" x14ac:dyDescent="0.25">
      <c r="A656" s="15">
        <v>27.166666666666668</v>
      </c>
      <c r="B656" s="12">
        <v>97</v>
      </c>
    </row>
    <row r="657" spans="1:2" x14ac:dyDescent="0.25">
      <c r="A657" s="15">
        <v>27.208333333333332</v>
      </c>
      <c r="B657" s="12">
        <v>84</v>
      </c>
    </row>
    <row r="658" spans="1:2" x14ac:dyDescent="0.25">
      <c r="A658" s="15">
        <v>27.25</v>
      </c>
      <c r="B658" s="12">
        <v>122</v>
      </c>
    </row>
    <row r="659" spans="1:2" x14ac:dyDescent="0.25">
      <c r="A659" s="15">
        <v>27.291666666666668</v>
      </c>
      <c r="B659" s="12">
        <v>109</v>
      </c>
    </row>
    <row r="660" spans="1:2" x14ac:dyDescent="0.25">
      <c r="A660" s="15">
        <v>27.333333333333332</v>
      </c>
      <c r="B660" s="12">
        <v>123</v>
      </c>
    </row>
    <row r="661" spans="1:2" x14ac:dyDescent="0.25">
      <c r="A661" s="15">
        <v>27.375</v>
      </c>
      <c r="B661" s="12">
        <v>77</v>
      </c>
    </row>
    <row r="662" spans="1:2" x14ac:dyDescent="0.25">
      <c r="A662" s="15">
        <v>27.416666666666668</v>
      </c>
      <c r="B662" s="12">
        <v>65</v>
      </c>
    </row>
    <row r="663" spans="1:2" x14ac:dyDescent="0.25">
      <c r="A663" s="15">
        <v>27.458333333333332</v>
      </c>
      <c r="B663" s="12">
        <v>55</v>
      </c>
    </row>
    <row r="664" spans="1:2" x14ac:dyDescent="0.25">
      <c r="A664" s="15">
        <v>27.5</v>
      </c>
      <c r="B664" s="12">
        <v>33</v>
      </c>
    </row>
    <row r="665" spans="1:2" x14ac:dyDescent="0.25">
      <c r="A665" s="15">
        <v>27.541666666666668</v>
      </c>
      <c r="B665" s="12">
        <v>28</v>
      </c>
    </row>
    <row r="666" spans="1:2" x14ac:dyDescent="0.25">
      <c r="A666" s="15">
        <v>27.583333333333332</v>
      </c>
      <c r="B666" s="12">
        <v>21</v>
      </c>
    </row>
    <row r="667" spans="1:2" x14ac:dyDescent="0.25">
      <c r="A667" s="15">
        <v>27.625</v>
      </c>
      <c r="B667" s="12">
        <v>21</v>
      </c>
    </row>
    <row r="668" spans="1:2" x14ac:dyDescent="0.25">
      <c r="A668" s="15">
        <v>27.666666666666668</v>
      </c>
      <c r="B668" s="12">
        <v>7</v>
      </c>
    </row>
    <row r="669" spans="1:2" x14ac:dyDescent="0.25">
      <c r="A669" s="15">
        <v>27.708333333333332</v>
      </c>
      <c r="B669" s="12">
        <v>7</v>
      </c>
    </row>
    <row r="670" spans="1:2" x14ac:dyDescent="0.25">
      <c r="A670" s="15">
        <v>27.75</v>
      </c>
      <c r="B670" s="12">
        <v>1</v>
      </c>
    </row>
    <row r="671" spans="1:2" x14ac:dyDescent="0.25">
      <c r="A671" s="15">
        <v>27.791666666666668</v>
      </c>
      <c r="B671" s="12">
        <v>2</v>
      </c>
    </row>
    <row r="672" spans="1:2" x14ac:dyDescent="0.25">
      <c r="A672" s="15">
        <v>27.833333333333332</v>
      </c>
      <c r="B672" s="12">
        <v>2</v>
      </c>
    </row>
    <row r="673" spans="1:2" x14ac:dyDescent="0.25">
      <c r="A673" s="15">
        <v>27.875</v>
      </c>
      <c r="B673" s="12">
        <v>8</v>
      </c>
    </row>
    <row r="674" spans="1:2" x14ac:dyDescent="0.25">
      <c r="A674" s="15">
        <v>27.916666666666668</v>
      </c>
      <c r="B674" s="12">
        <v>37</v>
      </c>
    </row>
    <row r="675" spans="1:2" x14ac:dyDescent="0.25">
      <c r="A675" s="15">
        <v>27.958333333333332</v>
      </c>
      <c r="B675" s="12">
        <v>72</v>
      </c>
    </row>
    <row r="676" spans="1:2" x14ac:dyDescent="0.25">
      <c r="A676" s="15">
        <v>28</v>
      </c>
      <c r="B676" s="12">
        <v>185</v>
      </c>
    </row>
    <row r="677" spans="1:2" x14ac:dyDescent="0.25">
      <c r="A677" s="15">
        <v>28.041666666666668</v>
      </c>
      <c r="B677" s="12">
        <v>112</v>
      </c>
    </row>
    <row r="678" spans="1:2" x14ac:dyDescent="0.25">
      <c r="A678" s="15">
        <v>28.083333333333332</v>
      </c>
      <c r="B678" s="12">
        <v>69</v>
      </c>
    </row>
    <row r="679" spans="1:2" x14ac:dyDescent="0.25">
      <c r="A679" s="15">
        <v>28.125</v>
      </c>
      <c r="B679" s="12">
        <v>48</v>
      </c>
    </row>
    <row r="680" spans="1:2" x14ac:dyDescent="0.25">
      <c r="A680" s="15">
        <v>28.166666666666668</v>
      </c>
      <c r="B680" s="12">
        <v>68</v>
      </c>
    </row>
    <row r="681" spans="1:2" x14ac:dyDescent="0.25">
      <c r="A681" s="15">
        <v>28.208333333333332</v>
      </c>
      <c r="B681" s="12">
        <v>54</v>
      </c>
    </row>
    <row r="682" spans="1:2" x14ac:dyDescent="0.25">
      <c r="A682" s="15">
        <v>28.25</v>
      </c>
      <c r="B682" s="12">
        <v>86</v>
      </c>
    </row>
    <row r="683" spans="1:2" x14ac:dyDescent="0.25">
      <c r="A683" s="15">
        <v>28.291666666666668</v>
      </c>
      <c r="B683" s="12">
        <v>44</v>
      </c>
    </row>
    <row r="684" spans="1:2" x14ac:dyDescent="0.25">
      <c r="A684" s="15">
        <v>28.333333333333332</v>
      </c>
      <c r="B684" s="12">
        <v>86</v>
      </c>
    </row>
    <row r="685" spans="1:2" x14ac:dyDescent="0.25">
      <c r="A685" s="15">
        <v>28.375</v>
      </c>
      <c r="B685" s="12">
        <v>161</v>
      </c>
    </row>
    <row r="686" spans="1:2" x14ac:dyDescent="0.25">
      <c r="A686" s="15">
        <v>28.416666666666668</v>
      </c>
      <c r="B686" s="12">
        <v>156</v>
      </c>
    </row>
    <row r="687" spans="1:2" x14ac:dyDescent="0.25">
      <c r="A687" s="15">
        <v>28.458333333333332</v>
      </c>
      <c r="B687" s="12">
        <v>111</v>
      </c>
    </row>
    <row r="688" spans="1:2" x14ac:dyDescent="0.25">
      <c r="A688" s="15">
        <v>28.5</v>
      </c>
      <c r="B688" s="12">
        <v>78</v>
      </c>
    </row>
    <row r="689" spans="1:2" x14ac:dyDescent="0.25">
      <c r="A689" s="15">
        <v>28.541666666666668</v>
      </c>
      <c r="B689" s="12">
        <v>56</v>
      </c>
    </row>
    <row r="690" spans="1:2" x14ac:dyDescent="0.25">
      <c r="A690" s="15">
        <v>28.583333333333332</v>
      </c>
      <c r="B690" s="12">
        <v>34</v>
      </c>
    </row>
    <row r="691" spans="1:2" x14ac:dyDescent="0.25">
      <c r="A691" s="15">
        <v>28.625</v>
      </c>
      <c r="B691" s="12">
        <v>17</v>
      </c>
    </row>
    <row r="692" spans="1:2" x14ac:dyDescent="0.25">
      <c r="A692" s="15">
        <v>28.666666666666668</v>
      </c>
      <c r="B692" s="12">
        <v>8</v>
      </c>
    </row>
    <row r="693" spans="1:2" x14ac:dyDescent="0.25">
      <c r="A693" s="15">
        <v>28.708333333333332</v>
      </c>
      <c r="B693" s="12">
        <v>3</v>
      </c>
    </row>
    <row r="694" spans="1:2" x14ac:dyDescent="0.25">
      <c r="A694" s="15">
        <v>28.75</v>
      </c>
      <c r="B694" s="12">
        <v>2</v>
      </c>
    </row>
    <row r="695" spans="1:2" x14ac:dyDescent="0.25">
      <c r="A695" s="15">
        <v>28.791666666666668</v>
      </c>
      <c r="B695" s="12">
        <v>2</v>
      </c>
    </row>
    <row r="696" spans="1:2" x14ac:dyDescent="0.25">
      <c r="A696" s="15">
        <v>28.833333333333332</v>
      </c>
      <c r="B696" s="12">
        <v>3</v>
      </c>
    </row>
    <row r="697" spans="1:2" x14ac:dyDescent="0.25">
      <c r="A697" s="15">
        <v>28.875</v>
      </c>
      <c r="B697" s="12">
        <v>22</v>
      </c>
    </row>
    <row r="698" spans="1:2" x14ac:dyDescent="0.25">
      <c r="A698" s="15">
        <v>28.916666666666668</v>
      </c>
      <c r="B698" s="12">
        <v>52</v>
      </c>
    </row>
    <row r="699" spans="1:2" x14ac:dyDescent="0.25">
      <c r="A699" s="15">
        <v>28.958333333333332</v>
      </c>
      <c r="B699" s="12">
        <v>135</v>
      </c>
    </row>
    <row r="700" spans="1:2" x14ac:dyDescent="0.25">
      <c r="A700" s="15">
        <v>29</v>
      </c>
      <c r="B700" s="12">
        <v>116</v>
      </c>
    </row>
    <row r="701" spans="1:2" x14ac:dyDescent="0.25">
      <c r="A701" s="15">
        <v>29.041666666666668</v>
      </c>
      <c r="B701" s="12">
        <v>47</v>
      </c>
    </row>
    <row r="702" spans="1:2" x14ac:dyDescent="0.25">
      <c r="A702" s="15">
        <v>29.083333333333332</v>
      </c>
      <c r="B702" s="12">
        <v>51</v>
      </c>
    </row>
    <row r="703" spans="1:2" x14ac:dyDescent="0.25">
      <c r="A703" s="15">
        <v>29.125</v>
      </c>
      <c r="B703" s="12">
        <v>55</v>
      </c>
    </row>
    <row r="704" spans="1:2" x14ac:dyDescent="0.25">
      <c r="A704" s="15">
        <v>29.166666666666668</v>
      </c>
      <c r="B704" s="12">
        <v>52</v>
      </c>
    </row>
    <row r="705" spans="1:2" x14ac:dyDescent="0.25">
      <c r="A705" s="15">
        <v>29.208333333333332</v>
      </c>
      <c r="B705" s="12">
        <v>54</v>
      </c>
    </row>
    <row r="706" spans="1:2" x14ac:dyDescent="0.25">
      <c r="A706" s="15">
        <v>29.25</v>
      </c>
      <c r="B706" s="12">
        <v>52</v>
      </c>
    </row>
    <row r="707" spans="1:2" x14ac:dyDescent="0.25">
      <c r="A707" s="15">
        <v>29.291666666666668</v>
      </c>
      <c r="B707" s="12">
        <v>64</v>
      </c>
    </row>
    <row r="708" spans="1:2" x14ac:dyDescent="0.25">
      <c r="A708" s="15">
        <v>29.333333333333332</v>
      </c>
      <c r="B708" s="12">
        <v>176</v>
      </c>
    </row>
    <row r="709" spans="1:2" x14ac:dyDescent="0.25">
      <c r="A709" s="15">
        <v>29.375</v>
      </c>
      <c r="B709" s="12">
        <v>168</v>
      </c>
    </row>
    <row r="710" spans="1:2" x14ac:dyDescent="0.25">
      <c r="A710" s="15">
        <v>29.416666666666668</v>
      </c>
      <c r="B710" s="12">
        <v>108</v>
      </c>
    </row>
    <row r="711" spans="1:2" x14ac:dyDescent="0.25">
      <c r="A711" s="15">
        <v>29.458333333333332</v>
      </c>
      <c r="B711" s="12">
        <v>74</v>
      </c>
    </row>
    <row r="712" spans="1:2" x14ac:dyDescent="0.25">
      <c r="A712" s="15">
        <v>29.5</v>
      </c>
      <c r="B712" s="12">
        <v>64</v>
      </c>
    </row>
    <row r="713" spans="1:2" x14ac:dyDescent="0.25">
      <c r="A713" s="15">
        <v>29.541666666666668</v>
      </c>
      <c r="B713" s="12">
        <v>36</v>
      </c>
    </row>
    <row r="714" spans="1:2" x14ac:dyDescent="0.25">
      <c r="A714" s="15">
        <v>29.583333333333332</v>
      </c>
      <c r="B714" s="12">
        <v>16</v>
      </c>
    </row>
    <row r="715" spans="1:2" x14ac:dyDescent="0.25">
      <c r="A715" s="15">
        <v>29.625</v>
      </c>
      <c r="B715" s="12">
        <v>2</v>
      </c>
    </row>
    <row r="716" spans="1:2" x14ac:dyDescent="0.25">
      <c r="A716" s="15">
        <v>29.666666666666668</v>
      </c>
      <c r="B716" s="12">
        <v>3</v>
      </c>
    </row>
    <row r="717" spans="1:2" x14ac:dyDescent="0.25">
      <c r="A717" s="15">
        <v>29.708333333333332</v>
      </c>
      <c r="B717" s="12">
        <v>4</v>
      </c>
    </row>
    <row r="718" spans="1:2" x14ac:dyDescent="0.25">
      <c r="A718" s="15">
        <v>29.75</v>
      </c>
      <c r="B718" s="12">
        <v>1</v>
      </c>
    </row>
    <row r="719" spans="1:2" x14ac:dyDescent="0.25">
      <c r="A719" s="15">
        <v>29.791666666666668</v>
      </c>
      <c r="B719" s="12">
        <v>1</v>
      </c>
    </row>
    <row r="720" spans="1:2" x14ac:dyDescent="0.25">
      <c r="A720" s="15">
        <v>29.833333333333332</v>
      </c>
      <c r="B720" s="12">
        <v>3</v>
      </c>
    </row>
    <row r="721" spans="1:2" x14ac:dyDescent="0.25">
      <c r="A721" s="15">
        <v>29.875</v>
      </c>
      <c r="B721" s="12">
        <v>18</v>
      </c>
    </row>
    <row r="722" spans="1:2" x14ac:dyDescent="0.25">
      <c r="A722" s="15">
        <v>29.916666666666668</v>
      </c>
      <c r="B722" s="12">
        <v>49</v>
      </c>
    </row>
    <row r="723" spans="1:2" x14ac:dyDescent="0.25">
      <c r="A723" s="15">
        <v>29.958333333333332</v>
      </c>
      <c r="B723" s="12">
        <v>155</v>
      </c>
    </row>
    <row r="724" spans="1:2" x14ac:dyDescent="0.25">
      <c r="A724" s="15">
        <v>30</v>
      </c>
      <c r="B724" s="12">
        <v>123</v>
      </c>
    </row>
    <row r="725" spans="1:2" x14ac:dyDescent="0.25">
      <c r="A725" s="15">
        <v>30.041666666666668</v>
      </c>
      <c r="B725" s="12">
        <v>61</v>
      </c>
    </row>
    <row r="726" spans="1:2" x14ac:dyDescent="0.25">
      <c r="A726" s="15">
        <v>30.083333333333332</v>
      </c>
      <c r="B726" s="12">
        <v>52</v>
      </c>
    </row>
    <row r="727" spans="1:2" x14ac:dyDescent="0.25">
      <c r="A727" s="15">
        <v>30.125</v>
      </c>
      <c r="B727" s="12">
        <v>64</v>
      </c>
    </row>
    <row r="728" spans="1:2" x14ac:dyDescent="0.25">
      <c r="A728" s="15">
        <v>30.166666666666668</v>
      </c>
      <c r="B728" s="12">
        <v>75</v>
      </c>
    </row>
    <row r="729" spans="1:2" x14ac:dyDescent="0.25">
      <c r="A729" s="15">
        <v>30.208333333333332</v>
      </c>
      <c r="B729" s="12">
        <v>63</v>
      </c>
    </row>
    <row r="730" spans="1:2" x14ac:dyDescent="0.25">
      <c r="A730" s="15">
        <v>30.25</v>
      </c>
      <c r="B730" s="12">
        <v>76</v>
      </c>
    </row>
    <row r="731" spans="1:2" x14ac:dyDescent="0.25">
      <c r="A731" s="15">
        <v>30.291666666666668</v>
      </c>
      <c r="B731" s="12">
        <v>103</v>
      </c>
    </row>
    <row r="732" spans="1:2" x14ac:dyDescent="0.25">
      <c r="A732" s="15">
        <v>30.333333333333332</v>
      </c>
      <c r="B732" s="12">
        <v>190</v>
      </c>
    </row>
    <row r="733" spans="1:2" x14ac:dyDescent="0.25">
      <c r="A733" s="15">
        <v>30.375</v>
      </c>
      <c r="B733" s="12">
        <v>182</v>
      </c>
    </row>
    <row r="734" spans="1:2" x14ac:dyDescent="0.25">
      <c r="A734" s="15">
        <v>30.416666666666668</v>
      </c>
      <c r="B734" s="12">
        <v>91</v>
      </c>
    </row>
    <row r="735" spans="1:2" x14ac:dyDescent="0.25">
      <c r="A735" s="15">
        <v>30.458333333333332</v>
      </c>
      <c r="B735" s="12">
        <v>75</v>
      </c>
    </row>
    <row r="736" spans="1:2" x14ac:dyDescent="0.25">
      <c r="A736" s="15">
        <v>30.5</v>
      </c>
      <c r="B736" s="12">
        <v>63</v>
      </c>
    </row>
    <row r="737" spans="1:2" x14ac:dyDescent="0.25">
      <c r="A737" s="15">
        <v>30.541666666666668</v>
      </c>
      <c r="B737" s="12">
        <v>40</v>
      </c>
    </row>
    <row r="738" spans="1:2" x14ac:dyDescent="0.25">
      <c r="A738" s="15">
        <v>30.583333333333332</v>
      </c>
      <c r="B738" s="12">
        <v>32</v>
      </c>
    </row>
    <row r="739" spans="1:2" x14ac:dyDescent="0.25">
      <c r="A739" s="15">
        <v>30.625</v>
      </c>
      <c r="B739" s="12">
        <v>12</v>
      </c>
    </row>
    <row r="740" spans="1:2" x14ac:dyDescent="0.25">
      <c r="A740" s="15">
        <v>30.666666666666668</v>
      </c>
      <c r="B740" s="12">
        <v>5</v>
      </c>
    </row>
    <row r="741" spans="1:2" x14ac:dyDescent="0.25">
      <c r="A741" s="15">
        <v>30.708333333333332</v>
      </c>
      <c r="B741" s="12">
        <v>2</v>
      </c>
    </row>
    <row r="742" spans="1:2" x14ac:dyDescent="0.25">
      <c r="A742" s="15">
        <v>30.75</v>
      </c>
      <c r="B742" s="12">
        <v>1</v>
      </c>
    </row>
    <row r="743" spans="1:2" x14ac:dyDescent="0.25">
      <c r="A743" s="15">
        <v>30.791666666666668</v>
      </c>
      <c r="B743" s="12">
        <v>2</v>
      </c>
    </row>
    <row r="744" spans="1:2" x14ac:dyDescent="0.25">
      <c r="A744" s="15">
        <v>30.833333333333332</v>
      </c>
      <c r="B744" s="12">
        <v>39</v>
      </c>
    </row>
    <row r="745" spans="1:2" x14ac:dyDescent="0.25">
      <c r="A745" s="15">
        <v>30.875</v>
      </c>
      <c r="B745" s="12">
        <v>87</v>
      </c>
    </row>
    <row r="746" spans="1:2" x14ac:dyDescent="0.25">
      <c r="A746" s="15">
        <v>30.916666666666668</v>
      </c>
      <c r="B746" s="12">
        <v>188</v>
      </c>
    </row>
    <row r="747" spans="1:2" x14ac:dyDescent="0.25">
      <c r="A747" s="15">
        <v>30.958333333333332</v>
      </c>
      <c r="B747" s="12">
        <v>133</v>
      </c>
    </row>
    <row r="748" spans="1:2" x14ac:dyDescent="0.25">
      <c r="A748" s="15">
        <v>31</v>
      </c>
      <c r="B748" s="12">
        <v>52</v>
      </c>
    </row>
    <row r="749" spans="1:2" x14ac:dyDescent="0.25">
      <c r="A749" s="15">
        <v>31.041666666666668</v>
      </c>
      <c r="B749" s="12">
        <v>64</v>
      </c>
    </row>
    <row r="750" spans="1:2" x14ac:dyDescent="0.25">
      <c r="A750" s="15">
        <v>31.083333333333332</v>
      </c>
      <c r="B750" s="12">
        <v>69</v>
      </c>
    </row>
    <row r="751" spans="1:2" x14ac:dyDescent="0.25">
      <c r="A751" s="15">
        <v>31.125</v>
      </c>
      <c r="B751" s="12">
        <v>51</v>
      </c>
    </row>
    <row r="752" spans="1:2" x14ac:dyDescent="0.25">
      <c r="A752" s="15">
        <v>31.166666666666668</v>
      </c>
      <c r="B752" s="12">
        <v>47</v>
      </c>
    </row>
    <row r="753" spans="1:2" x14ac:dyDescent="0.25">
      <c r="A753" s="15">
        <v>31.208333333333332</v>
      </c>
      <c r="B753" s="12">
        <v>60</v>
      </c>
    </row>
    <row r="754" spans="1:2" x14ac:dyDescent="0.25">
      <c r="A754" s="15">
        <v>31.25</v>
      </c>
      <c r="B754" s="12">
        <v>78</v>
      </c>
    </row>
    <row r="755" spans="1:2" x14ac:dyDescent="0.25">
      <c r="A755" s="15">
        <v>31.291666666666668</v>
      </c>
      <c r="B755" s="12">
        <v>175</v>
      </c>
    </row>
    <row r="756" spans="1:2" x14ac:dyDescent="0.25">
      <c r="A756" s="15">
        <v>31.333333333333332</v>
      </c>
      <c r="B756" s="12">
        <v>147</v>
      </c>
    </row>
    <row r="757" spans="1:2" x14ac:dyDescent="0.25">
      <c r="A757" s="15">
        <v>31.375</v>
      </c>
      <c r="B757" s="12">
        <v>96</v>
      </c>
    </row>
    <row r="758" spans="1:2" x14ac:dyDescent="0.25">
      <c r="A758" s="15">
        <v>31.416666666666668</v>
      </c>
      <c r="B758" s="12">
        <v>109</v>
      </c>
    </row>
    <row r="759" spans="1:2" x14ac:dyDescent="0.25">
      <c r="A759" s="15">
        <v>31.458333333333332</v>
      </c>
      <c r="B759" s="12">
        <v>54</v>
      </c>
    </row>
    <row r="760" spans="1:2" x14ac:dyDescent="0.25">
      <c r="A760" s="15">
        <v>31.5</v>
      </c>
      <c r="B760" s="12">
        <v>41</v>
      </c>
    </row>
    <row r="761" spans="1:2" x14ac:dyDescent="0.25">
      <c r="A761" s="15">
        <v>31.541666666666668</v>
      </c>
      <c r="B761" s="12">
        <v>38</v>
      </c>
    </row>
    <row r="762" spans="1:2" x14ac:dyDescent="0.25">
      <c r="A762" s="15">
        <v>31.583333333333332</v>
      </c>
      <c r="B762" s="12">
        <v>13</v>
      </c>
    </row>
    <row r="763" spans="1:2" x14ac:dyDescent="0.25">
      <c r="A763" s="15">
        <v>31.625</v>
      </c>
      <c r="B763" s="12">
        <v>7</v>
      </c>
    </row>
    <row r="764" spans="1:2" x14ac:dyDescent="0.25">
      <c r="A764" s="15">
        <v>31.666666666666668</v>
      </c>
      <c r="B764" s="12">
        <v>1</v>
      </c>
    </row>
    <row r="765" spans="1:2" x14ac:dyDescent="0.25">
      <c r="A765" s="15">
        <v>31.708333333333332</v>
      </c>
      <c r="B765" s="12">
        <v>1</v>
      </c>
    </row>
    <row r="766" spans="1:2" x14ac:dyDescent="0.25">
      <c r="A766" s="15">
        <v>31.75</v>
      </c>
      <c r="B766" s="12">
        <v>7</v>
      </c>
    </row>
    <row r="767" spans="1:2" x14ac:dyDescent="0.25">
      <c r="A767" s="15">
        <v>31.791666666666668</v>
      </c>
      <c r="B767" s="12">
        <v>28</v>
      </c>
    </row>
    <row r="768" spans="1:2" x14ac:dyDescent="0.25">
      <c r="A768" s="15">
        <v>31.833333333333332</v>
      </c>
      <c r="B768" s="12">
        <v>87</v>
      </c>
    </row>
    <row r="769" spans="1:2" x14ac:dyDescent="0.25">
      <c r="A769" s="15">
        <v>31.875</v>
      </c>
      <c r="B769" s="12">
        <v>220</v>
      </c>
    </row>
    <row r="770" spans="1:2" x14ac:dyDescent="0.25">
      <c r="A770" s="15">
        <v>31.916666666666668</v>
      </c>
      <c r="B770" s="12">
        <v>127</v>
      </c>
    </row>
    <row r="771" spans="1:2" x14ac:dyDescent="0.25">
      <c r="A771" s="15">
        <v>31.958333333333332</v>
      </c>
      <c r="B771" s="12">
        <v>51</v>
      </c>
    </row>
    <row r="772" spans="1:2" x14ac:dyDescent="0.25">
      <c r="A772" s="15">
        <v>32</v>
      </c>
      <c r="B772" s="12">
        <v>64</v>
      </c>
    </row>
    <row r="773" spans="1:2" x14ac:dyDescent="0.25">
      <c r="A773" s="15">
        <v>32.041666666666664</v>
      </c>
      <c r="B773" s="12">
        <v>86</v>
      </c>
    </row>
    <row r="774" spans="1:2" x14ac:dyDescent="0.25">
      <c r="A774" s="15">
        <v>32.083333333333336</v>
      </c>
      <c r="B774" s="12">
        <v>82</v>
      </c>
    </row>
    <row r="775" spans="1:2" x14ac:dyDescent="0.25">
      <c r="A775" s="15">
        <v>32.125</v>
      </c>
      <c r="B775" s="12">
        <v>91</v>
      </c>
    </row>
    <row r="776" spans="1:2" x14ac:dyDescent="0.25">
      <c r="A776" s="15">
        <v>32.166666666666664</v>
      </c>
      <c r="B776" s="12">
        <v>90</v>
      </c>
    </row>
    <row r="777" spans="1:2" x14ac:dyDescent="0.25">
      <c r="A777" s="15">
        <v>32.208333333333336</v>
      </c>
      <c r="B777" s="12">
        <v>99</v>
      </c>
    </row>
    <row r="778" spans="1:2" x14ac:dyDescent="0.25">
      <c r="A778" s="15">
        <v>32.25</v>
      </c>
      <c r="B778" s="12">
        <v>205</v>
      </c>
    </row>
    <row r="779" spans="1:2" x14ac:dyDescent="0.25">
      <c r="A779" s="15">
        <v>32.291666666666664</v>
      </c>
      <c r="B779" s="12">
        <v>155</v>
      </c>
    </row>
    <row r="780" spans="1:2" x14ac:dyDescent="0.25">
      <c r="A780" s="15">
        <v>32.333333333333336</v>
      </c>
      <c r="B780" s="12">
        <v>103</v>
      </c>
    </row>
    <row r="781" spans="1:2" x14ac:dyDescent="0.25">
      <c r="A781" s="15">
        <v>32.375</v>
      </c>
      <c r="B781" s="12">
        <v>71</v>
      </c>
    </row>
    <row r="782" spans="1:2" x14ac:dyDescent="0.25">
      <c r="A782" s="15">
        <v>32.416666666666664</v>
      </c>
      <c r="B782" s="12">
        <v>43</v>
      </c>
    </row>
    <row r="783" spans="1:2" x14ac:dyDescent="0.25">
      <c r="A783" s="15">
        <v>32.458333333333336</v>
      </c>
      <c r="B783" s="12">
        <v>46</v>
      </c>
    </row>
    <row r="784" spans="1:2" x14ac:dyDescent="0.25">
      <c r="A784" s="15">
        <v>32.5</v>
      </c>
      <c r="B784" s="12">
        <v>31</v>
      </c>
    </row>
    <row r="785" spans="1:2" x14ac:dyDescent="0.25">
      <c r="A785" s="15">
        <v>32.541666666666664</v>
      </c>
      <c r="B785" s="12">
        <v>39</v>
      </c>
    </row>
    <row r="786" spans="1:2" x14ac:dyDescent="0.25">
      <c r="A786" s="15">
        <v>32.583333333333336</v>
      </c>
      <c r="B786" s="12">
        <v>18</v>
      </c>
    </row>
    <row r="787" spans="1:2" x14ac:dyDescent="0.25">
      <c r="A787" s="15">
        <v>32.625</v>
      </c>
      <c r="B787" s="12">
        <v>17</v>
      </c>
    </row>
    <row r="788" spans="1:2" x14ac:dyDescent="0.25">
      <c r="A788" s="15">
        <v>32.666666666666664</v>
      </c>
      <c r="B788" s="12">
        <v>11</v>
      </c>
    </row>
    <row r="789" spans="1:2" x14ac:dyDescent="0.25">
      <c r="A789" s="15">
        <v>32.708333333333336</v>
      </c>
      <c r="B789" s="12">
        <v>8</v>
      </c>
    </row>
    <row r="790" spans="1:2" x14ac:dyDescent="0.25">
      <c r="A790" s="15">
        <v>32.75</v>
      </c>
      <c r="B790" s="12">
        <v>9</v>
      </c>
    </row>
    <row r="791" spans="1:2" x14ac:dyDescent="0.25">
      <c r="A791" s="15">
        <v>32.791666666666664</v>
      </c>
      <c r="B791" s="12">
        <v>4</v>
      </c>
    </row>
    <row r="792" spans="1:2" x14ac:dyDescent="0.25">
      <c r="A792" s="15">
        <v>32.833333333333336</v>
      </c>
      <c r="B792" s="12">
        <v>4</v>
      </c>
    </row>
    <row r="793" spans="1:2" x14ac:dyDescent="0.25">
      <c r="A793" s="15">
        <v>32.875</v>
      </c>
      <c r="B793" s="12">
        <v>10</v>
      </c>
    </row>
    <row r="794" spans="1:2" x14ac:dyDescent="0.25">
      <c r="A794" s="15">
        <v>32.916666666666664</v>
      </c>
      <c r="B794" s="12">
        <v>20</v>
      </c>
    </row>
    <row r="795" spans="1:2" x14ac:dyDescent="0.25">
      <c r="A795" s="15">
        <v>32.958333333333336</v>
      </c>
      <c r="B795" s="12">
        <v>34</v>
      </c>
    </row>
    <row r="796" spans="1:2" x14ac:dyDescent="0.25">
      <c r="A796" s="15">
        <v>33</v>
      </c>
      <c r="B796" s="12">
        <v>47</v>
      </c>
    </row>
    <row r="797" spans="1:2" x14ac:dyDescent="0.25">
      <c r="A797" s="15">
        <v>33.041666666666664</v>
      </c>
      <c r="B797" s="12">
        <v>52</v>
      </c>
    </row>
    <row r="798" spans="1:2" x14ac:dyDescent="0.25">
      <c r="A798" s="15">
        <v>33.083333333333336</v>
      </c>
      <c r="B798" s="12">
        <v>72</v>
      </c>
    </row>
    <row r="799" spans="1:2" x14ac:dyDescent="0.25">
      <c r="A799" s="15">
        <v>33.125</v>
      </c>
      <c r="B799" s="12">
        <v>55</v>
      </c>
    </row>
    <row r="800" spans="1:2" x14ac:dyDescent="0.25">
      <c r="A800" s="15">
        <v>33.166666666666664</v>
      </c>
      <c r="B800" s="12">
        <v>60</v>
      </c>
    </row>
    <row r="801" spans="1:2" x14ac:dyDescent="0.25">
      <c r="A801" s="15">
        <v>33.208333333333336</v>
      </c>
      <c r="B801" s="12">
        <v>71</v>
      </c>
    </row>
    <row r="802" spans="1:2" x14ac:dyDescent="0.25">
      <c r="A802" s="15">
        <v>33.25</v>
      </c>
      <c r="B802" s="12">
        <v>78</v>
      </c>
    </row>
    <row r="803" spans="1:2" x14ac:dyDescent="0.25">
      <c r="A803" s="15">
        <v>33.291666666666664</v>
      </c>
      <c r="B803" s="12">
        <v>83</v>
      </c>
    </row>
    <row r="804" spans="1:2" x14ac:dyDescent="0.25">
      <c r="A804" s="15">
        <v>33.333333333333336</v>
      </c>
      <c r="B804" s="12">
        <v>84</v>
      </c>
    </row>
    <row r="805" spans="1:2" x14ac:dyDescent="0.25">
      <c r="A805" s="15">
        <v>33.375</v>
      </c>
      <c r="B805" s="12">
        <v>69</v>
      </c>
    </row>
    <row r="806" spans="1:2" x14ac:dyDescent="0.25">
      <c r="A806" s="15">
        <v>33.416666666666664</v>
      </c>
      <c r="B806" s="12">
        <v>56</v>
      </c>
    </row>
    <row r="807" spans="1:2" x14ac:dyDescent="0.25">
      <c r="A807" s="15">
        <v>33.458333333333336</v>
      </c>
      <c r="B807" s="12">
        <v>45</v>
      </c>
    </row>
    <row r="808" spans="1:2" x14ac:dyDescent="0.25">
      <c r="A808" s="15">
        <v>33.5</v>
      </c>
      <c r="B808" s="12">
        <v>59</v>
      </c>
    </row>
    <row r="809" spans="1:2" x14ac:dyDescent="0.25">
      <c r="A809" s="15">
        <v>33.541666666666664</v>
      </c>
      <c r="B809" s="12">
        <v>39</v>
      </c>
    </row>
    <row r="810" spans="1:2" x14ac:dyDescent="0.25">
      <c r="A810" s="15">
        <v>33.583333333333336</v>
      </c>
      <c r="B810" s="12">
        <v>44</v>
      </c>
    </row>
    <row r="811" spans="1:2" x14ac:dyDescent="0.25">
      <c r="A811" s="15">
        <v>33.625</v>
      </c>
      <c r="B811" s="12">
        <v>20</v>
      </c>
    </row>
    <row r="812" spans="1:2" x14ac:dyDescent="0.25">
      <c r="A812" s="15">
        <v>33.666666666666664</v>
      </c>
      <c r="B812" s="12">
        <v>13</v>
      </c>
    </row>
    <row r="813" spans="1:2" x14ac:dyDescent="0.25">
      <c r="A813" s="15">
        <v>33.708333333333336</v>
      </c>
      <c r="B813" s="12">
        <v>2</v>
      </c>
    </row>
    <row r="814" spans="1:2" x14ac:dyDescent="0.25">
      <c r="A814" s="15">
        <v>33.75</v>
      </c>
      <c r="B814" s="12">
        <v>1</v>
      </c>
    </row>
    <row r="815" spans="1:2" x14ac:dyDescent="0.25">
      <c r="A815" s="15">
        <v>33.791666666666664</v>
      </c>
      <c r="B815" s="12">
        <v>1</v>
      </c>
    </row>
    <row r="816" spans="1:2" x14ac:dyDescent="0.25">
      <c r="A816" s="15">
        <v>33.833333333333336</v>
      </c>
      <c r="B816" s="12">
        <v>8</v>
      </c>
    </row>
    <row r="817" spans="1:2" x14ac:dyDescent="0.25">
      <c r="A817" s="15">
        <v>33.875</v>
      </c>
      <c r="B817" s="12">
        <v>23</v>
      </c>
    </row>
    <row r="818" spans="1:2" x14ac:dyDescent="0.25">
      <c r="A818" s="15">
        <v>33.916666666666664</v>
      </c>
      <c r="B818" s="12">
        <v>45</v>
      </c>
    </row>
    <row r="819" spans="1:2" x14ac:dyDescent="0.25">
      <c r="A819" s="15">
        <v>33.958333333333336</v>
      </c>
      <c r="B819" s="12">
        <v>89</v>
      </c>
    </row>
    <row r="820" spans="1:2" x14ac:dyDescent="0.25">
      <c r="A820" s="15">
        <v>34</v>
      </c>
      <c r="B820" s="12">
        <v>117</v>
      </c>
    </row>
    <row r="821" spans="1:2" x14ac:dyDescent="0.25">
      <c r="A821" s="15">
        <v>34.041666666666664</v>
      </c>
      <c r="B821" s="12">
        <v>174</v>
      </c>
    </row>
    <row r="822" spans="1:2" x14ac:dyDescent="0.25">
      <c r="A822" s="15">
        <v>34.083333333333336</v>
      </c>
      <c r="B822" s="12">
        <v>182</v>
      </c>
    </row>
    <row r="823" spans="1:2" x14ac:dyDescent="0.25">
      <c r="A823" s="15">
        <v>34.125</v>
      </c>
      <c r="B823" s="12">
        <v>161</v>
      </c>
    </row>
    <row r="824" spans="1:2" x14ac:dyDescent="0.25">
      <c r="A824" s="15">
        <v>34.166666666666664</v>
      </c>
      <c r="B824" s="12">
        <v>182</v>
      </c>
    </row>
    <row r="825" spans="1:2" x14ac:dyDescent="0.25">
      <c r="A825" s="15">
        <v>34.208333333333336</v>
      </c>
      <c r="B825" s="12">
        <v>157</v>
      </c>
    </row>
    <row r="826" spans="1:2" x14ac:dyDescent="0.25">
      <c r="A826" s="15">
        <v>34.25</v>
      </c>
      <c r="B826" s="12">
        <v>121</v>
      </c>
    </row>
    <row r="827" spans="1:2" x14ac:dyDescent="0.25">
      <c r="A827" s="15">
        <v>34.291666666666664</v>
      </c>
      <c r="B827" s="12">
        <v>78</v>
      </c>
    </row>
    <row r="828" spans="1:2" x14ac:dyDescent="0.25">
      <c r="A828" s="15">
        <v>34.333333333333336</v>
      </c>
      <c r="B828" s="12">
        <v>21</v>
      </c>
    </row>
    <row r="829" spans="1:2" x14ac:dyDescent="0.25">
      <c r="A829" s="15">
        <v>34.375</v>
      </c>
      <c r="B829" s="12">
        <v>26</v>
      </c>
    </row>
    <row r="830" spans="1:2" x14ac:dyDescent="0.25">
      <c r="A830" s="15">
        <v>34.416666666666664</v>
      </c>
      <c r="B830" s="12">
        <v>27</v>
      </c>
    </row>
    <row r="831" spans="1:2" x14ac:dyDescent="0.25">
      <c r="A831" s="15">
        <v>34.458333333333336</v>
      </c>
      <c r="B831" s="12">
        <v>62</v>
      </c>
    </row>
    <row r="832" spans="1:2" x14ac:dyDescent="0.25">
      <c r="A832" s="15">
        <v>34.5</v>
      </c>
      <c r="B832" s="12">
        <v>30</v>
      </c>
    </row>
    <row r="833" spans="1:2" x14ac:dyDescent="0.25">
      <c r="A833" s="15">
        <v>34.541666666666664</v>
      </c>
      <c r="B833" s="12">
        <v>15</v>
      </c>
    </row>
    <row r="834" spans="1:2" x14ac:dyDescent="0.25">
      <c r="A834" s="15">
        <v>34.583333333333336</v>
      </c>
      <c r="B834" s="12">
        <v>5</v>
      </c>
    </row>
    <row r="835" spans="1:2" x14ac:dyDescent="0.25">
      <c r="A835" s="15">
        <v>34.625</v>
      </c>
      <c r="B835" s="12">
        <v>3</v>
      </c>
    </row>
    <row r="836" spans="1:2" x14ac:dyDescent="0.25">
      <c r="A836" s="15">
        <v>34.666666666666664</v>
      </c>
      <c r="B836" s="12">
        <v>1</v>
      </c>
    </row>
    <row r="837" spans="1:2" x14ac:dyDescent="0.25">
      <c r="A837" s="15">
        <v>34.708333333333336</v>
      </c>
      <c r="B837" s="12">
        <v>2</v>
      </c>
    </row>
    <row r="838" spans="1:2" x14ac:dyDescent="0.25">
      <c r="A838" s="15">
        <v>34.75</v>
      </c>
      <c r="B838" s="12">
        <v>10</v>
      </c>
    </row>
    <row r="839" spans="1:2" x14ac:dyDescent="0.25">
      <c r="A839" s="15">
        <v>34.791666666666664</v>
      </c>
      <c r="B839" s="12">
        <v>30</v>
      </c>
    </row>
    <row r="840" spans="1:2" x14ac:dyDescent="0.25">
      <c r="A840" s="15">
        <v>34.833333333333336</v>
      </c>
      <c r="B840" s="12">
        <v>95</v>
      </c>
    </row>
    <row r="841" spans="1:2" x14ac:dyDescent="0.25">
      <c r="A841" s="15">
        <v>34.875</v>
      </c>
      <c r="B841" s="12">
        <v>230</v>
      </c>
    </row>
    <row r="842" spans="1:2" x14ac:dyDescent="0.25">
      <c r="A842" s="15">
        <v>34.916666666666664</v>
      </c>
      <c r="B842" s="12">
        <v>118</v>
      </c>
    </row>
    <row r="843" spans="1:2" x14ac:dyDescent="0.25">
      <c r="A843" s="15">
        <v>34.958333333333336</v>
      </c>
      <c r="B843" s="12">
        <v>55</v>
      </c>
    </row>
    <row r="844" spans="1:2" x14ac:dyDescent="0.25">
      <c r="A844" s="15">
        <v>35</v>
      </c>
      <c r="B844" s="12">
        <v>47</v>
      </c>
    </row>
    <row r="845" spans="1:2" x14ac:dyDescent="0.25">
      <c r="A845" s="15">
        <v>35.041666666666664</v>
      </c>
      <c r="B845" s="12">
        <v>66</v>
      </c>
    </row>
    <row r="846" spans="1:2" x14ac:dyDescent="0.25">
      <c r="A846" s="15">
        <v>35.083333333333336</v>
      </c>
      <c r="B846" s="12">
        <v>64</v>
      </c>
    </row>
    <row r="847" spans="1:2" x14ac:dyDescent="0.25">
      <c r="A847" s="15">
        <v>35.125</v>
      </c>
      <c r="B847" s="12">
        <v>60</v>
      </c>
    </row>
    <row r="848" spans="1:2" x14ac:dyDescent="0.25">
      <c r="A848" s="15">
        <v>35.166666666666664</v>
      </c>
      <c r="B848" s="12">
        <v>50</v>
      </c>
    </row>
    <row r="849" spans="1:2" x14ac:dyDescent="0.25">
      <c r="A849" s="15">
        <v>35.208333333333336</v>
      </c>
      <c r="B849" s="12">
        <v>114</v>
      </c>
    </row>
    <row r="850" spans="1:2" x14ac:dyDescent="0.25">
      <c r="A850" s="15">
        <v>35.25</v>
      </c>
      <c r="B850" s="12">
        <v>216</v>
      </c>
    </row>
    <row r="851" spans="1:2" x14ac:dyDescent="0.25">
      <c r="A851" s="15">
        <v>35.291666666666664</v>
      </c>
      <c r="B851" s="12">
        <v>175</v>
      </c>
    </row>
    <row r="852" spans="1:2" x14ac:dyDescent="0.25">
      <c r="A852" s="15">
        <v>35.333333333333336</v>
      </c>
      <c r="B852" s="12">
        <v>128</v>
      </c>
    </row>
    <row r="853" spans="1:2" x14ac:dyDescent="0.25">
      <c r="A853" s="15">
        <v>35.375</v>
      </c>
      <c r="B853" s="12">
        <v>88</v>
      </c>
    </row>
    <row r="854" spans="1:2" x14ac:dyDescent="0.25">
      <c r="A854" s="15">
        <v>35.416666666666664</v>
      </c>
      <c r="B854" s="12">
        <v>78</v>
      </c>
    </row>
    <row r="855" spans="1:2" x14ac:dyDescent="0.25">
      <c r="A855" s="15">
        <v>35.458333333333336</v>
      </c>
      <c r="B855" s="12">
        <v>37</v>
      </c>
    </row>
    <row r="856" spans="1:2" x14ac:dyDescent="0.25">
      <c r="A856" s="15">
        <v>35.5</v>
      </c>
      <c r="B856" s="12">
        <v>25</v>
      </c>
    </row>
    <row r="857" spans="1:2" x14ac:dyDescent="0.25">
      <c r="A857" s="15">
        <v>35.541666666666664</v>
      </c>
      <c r="B857" s="12">
        <v>10</v>
      </c>
    </row>
    <row r="858" spans="1:2" x14ac:dyDescent="0.25">
      <c r="A858" s="15">
        <v>35.583333333333336</v>
      </c>
      <c r="B858" s="12">
        <v>4</v>
      </c>
    </row>
    <row r="859" spans="1:2" x14ac:dyDescent="0.25">
      <c r="A859" s="15">
        <v>35.625</v>
      </c>
      <c r="B859" s="12">
        <v>2</v>
      </c>
    </row>
    <row r="860" spans="1:2" x14ac:dyDescent="0.25">
      <c r="A860" s="15">
        <v>35.666666666666664</v>
      </c>
      <c r="B860" s="12">
        <v>1</v>
      </c>
    </row>
    <row r="861" spans="1:2" x14ac:dyDescent="0.25">
      <c r="A861" s="15">
        <v>35.708333333333336</v>
      </c>
      <c r="B861" s="12">
        <v>3</v>
      </c>
    </row>
    <row r="862" spans="1:2" x14ac:dyDescent="0.25">
      <c r="A862" s="15">
        <v>35.75</v>
      </c>
      <c r="B862" s="12">
        <v>2</v>
      </c>
    </row>
    <row r="863" spans="1:2" x14ac:dyDescent="0.25">
      <c r="A863" s="15">
        <v>35.791666666666664</v>
      </c>
      <c r="B863" s="12">
        <v>39</v>
      </c>
    </row>
    <row r="864" spans="1:2" x14ac:dyDescent="0.25">
      <c r="A864" s="15">
        <v>35.833333333333336</v>
      </c>
      <c r="B864" s="12">
        <v>100</v>
      </c>
    </row>
    <row r="865" spans="1:2" x14ac:dyDescent="0.25">
      <c r="A865" s="15">
        <v>35.875</v>
      </c>
      <c r="B865" s="12">
        <v>243</v>
      </c>
    </row>
    <row r="866" spans="1:2" x14ac:dyDescent="0.25">
      <c r="A866" s="15">
        <v>35.916666666666664</v>
      </c>
      <c r="B866" s="12">
        <v>135</v>
      </c>
    </row>
    <row r="867" spans="1:2" x14ac:dyDescent="0.25">
      <c r="A867" s="15">
        <v>35.958333333333336</v>
      </c>
      <c r="B867" s="12">
        <v>48</v>
      </c>
    </row>
    <row r="868" spans="1:2" x14ac:dyDescent="0.25">
      <c r="A868" s="15">
        <v>36</v>
      </c>
      <c r="B868" s="12">
        <v>50</v>
      </c>
    </row>
    <row r="869" spans="1:2" x14ac:dyDescent="0.25">
      <c r="A869" s="15">
        <v>36.041666666666664</v>
      </c>
      <c r="B869" s="12">
        <v>65</v>
      </c>
    </row>
    <row r="870" spans="1:2" x14ac:dyDescent="0.25">
      <c r="A870" s="15">
        <v>36.083333333333336</v>
      </c>
      <c r="B870" s="12">
        <v>50</v>
      </c>
    </row>
    <row r="871" spans="1:2" x14ac:dyDescent="0.25">
      <c r="A871" s="15">
        <v>36.125</v>
      </c>
      <c r="B871" s="12">
        <v>64</v>
      </c>
    </row>
    <row r="872" spans="1:2" x14ac:dyDescent="0.25">
      <c r="A872" s="15">
        <v>36.166666666666664</v>
      </c>
      <c r="B872" s="12">
        <v>51</v>
      </c>
    </row>
    <row r="873" spans="1:2" x14ac:dyDescent="0.25">
      <c r="A873" s="15">
        <v>36.208333333333336</v>
      </c>
      <c r="B873" s="12">
        <v>83</v>
      </c>
    </row>
    <row r="874" spans="1:2" x14ac:dyDescent="0.25">
      <c r="A874" s="15">
        <v>36.25</v>
      </c>
      <c r="B874" s="12">
        <v>176</v>
      </c>
    </row>
    <row r="875" spans="1:2" x14ac:dyDescent="0.25">
      <c r="A875" s="15">
        <v>36.291666666666664</v>
      </c>
      <c r="B875" s="12">
        <v>152</v>
      </c>
    </row>
    <row r="876" spans="1:2" x14ac:dyDescent="0.25">
      <c r="A876" s="15">
        <v>36.333333333333336</v>
      </c>
      <c r="B876" s="12">
        <v>101</v>
      </c>
    </row>
    <row r="877" spans="1:2" x14ac:dyDescent="0.25">
      <c r="A877" s="15">
        <v>36.375</v>
      </c>
      <c r="B877" s="12">
        <v>56</v>
      </c>
    </row>
    <row r="878" spans="1:2" x14ac:dyDescent="0.25">
      <c r="A878" s="15">
        <v>36.416666666666664</v>
      </c>
      <c r="B878" s="12">
        <v>54</v>
      </c>
    </row>
    <row r="879" spans="1:2" x14ac:dyDescent="0.25">
      <c r="A879" s="15">
        <v>36.458333333333336</v>
      </c>
      <c r="B879" s="12">
        <v>29</v>
      </c>
    </row>
    <row r="880" spans="1:2" x14ac:dyDescent="0.25">
      <c r="A880" s="15">
        <v>36.5</v>
      </c>
      <c r="B880" s="12">
        <v>12</v>
      </c>
    </row>
    <row r="881" spans="1:2" x14ac:dyDescent="0.25">
      <c r="A881" s="15">
        <v>36.541666666666664</v>
      </c>
      <c r="B881" s="12">
        <v>17</v>
      </c>
    </row>
    <row r="882" spans="1:2" x14ac:dyDescent="0.25">
      <c r="A882" s="15">
        <v>36.583333333333336</v>
      </c>
      <c r="B882" s="12">
        <v>7</v>
      </c>
    </row>
    <row r="883" spans="1:2" x14ac:dyDescent="0.25">
      <c r="A883" s="15">
        <v>36.625</v>
      </c>
      <c r="B883" s="12">
        <v>3</v>
      </c>
    </row>
    <row r="884" spans="1:2" x14ac:dyDescent="0.25">
      <c r="A884" s="15">
        <v>36.666666666666664</v>
      </c>
      <c r="B884" s="12">
        <v>2</v>
      </c>
    </row>
    <row r="885" spans="1:2" x14ac:dyDescent="0.25">
      <c r="A885" s="15">
        <v>36.708333333333336</v>
      </c>
      <c r="B885" s="12">
        <v>7</v>
      </c>
    </row>
    <row r="886" spans="1:2" x14ac:dyDescent="0.25">
      <c r="A886" s="15">
        <v>36.75</v>
      </c>
      <c r="B886" s="12">
        <v>43</v>
      </c>
    </row>
    <row r="887" spans="1:2" x14ac:dyDescent="0.25">
      <c r="A887" s="15">
        <v>36.791666666666664</v>
      </c>
      <c r="B887" s="12">
        <v>99</v>
      </c>
    </row>
    <row r="888" spans="1:2" x14ac:dyDescent="0.25">
      <c r="A888" s="15">
        <v>36.833333333333336</v>
      </c>
      <c r="B888" s="12">
        <v>199</v>
      </c>
    </row>
    <row r="889" spans="1:2" x14ac:dyDescent="0.25">
      <c r="A889" s="15">
        <v>36.875</v>
      </c>
      <c r="B889" s="12">
        <v>123</v>
      </c>
    </row>
    <row r="890" spans="1:2" x14ac:dyDescent="0.25">
      <c r="A890" s="15">
        <v>36.916666666666664</v>
      </c>
      <c r="B890" s="12">
        <v>59</v>
      </c>
    </row>
    <row r="891" spans="1:2" x14ac:dyDescent="0.25">
      <c r="A891" s="15">
        <v>36.958333333333336</v>
      </c>
      <c r="B891" s="12">
        <v>41</v>
      </c>
    </row>
    <row r="892" spans="1:2" x14ac:dyDescent="0.25">
      <c r="A892" s="15">
        <v>37</v>
      </c>
      <c r="B892" s="12">
        <v>61</v>
      </c>
    </row>
    <row r="893" spans="1:2" x14ac:dyDescent="0.25">
      <c r="A893" s="15">
        <v>37.041666666666664</v>
      </c>
      <c r="B893" s="12">
        <v>69</v>
      </c>
    </row>
    <row r="894" spans="1:2" x14ac:dyDescent="0.25">
      <c r="A894" s="15">
        <v>37.083333333333336</v>
      </c>
      <c r="B894" s="12">
        <v>58</v>
      </c>
    </row>
    <row r="895" spans="1:2" x14ac:dyDescent="0.25">
      <c r="A895" s="15">
        <v>37.125</v>
      </c>
      <c r="B895" s="12">
        <v>64</v>
      </c>
    </row>
    <row r="896" spans="1:2" x14ac:dyDescent="0.25">
      <c r="A896" s="15">
        <v>37.166666666666664</v>
      </c>
      <c r="B896" s="12">
        <v>79</v>
      </c>
    </row>
    <row r="897" spans="1:2" x14ac:dyDescent="0.25">
      <c r="A897" s="15">
        <v>37.208333333333336</v>
      </c>
      <c r="B897" s="12">
        <v>166</v>
      </c>
    </row>
    <row r="898" spans="1:2" x14ac:dyDescent="0.25">
      <c r="A898" s="15">
        <v>37.25</v>
      </c>
      <c r="B898" s="12">
        <v>170</v>
      </c>
    </row>
    <row r="899" spans="1:2" x14ac:dyDescent="0.25">
      <c r="A899" s="15">
        <v>37.291666666666664</v>
      </c>
      <c r="B899" s="12">
        <v>88</v>
      </c>
    </row>
    <row r="900" spans="1:2" x14ac:dyDescent="0.25">
      <c r="A900" s="15">
        <v>37.333333333333336</v>
      </c>
      <c r="B900" s="12">
        <v>84</v>
      </c>
    </row>
    <row r="901" spans="1:2" x14ac:dyDescent="0.25">
      <c r="A901" s="15">
        <v>37.375</v>
      </c>
      <c r="B901" s="12">
        <v>83</v>
      </c>
    </row>
    <row r="902" spans="1:2" x14ac:dyDescent="0.25">
      <c r="A902" s="15">
        <v>37.416666666666664</v>
      </c>
      <c r="B902" s="12">
        <v>46</v>
      </c>
    </row>
    <row r="903" spans="1:2" x14ac:dyDescent="0.25">
      <c r="A903" s="15">
        <v>37.458333333333336</v>
      </c>
      <c r="B903" s="12">
        <v>37</v>
      </c>
    </row>
    <row r="904" spans="1:2" x14ac:dyDescent="0.25">
      <c r="A904" s="15">
        <v>37.5</v>
      </c>
      <c r="B904" s="12">
        <v>16</v>
      </c>
    </row>
    <row r="905" spans="1:2" x14ac:dyDescent="0.25">
      <c r="A905" s="15">
        <v>37.541666666666664</v>
      </c>
      <c r="B905" s="12">
        <v>7</v>
      </c>
    </row>
    <row r="906" spans="1:2" x14ac:dyDescent="0.25">
      <c r="A906" s="15">
        <v>37.583333333333336</v>
      </c>
      <c r="B906" s="12">
        <v>3</v>
      </c>
    </row>
    <row r="907" spans="1:2" x14ac:dyDescent="0.25">
      <c r="A907" s="15">
        <v>37.625</v>
      </c>
      <c r="B907" s="12">
        <v>1</v>
      </c>
    </row>
    <row r="908" spans="1:2" x14ac:dyDescent="0.25">
      <c r="A908" s="15">
        <v>37.666666666666664</v>
      </c>
      <c r="B908" s="12">
        <v>6</v>
      </c>
    </row>
    <row r="909" spans="1:2" x14ac:dyDescent="0.25">
      <c r="A909" s="15">
        <v>37.708333333333336</v>
      </c>
      <c r="B909" s="12">
        <v>26</v>
      </c>
    </row>
    <row r="910" spans="1:2" x14ac:dyDescent="0.25">
      <c r="A910" s="15">
        <v>37.75</v>
      </c>
      <c r="B910" s="12">
        <v>99</v>
      </c>
    </row>
    <row r="911" spans="1:2" x14ac:dyDescent="0.25">
      <c r="A911" s="15">
        <v>37.791666666666664</v>
      </c>
      <c r="B911" s="12">
        <v>178</v>
      </c>
    </row>
    <row r="912" spans="1:2" x14ac:dyDescent="0.25">
      <c r="A912" s="15">
        <v>37.833333333333336</v>
      </c>
      <c r="B912" s="12">
        <v>122</v>
      </c>
    </row>
    <row r="913" spans="1:2" x14ac:dyDescent="0.25">
      <c r="A913" s="15">
        <v>37.875</v>
      </c>
      <c r="B913" s="12">
        <v>35</v>
      </c>
    </row>
    <row r="914" spans="1:2" x14ac:dyDescent="0.25">
      <c r="A914" s="15">
        <v>37.916666666666664</v>
      </c>
      <c r="B914" s="12">
        <v>45</v>
      </c>
    </row>
    <row r="915" spans="1:2" x14ac:dyDescent="0.25">
      <c r="A915" s="15">
        <v>37.958333333333336</v>
      </c>
      <c r="B915" s="12">
        <v>69</v>
      </c>
    </row>
    <row r="916" spans="1:2" x14ac:dyDescent="0.25">
      <c r="A916" s="15">
        <v>38</v>
      </c>
      <c r="B916" s="12">
        <v>62</v>
      </c>
    </row>
    <row r="917" spans="1:2" x14ac:dyDescent="0.25">
      <c r="A917" s="15">
        <v>38.041666666666664</v>
      </c>
      <c r="B917" s="12">
        <v>48</v>
      </c>
    </row>
    <row r="918" spans="1:2" x14ac:dyDescent="0.25">
      <c r="A918" s="15">
        <v>38.083333333333336</v>
      </c>
      <c r="B918" s="12">
        <v>50</v>
      </c>
    </row>
    <row r="919" spans="1:2" x14ac:dyDescent="0.25">
      <c r="A919" s="15">
        <v>38.125</v>
      </c>
      <c r="B919" s="12">
        <v>80</v>
      </c>
    </row>
    <row r="920" spans="1:2" x14ac:dyDescent="0.25">
      <c r="A920" s="15">
        <v>38.166666666666664</v>
      </c>
      <c r="B920" s="12">
        <v>165</v>
      </c>
    </row>
    <row r="921" spans="1:2" x14ac:dyDescent="0.25">
      <c r="A921" s="15">
        <v>38.208333333333336</v>
      </c>
      <c r="B921" s="12">
        <v>160</v>
      </c>
    </row>
    <row r="922" spans="1:2" x14ac:dyDescent="0.25">
      <c r="A922" s="15">
        <v>38.25</v>
      </c>
      <c r="B922" s="12">
        <v>112</v>
      </c>
    </row>
    <row r="923" spans="1:2" x14ac:dyDescent="0.25">
      <c r="A923" s="15">
        <v>38.291666666666664</v>
      </c>
      <c r="B923" s="12">
        <v>97</v>
      </c>
    </row>
    <row r="924" spans="1:2" x14ac:dyDescent="0.25">
      <c r="A924" s="15">
        <v>38.333333333333336</v>
      </c>
      <c r="B924" s="12">
        <v>72</v>
      </c>
    </row>
    <row r="925" spans="1:2" x14ac:dyDescent="0.25">
      <c r="A925" s="15">
        <v>38.375</v>
      </c>
      <c r="B925" s="12">
        <v>51</v>
      </c>
    </row>
    <row r="926" spans="1:2" x14ac:dyDescent="0.25">
      <c r="A926" s="15">
        <v>38.416666666666664</v>
      </c>
      <c r="B926" s="12">
        <v>34</v>
      </c>
    </row>
    <row r="927" spans="1:2" x14ac:dyDescent="0.25">
      <c r="A927" s="15">
        <v>38.458333333333336</v>
      </c>
      <c r="B927" s="12">
        <v>14</v>
      </c>
    </row>
    <row r="928" spans="1:2" x14ac:dyDescent="0.25">
      <c r="A928" s="15">
        <v>38.5</v>
      </c>
      <c r="B928" s="12">
        <v>7</v>
      </c>
    </row>
    <row r="929" spans="1:2" x14ac:dyDescent="0.25">
      <c r="A929" s="15">
        <v>38.541666666666664</v>
      </c>
      <c r="B929" s="12">
        <v>3</v>
      </c>
    </row>
    <row r="930" spans="1:2" x14ac:dyDescent="0.25">
      <c r="A930" s="15">
        <v>38.583333333333336</v>
      </c>
      <c r="B930" s="12">
        <v>4</v>
      </c>
    </row>
    <row r="931" spans="1:2" x14ac:dyDescent="0.25">
      <c r="A931" s="15">
        <v>38.625</v>
      </c>
      <c r="B931" s="12">
        <v>24</v>
      </c>
    </row>
    <row r="932" spans="1:2" x14ac:dyDescent="0.25">
      <c r="A932" s="15">
        <v>38.666666666666664</v>
      </c>
      <c r="B932" s="12">
        <v>74</v>
      </c>
    </row>
    <row r="933" spans="1:2" x14ac:dyDescent="0.25">
      <c r="A933" s="15">
        <v>38.708333333333336</v>
      </c>
      <c r="B933" s="12">
        <v>216</v>
      </c>
    </row>
    <row r="934" spans="1:2" x14ac:dyDescent="0.25">
      <c r="A934" s="15">
        <v>38.75</v>
      </c>
      <c r="B934" s="12">
        <v>140</v>
      </c>
    </row>
    <row r="935" spans="1:2" x14ac:dyDescent="0.25">
      <c r="A935" s="15">
        <v>38.791666666666664</v>
      </c>
      <c r="B935" s="12">
        <v>44</v>
      </c>
    </row>
    <row r="936" spans="1:2" x14ac:dyDescent="0.25">
      <c r="A936" s="15">
        <v>38.833333333333336</v>
      </c>
      <c r="B936" s="12">
        <v>64</v>
      </c>
    </row>
    <row r="937" spans="1:2" x14ac:dyDescent="0.25">
      <c r="A937" s="15">
        <v>38.875</v>
      </c>
      <c r="B937" s="12">
        <v>71</v>
      </c>
    </row>
    <row r="938" spans="1:2" x14ac:dyDescent="0.25">
      <c r="A938" s="15">
        <v>38.916666666666664</v>
      </c>
      <c r="B938" s="12">
        <v>110</v>
      </c>
    </row>
    <row r="939" spans="1:2" x14ac:dyDescent="0.25">
      <c r="A939" s="15">
        <v>38.958333333333336</v>
      </c>
      <c r="B939" s="12">
        <v>84</v>
      </c>
    </row>
    <row r="940" spans="1:2" x14ac:dyDescent="0.25">
      <c r="A940" s="15">
        <v>39</v>
      </c>
      <c r="B940" s="12">
        <v>74</v>
      </c>
    </row>
    <row r="941" spans="1:2" x14ac:dyDescent="0.25">
      <c r="A941" s="15">
        <v>39.041666666666664</v>
      </c>
      <c r="B941" s="12">
        <v>125</v>
      </c>
    </row>
    <row r="942" spans="1:2" x14ac:dyDescent="0.25">
      <c r="A942" s="15">
        <v>39.083333333333336</v>
      </c>
      <c r="B942" s="12">
        <v>211</v>
      </c>
    </row>
    <row r="943" spans="1:2" x14ac:dyDescent="0.25">
      <c r="A943" s="15">
        <v>39.125</v>
      </c>
      <c r="B943" s="12">
        <v>174</v>
      </c>
    </row>
    <row r="944" spans="1:2" x14ac:dyDescent="0.25">
      <c r="A944" s="15">
        <v>39.166666666666664</v>
      </c>
      <c r="B944" s="12">
        <v>101</v>
      </c>
    </row>
    <row r="945" spans="1:2" x14ac:dyDescent="0.25">
      <c r="A945" s="15">
        <v>39.208333333333336</v>
      </c>
      <c r="B945" s="12">
        <v>63</v>
      </c>
    </row>
    <row r="946" spans="1:2" x14ac:dyDescent="0.25">
      <c r="A946" s="15">
        <v>39.25</v>
      </c>
      <c r="B946" s="12">
        <v>47</v>
      </c>
    </row>
    <row r="947" spans="1:2" x14ac:dyDescent="0.25">
      <c r="A947" s="15">
        <v>39.291666666666664</v>
      </c>
      <c r="B947" s="12">
        <v>43</v>
      </c>
    </row>
    <row r="948" spans="1:2" x14ac:dyDescent="0.25">
      <c r="A948" s="15">
        <v>39.333333333333336</v>
      </c>
      <c r="B948" s="12">
        <v>53</v>
      </c>
    </row>
    <row r="949" spans="1:2" x14ac:dyDescent="0.25">
      <c r="A949" s="15">
        <v>39.375</v>
      </c>
      <c r="B949" s="12">
        <v>30</v>
      </c>
    </row>
    <row r="950" spans="1:2" x14ac:dyDescent="0.25">
      <c r="A950" s="15">
        <v>39.416666666666664</v>
      </c>
      <c r="B950" s="12">
        <v>24</v>
      </c>
    </row>
    <row r="951" spans="1:2" x14ac:dyDescent="0.25">
      <c r="A951" s="15">
        <v>39.458333333333336</v>
      </c>
      <c r="B951" s="12">
        <v>15</v>
      </c>
    </row>
    <row r="952" spans="1:2" x14ac:dyDescent="0.25">
      <c r="A952" s="15">
        <v>39.5</v>
      </c>
      <c r="B952" s="12">
        <v>10</v>
      </c>
    </row>
    <row r="953" spans="1:2" x14ac:dyDescent="0.25">
      <c r="A953" s="15">
        <v>39.541666666666664</v>
      </c>
      <c r="B953" s="12">
        <v>4</v>
      </c>
    </row>
    <row r="954" spans="1:2" x14ac:dyDescent="0.25">
      <c r="A954" s="15">
        <v>39.583333333333336</v>
      </c>
      <c r="B954" s="12">
        <v>1</v>
      </c>
    </row>
    <row r="955" spans="1:2" x14ac:dyDescent="0.25">
      <c r="A955" s="15">
        <v>39.625</v>
      </c>
      <c r="B955" s="12">
        <v>2</v>
      </c>
    </row>
    <row r="956" spans="1:2" x14ac:dyDescent="0.25">
      <c r="A956" s="15">
        <v>39.666666666666664</v>
      </c>
      <c r="B956" s="12">
        <v>11</v>
      </c>
    </row>
    <row r="957" spans="1:2" x14ac:dyDescent="0.25">
      <c r="A957" s="15">
        <v>39.708333333333336</v>
      </c>
      <c r="B957" s="12">
        <v>30</v>
      </c>
    </row>
    <row r="958" spans="1:2" x14ac:dyDescent="0.25">
      <c r="A958" s="15">
        <v>39.75</v>
      </c>
      <c r="B958" s="12">
        <v>43</v>
      </c>
    </row>
    <row r="959" spans="1:2" x14ac:dyDescent="0.25">
      <c r="A959" s="15">
        <v>39.791666666666664</v>
      </c>
      <c r="B959" s="12">
        <v>84</v>
      </c>
    </row>
    <row r="960" spans="1:2" x14ac:dyDescent="0.25">
      <c r="A960" s="15">
        <v>39.833333333333336</v>
      </c>
      <c r="B960" s="12">
        <v>114</v>
      </c>
    </row>
    <row r="961" spans="1:2" x14ac:dyDescent="0.25">
      <c r="A961" s="15">
        <v>39.875</v>
      </c>
      <c r="B961" s="12">
        <v>120</v>
      </c>
    </row>
    <row r="962" spans="1:2" x14ac:dyDescent="0.25">
      <c r="A962" s="15">
        <v>39.916666666666664</v>
      </c>
      <c r="B962" s="12">
        <v>135</v>
      </c>
    </row>
    <row r="963" spans="1:2" x14ac:dyDescent="0.25">
      <c r="A963" s="15">
        <v>39.958333333333336</v>
      </c>
      <c r="B963" s="12">
        <v>120</v>
      </c>
    </row>
    <row r="964" spans="1:2" x14ac:dyDescent="0.25">
      <c r="A964" s="15">
        <v>40</v>
      </c>
      <c r="B964" s="12">
        <v>174</v>
      </c>
    </row>
    <row r="965" spans="1:2" x14ac:dyDescent="0.25">
      <c r="A965" s="15">
        <v>40.041666666666664</v>
      </c>
      <c r="B965" s="12">
        <v>145</v>
      </c>
    </row>
    <row r="966" spans="1:2" x14ac:dyDescent="0.25">
      <c r="A966" s="15">
        <v>40.083333333333336</v>
      </c>
      <c r="B966" s="12">
        <v>137</v>
      </c>
    </row>
    <row r="967" spans="1:2" x14ac:dyDescent="0.25">
      <c r="A967" s="15">
        <v>40.125</v>
      </c>
      <c r="B967" s="12">
        <v>64</v>
      </c>
    </row>
    <row r="968" spans="1:2" x14ac:dyDescent="0.25">
      <c r="A968" s="15">
        <v>40.166666666666664</v>
      </c>
      <c r="B968" s="12">
        <v>41</v>
      </c>
    </row>
    <row r="969" spans="1:2" x14ac:dyDescent="0.25">
      <c r="A969" s="15">
        <v>40.208333333333336</v>
      </c>
      <c r="B969" s="12">
        <v>40</v>
      </c>
    </row>
    <row r="970" spans="1:2" x14ac:dyDescent="0.25">
      <c r="A970" s="15">
        <v>40.25</v>
      </c>
      <c r="B970" s="12">
        <v>51</v>
      </c>
    </row>
    <row r="971" spans="1:2" x14ac:dyDescent="0.25">
      <c r="A971" s="15">
        <v>40.291666666666664</v>
      </c>
      <c r="B971" s="12">
        <v>45</v>
      </c>
    </row>
    <row r="972" spans="1:2" x14ac:dyDescent="0.25">
      <c r="A972" s="15">
        <v>40.333333333333336</v>
      </c>
      <c r="B972" s="12">
        <v>32</v>
      </c>
    </row>
    <row r="973" spans="1:2" x14ac:dyDescent="0.25">
      <c r="A973" s="15">
        <v>40.375</v>
      </c>
      <c r="B973" s="12">
        <v>39</v>
      </c>
    </row>
    <row r="974" spans="1:2" x14ac:dyDescent="0.25">
      <c r="A974" s="15">
        <v>40.416666666666664</v>
      </c>
      <c r="B974" s="12">
        <v>24</v>
      </c>
    </row>
    <row r="975" spans="1:2" x14ac:dyDescent="0.25">
      <c r="A975" s="15">
        <v>40.458333333333336</v>
      </c>
      <c r="B975" s="12">
        <v>20</v>
      </c>
    </row>
    <row r="976" spans="1:2" x14ac:dyDescent="0.25">
      <c r="A976" s="15">
        <v>40.5</v>
      </c>
      <c r="B976" s="12">
        <v>12</v>
      </c>
    </row>
    <row r="977" spans="1:2" x14ac:dyDescent="0.25">
      <c r="A977" s="15">
        <v>40.541666666666664</v>
      </c>
      <c r="B977" s="12">
        <v>2</v>
      </c>
    </row>
    <row r="978" spans="1:2" x14ac:dyDescent="0.25">
      <c r="A978" s="15">
        <v>40.583333333333336</v>
      </c>
      <c r="B978" s="12">
        <v>5</v>
      </c>
    </row>
    <row r="979" spans="1:2" x14ac:dyDescent="0.25">
      <c r="A979" s="15">
        <v>40.625</v>
      </c>
      <c r="B979" s="12">
        <v>3</v>
      </c>
    </row>
    <row r="980" spans="1:2" x14ac:dyDescent="0.25">
      <c r="A980" s="15">
        <v>40.666666666666664</v>
      </c>
      <c r="B980" s="12">
        <v>12</v>
      </c>
    </row>
    <row r="981" spans="1:2" x14ac:dyDescent="0.25">
      <c r="A981" s="15">
        <v>40.708333333333336</v>
      </c>
      <c r="B981" s="12">
        <v>47</v>
      </c>
    </row>
    <row r="982" spans="1:2" x14ac:dyDescent="0.25">
      <c r="A982" s="15">
        <v>40.75</v>
      </c>
      <c r="B982" s="12">
        <v>105</v>
      </c>
    </row>
    <row r="983" spans="1:2" x14ac:dyDescent="0.25">
      <c r="A983" s="15">
        <v>40.791666666666664</v>
      </c>
      <c r="B983" s="12">
        <v>112</v>
      </c>
    </row>
    <row r="984" spans="1:2" x14ac:dyDescent="0.25">
      <c r="A984" s="15">
        <v>40.833333333333336</v>
      </c>
      <c r="B984" s="12">
        <v>152</v>
      </c>
    </row>
    <row r="985" spans="1:2" x14ac:dyDescent="0.25">
      <c r="A985" s="15">
        <v>40.875</v>
      </c>
      <c r="B985" s="12">
        <v>154</v>
      </c>
    </row>
    <row r="986" spans="1:2" x14ac:dyDescent="0.25">
      <c r="A986" s="15">
        <v>40.916666666666664</v>
      </c>
      <c r="B986" s="12">
        <v>161</v>
      </c>
    </row>
    <row r="987" spans="1:2" x14ac:dyDescent="0.25">
      <c r="A987" s="15">
        <v>40.958333333333336</v>
      </c>
      <c r="B987" s="12">
        <v>162</v>
      </c>
    </row>
    <row r="988" spans="1:2" x14ac:dyDescent="0.25">
      <c r="A988" s="15">
        <v>41</v>
      </c>
      <c r="B988" s="12">
        <v>134</v>
      </c>
    </row>
    <row r="989" spans="1:2" x14ac:dyDescent="0.25">
      <c r="A989" s="15">
        <v>41.041666666666664</v>
      </c>
      <c r="B989" s="12">
        <v>125</v>
      </c>
    </row>
    <row r="990" spans="1:2" x14ac:dyDescent="0.25">
      <c r="A990" s="15">
        <v>41.083333333333336</v>
      </c>
      <c r="B990" s="12">
        <v>95</v>
      </c>
    </row>
    <row r="991" spans="1:2" x14ac:dyDescent="0.25">
      <c r="A991" s="15">
        <v>41.125</v>
      </c>
      <c r="B991" s="12">
        <v>61</v>
      </c>
    </row>
    <row r="992" spans="1:2" x14ac:dyDescent="0.25">
      <c r="A992" s="15">
        <v>41.166666666666664</v>
      </c>
      <c r="B992" s="12">
        <v>47</v>
      </c>
    </row>
    <row r="993" spans="1:2" x14ac:dyDescent="0.25">
      <c r="A993" s="15">
        <v>41.208333333333336</v>
      </c>
      <c r="B993" s="12">
        <v>51</v>
      </c>
    </row>
    <row r="994" spans="1:2" x14ac:dyDescent="0.25">
      <c r="A994" s="15">
        <v>41.25</v>
      </c>
      <c r="B994" s="12">
        <v>36</v>
      </c>
    </row>
    <row r="995" spans="1:2" x14ac:dyDescent="0.25">
      <c r="A995" s="15">
        <v>41.291666666666664</v>
      </c>
      <c r="B995" s="12">
        <v>30</v>
      </c>
    </row>
    <row r="996" spans="1:2" x14ac:dyDescent="0.25">
      <c r="A996" s="15">
        <v>41.333333333333336</v>
      </c>
      <c r="B996" s="12">
        <v>11</v>
      </c>
    </row>
    <row r="997" spans="1:2" x14ac:dyDescent="0.25">
      <c r="A997" s="15">
        <v>41.375</v>
      </c>
      <c r="B997" s="12">
        <v>7</v>
      </c>
    </row>
    <row r="998" spans="1:2" x14ac:dyDescent="0.25">
      <c r="A998" s="15">
        <v>41.416666666666664</v>
      </c>
      <c r="B998" s="12">
        <v>2</v>
      </c>
    </row>
    <row r="999" spans="1:2" x14ac:dyDescent="0.25">
      <c r="A999" s="15">
        <v>41.458333333333336</v>
      </c>
      <c r="B999" s="12">
        <v>2</v>
      </c>
    </row>
    <row r="1000" spans="1:2" x14ac:dyDescent="0.25">
      <c r="A1000" s="15">
        <v>41.5</v>
      </c>
      <c r="B1000" s="12">
        <v>2</v>
      </c>
    </row>
    <row r="1001" spans="1:2" x14ac:dyDescent="0.25">
      <c r="A1001" s="15">
        <v>41.541666666666664</v>
      </c>
      <c r="B1001" s="12">
        <v>3</v>
      </c>
    </row>
    <row r="1002" spans="1:2" x14ac:dyDescent="0.25">
      <c r="A1002" s="15">
        <v>41.583333333333336</v>
      </c>
      <c r="B1002" s="12">
        <v>26</v>
      </c>
    </row>
    <row r="1003" spans="1:2" x14ac:dyDescent="0.25">
      <c r="A1003" s="15">
        <v>41.625</v>
      </c>
      <c r="B1003" s="12">
        <v>98</v>
      </c>
    </row>
    <row r="1004" spans="1:2" x14ac:dyDescent="0.25">
      <c r="A1004" s="15" t="s">
        <v>20</v>
      </c>
      <c r="B1004" s="12">
        <v>58304</v>
      </c>
    </row>
  </sheetData>
  <mergeCells count="1">
    <mergeCell ref="A2:D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ECC6-5AFE-4E40-9699-C175007A0F88}">
  <dimension ref="A3:B9"/>
  <sheetViews>
    <sheetView workbookViewId="0">
      <selection activeCell="N16" sqref="N16"/>
    </sheetView>
  </sheetViews>
  <sheetFormatPr defaultRowHeight="15" x14ac:dyDescent="0.25"/>
  <cols>
    <col min="1" max="1" width="14.7109375" bestFit="1" customWidth="1"/>
    <col min="2" max="2" width="12.85546875" bestFit="1" customWidth="1"/>
  </cols>
  <sheetData>
    <row r="3" spans="1:2" x14ac:dyDescent="0.25">
      <c r="A3" s="11" t="s">
        <v>22</v>
      </c>
      <c r="B3" t="s">
        <v>21</v>
      </c>
    </row>
    <row r="4" spans="1:2" x14ac:dyDescent="0.25">
      <c r="A4" s="13" t="s">
        <v>27</v>
      </c>
      <c r="B4" s="12">
        <v>16935</v>
      </c>
    </row>
    <row r="5" spans="1:2" x14ac:dyDescent="0.25">
      <c r="A5" s="14" t="s">
        <v>37</v>
      </c>
      <c r="B5" s="12">
        <v>16935</v>
      </c>
    </row>
    <row r="6" spans="1:2" x14ac:dyDescent="0.25">
      <c r="A6" s="13" t="s">
        <v>26</v>
      </c>
      <c r="B6" s="12">
        <v>41369</v>
      </c>
    </row>
    <row r="7" spans="1:2" x14ac:dyDescent="0.25">
      <c r="A7" s="14" t="s">
        <v>37</v>
      </c>
      <c r="B7" s="12">
        <v>40369</v>
      </c>
    </row>
    <row r="8" spans="1:2" x14ac:dyDescent="0.25">
      <c r="A8" s="14" t="s">
        <v>38</v>
      </c>
      <c r="B8" s="12">
        <v>1000</v>
      </c>
    </row>
    <row r="9" spans="1:2" x14ac:dyDescent="0.25">
      <c r="A9" s="13" t="s">
        <v>20</v>
      </c>
      <c r="B9" s="12">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6B836-BE34-4A49-8FCF-F39A626709C5}">
  <dimension ref="A1:C11"/>
  <sheetViews>
    <sheetView workbookViewId="0">
      <selection activeCell="M17" sqref="M17"/>
    </sheetView>
  </sheetViews>
  <sheetFormatPr defaultRowHeight="15" x14ac:dyDescent="0.25"/>
  <cols>
    <col min="1" max="1" width="14" bestFit="1" customWidth="1"/>
    <col min="2" max="2" width="13.42578125" bestFit="1" customWidth="1"/>
    <col min="3" max="3" width="17.42578125" bestFit="1" customWidth="1"/>
  </cols>
  <sheetData>
    <row r="1" spans="1:3" x14ac:dyDescent="0.25">
      <c r="A1" s="11" t="s">
        <v>40</v>
      </c>
      <c r="B1" t="s">
        <v>24</v>
      </c>
    </row>
    <row r="3" spans="1:3" x14ac:dyDescent="0.25">
      <c r="A3" s="11" t="s">
        <v>22</v>
      </c>
      <c r="B3" t="s">
        <v>29</v>
      </c>
      <c r="C3" t="s">
        <v>25</v>
      </c>
    </row>
    <row r="4" spans="1:3" x14ac:dyDescent="0.25">
      <c r="A4" s="13" t="s">
        <v>30</v>
      </c>
      <c r="B4" s="12">
        <v>726</v>
      </c>
      <c r="C4" s="12">
        <v>4183</v>
      </c>
    </row>
    <row r="5" spans="1:3" x14ac:dyDescent="0.25">
      <c r="A5" s="13" t="s">
        <v>31</v>
      </c>
      <c r="B5" s="12">
        <v>406</v>
      </c>
      <c r="C5" s="12">
        <v>6181</v>
      </c>
    </row>
    <row r="6" spans="1:3" x14ac:dyDescent="0.25">
      <c r="A6" s="13" t="s">
        <v>32</v>
      </c>
      <c r="B6" s="12">
        <v>393</v>
      </c>
      <c r="C6" s="12">
        <v>6460</v>
      </c>
    </row>
    <row r="7" spans="1:3" x14ac:dyDescent="0.25">
      <c r="A7" s="13" t="s">
        <v>33</v>
      </c>
      <c r="B7" s="12">
        <v>291</v>
      </c>
      <c r="C7" s="12">
        <v>6153</v>
      </c>
    </row>
    <row r="8" spans="1:3" x14ac:dyDescent="0.25">
      <c r="A8" s="13" t="s">
        <v>34</v>
      </c>
      <c r="B8" s="12">
        <v>285</v>
      </c>
      <c r="C8" s="12">
        <v>6635</v>
      </c>
    </row>
    <row r="9" spans="1:3" x14ac:dyDescent="0.25">
      <c r="A9" s="13" t="s">
        <v>35</v>
      </c>
      <c r="B9" s="12">
        <v>331</v>
      </c>
      <c r="C9" s="12">
        <v>5852</v>
      </c>
    </row>
    <row r="10" spans="1:3" x14ac:dyDescent="0.25">
      <c r="A10" s="13" t="s">
        <v>36</v>
      </c>
      <c r="B10" s="12">
        <v>837</v>
      </c>
      <c r="C10" s="12">
        <v>4434</v>
      </c>
    </row>
    <row r="11" spans="1:3" x14ac:dyDescent="0.25">
      <c r="A11" s="13" t="s">
        <v>20</v>
      </c>
      <c r="B11" s="12">
        <v>3269</v>
      </c>
      <c r="C11" s="12">
        <v>39898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A64D-1411-430E-B885-FDA6A82769E1}">
  <dimension ref="A3:B12"/>
  <sheetViews>
    <sheetView workbookViewId="0">
      <selection activeCell="P6" sqref="P6"/>
    </sheetView>
  </sheetViews>
  <sheetFormatPr defaultRowHeight="15" x14ac:dyDescent="0.25"/>
  <cols>
    <col min="1" max="1" width="15.140625" bestFit="1" customWidth="1"/>
    <col min="2" max="2" width="18.7109375" bestFit="1" customWidth="1"/>
    <col min="3" max="4" width="8.28515625" bestFit="1" customWidth="1"/>
    <col min="5" max="5" width="11.5703125" bestFit="1" customWidth="1"/>
    <col min="6" max="6" width="9" bestFit="1" customWidth="1"/>
    <col min="7" max="7" width="8" bestFit="1" customWidth="1"/>
    <col min="8" max="8" width="8.7109375" bestFit="1" customWidth="1"/>
    <col min="9" max="9" width="11.28515625" bestFit="1" customWidth="1"/>
    <col min="10" max="16" width="7" bestFit="1" customWidth="1"/>
    <col min="17" max="17" width="13.28515625" bestFit="1" customWidth="1"/>
    <col min="18" max="18" width="10.140625" bestFit="1" customWidth="1"/>
    <col min="19" max="19" width="13.42578125" bestFit="1" customWidth="1"/>
    <col min="20" max="20" width="10.85546875" bestFit="1" customWidth="1"/>
    <col min="21" max="21" width="8.28515625" bestFit="1" customWidth="1"/>
    <col min="22" max="22" width="10.5703125" bestFit="1" customWidth="1"/>
    <col min="23" max="23" width="11.28515625" bestFit="1" customWidth="1"/>
    <col min="24" max="24" width="8.28515625" bestFit="1" customWidth="1"/>
    <col min="25" max="25" width="10.5703125" bestFit="1" customWidth="1"/>
    <col min="26" max="26" width="11.28515625" bestFit="1" customWidth="1"/>
    <col min="27" max="27" width="5" bestFit="1" customWidth="1"/>
    <col min="28" max="29" width="7" bestFit="1" customWidth="1"/>
    <col min="30" max="30" width="6" bestFit="1" customWidth="1"/>
    <col min="31" max="36" width="7" bestFit="1" customWidth="1"/>
    <col min="37" max="37" width="6" bestFit="1" customWidth="1"/>
    <col min="38" max="39" width="7" bestFit="1" customWidth="1"/>
    <col min="40" max="40" width="6" bestFit="1" customWidth="1"/>
    <col min="41" max="50" width="7" bestFit="1" customWidth="1"/>
    <col min="51" max="51" width="5" bestFit="1" customWidth="1"/>
    <col min="52" max="53" width="7" bestFit="1" customWidth="1"/>
    <col min="54" max="54" width="6" bestFit="1" customWidth="1"/>
    <col min="55" max="65" width="7" bestFit="1" customWidth="1"/>
    <col min="66" max="66" width="11.28515625" bestFit="1" customWidth="1"/>
    <col min="67" max="67" width="7" bestFit="1" customWidth="1"/>
    <col min="68" max="68" width="9.42578125" bestFit="1" customWidth="1"/>
    <col min="69" max="71" width="7" bestFit="1" customWidth="1"/>
    <col min="72" max="72" width="6" bestFit="1" customWidth="1"/>
    <col min="73" max="75" width="7" bestFit="1" customWidth="1"/>
    <col min="76" max="76" width="8.42578125" bestFit="1" customWidth="1"/>
    <col min="77" max="77" width="7" bestFit="1" customWidth="1"/>
    <col min="78" max="78" width="6" bestFit="1" customWidth="1"/>
    <col min="79" max="83" width="7" bestFit="1" customWidth="1"/>
    <col min="84" max="84" width="9.42578125" bestFit="1" customWidth="1"/>
    <col min="85" max="85" width="7" bestFit="1" customWidth="1"/>
    <col min="86" max="86" width="6" bestFit="1" customWidth="1"/>
    <col min="87" max="91" width="7" bestFit="1" customWidth="1"/>
    <col min="92" max="92" width="9.42578125" bestFit="1" customWidth="1"/>
    <col min="93" max="93" width="7.85546875" bestFit="1" customWidth="1"/>
    <col min="94" max="98" width="7" bestFit="1" customWidth="1"/>
    <col min="99" max="99" width="6" bestFit="1" customWidth="1"/>
    <col min="100" max="100" width="10.42578125" bestFit="1" customWidth="1"/>
    <col min="101" max="101" width="7.85546875" bestFit="1" customWidth="1"/>
    <col min="102" max="104" width="7" bestFit="1" customWidth="1"/>
    <col min="105" max="105" width="6" bestFit="1" customWidth="1"/>
    <col min="106" max="106" width="7" bestFit="1" customWidth="1"/>
    <col min="107" max="107" width="10.42578125" bestFit="1" customWidth="1"/>
    <col min="108" max="110" width="7" bestFit="1" customWidth="1"/>
    <col min="111" max="111" width="6" bestFit="1" customWidth="1"/>
    <col min="112" max="113" width="7" bestFit="1" customWidth="1"/>
    <col min="114" max="114" width="9.42578125" bestFit="1" customWidth="1"/>
    <col min="115" max="115" width="7.85546875" bestFit="1" customWidth="1"/>
    <col min="116" max="116" width="6" bestFit="1" customWidth="1"/>
    <col min="117" max="119" width="7" bestFit="1" customWidth="1"/>
    <col min="120" max="120" width="10.42578125" bestFit="1" customWidth="1"/>
    <col min="121" max="121" width="7.85546875" bestFit="1" customWidth="1"/>
    <col min="122" max="122" width="6" bestFit="1" customWidth="1"/>
    <col min="123" max="126" width="7" bestFit="1" customWidth="1"/>
    <col min="127" max="127" width="10.42578125" bestFit="1" customWidth="1"/>
    <col min="128" max="128" width="7.85546875" bestFit="1" customWidth="1"/>
    <col min="129" max="132" width="7" bestFit="1" customWidth="1"/>
    <col min="133" max="133" width="10.42578125" bestFit="1" customWidth="1"/>
    <col min="134" max="134" width="7.85546875" bestFit="1" customWidth="1"/>
    <col min="135" max="135" width="7" bestFit="1" customWidth="1"/>
    <col min="136" max="136" width="10.42578125" bestFit="1" customWidth="1"/>
    <col min="137" max="137" width="7" bestFit="1" customWidth="1"/>
    <col min="138" max="138" width="9.42578125" bestFit="1" customWidth="1"/>
    <col min="139" max="139" width="7.85546875" bestFit="1" customWidth="1"/>
    <col min="140" max="140" width="10.42578125" bestFit="1" customWidth="1"/>
    <col min="141" max="141" width="7.85546875" bestFit="1" customWidth="1"/>
    <col min="142" max="142" width="7" bestFit="1" customWidth="1"/>
    <col min="143" max="143" width="10.42578125" bestFit="1" customWidth="1"/>
    <col min="144" max="144" width="7.85546875" bestFit="1" customWidth="1"/>
    <col min="145" max="146" width="7" bestFit="1" customWidth="1"/>
    <col min="147" max="147" width="10.42578125" bestFit="1" customWidth="1"/>
    <col min="148" max="148" width="11.28515625" bestFit="1" customWidth="1"/>
  </cols>
  <sheetData>
    <row r="3" spans="1:2" x14ac:dyDescent="0.25">
      <c r="A3" s="11" t="s">
        <v>22</v>
      </c>
      <c r="B3" t="s">
        <v>39</v>
      </c>
    </row>
    <row r="4" spans="1:2" x14ac:dyDescent="0.25">
      <c r="A4" s="13" t="s">
        <v>23</v>
      </c>
      <c r="B4" s="12">
        <v>135.86970000000002</v>
      </c>
    </row>
    <row r="5" spans="1:2" x14ac:dyDescent="0.25">
      <c r="A5" s="14" t="s">
        <v>30</v>
      </c>
      <c r="B5" s="12">
        <v>26.299000000000014</v>
      </c>
    </row>
    <row r="6" spans="1:2" x14ac:dyDescent="0.25">
      <c r="A6" s="14" t="s">
        <v>31</v>
      </c>
      <c r="B6" s="12">
        <v>23.611799999999999</v>
      </c>
    </row>
    <row r="7" spans="1:2" x14ac:dyDescent="0.25">
      <c r="A7" s="14" t="s">
        <v>32</v>
      </c>
      <c r="B7" s="12">
        <v>11.120299999999999</v>
      </c>
    </row>
    <row r="8" spans="1:2" x14ac:dyDescent="0.25">
      <c r="A8" s="14" t="s">
        <v>33</v>
      </c>
      <c r="B8" s="12">
        <v>20.493399999999994</v>
      </c>
    </row>
    <row r="9" spans="1:2" x14ac:dyDescent="0.25">
      <c r="A9" s="14" t="s">
        <v>34</v>
      </c>
      <c r="B9" s="12">
        <v>14.896400000000005</v>
      </c>
    </row>
    <row r="10" spans="1:2" x14ac:dyDescent="0.25">
      <c r="A10" s="14" t="s">
        <v>35</v>
      </c>
      <c r="B10" s="12">
        <v>18.105000000000004</v>
      </c>
    </row>
    <row r="11" spans="1:2" x14ac:dyDescent="0.25">
      <c r="A11" s="14" t="s">
        <v>36</v>
      </c>
      <c r="B11" s="12">
        <v>21.343800000000012</v>
      </c>
    </row>
    <row r="12" spans="1:2" x14ac:dyDescent="0.25">
      <c r="A12" s="13" t="s">
        <v>20</v>
      </c>
      <c r="B12" s="12">
        <v>135.86970000000002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317AF9-15BB-4719-8B4E-919DD44734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 sheet</vt:lpstr>
      <vt:lpstr>Sheet15</vt:lpstr>
      <vt:lpstr>Hourly</vt:lpstr>
      <vt:lpstr>Weather Demand</vt:lpstr>
      <vt:lpstr>Weekdays </vt:lpstr>
      <vt:lpstr>Windspeed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Pawar</dc:creator>
  <cp:lastModifiedBy>Neeraj Pawar</cp:lastModifiedBy>
  <dcterms:created xsi:type="dcterms:W3CDTF">2025-07-22T05:45:58Z</dcterms:created>
  <dcterms:modified xsi:type="dcterms:W3CDTF">2025-07-23T09:13:52Z</dcterms:modified>
</cp:coreProperties>
</file>