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D15F4966-A574-4EB5-9396-767CBC0FD732}" xr6:coauthVersionLast="47" xr6:coauthVersionMax="47" xr10:uidLastSave="{00000000-0000-0000-0000-000000000000}"/>
  <bookViews>
    <workbookView xWindow="4872" yWindow="408" windowWidth="11616" windowHeight="12228" activeTab="4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DATA_HeadcountTable">'Headcount Table'!$A$3:$D$146</definedName>
    <definedName name="Data_Source">Source!$C$5:$F$40</definedName>
    <definedName name="Department_Source">Source!$D:$D</definedName>
    <definedName name="H_Source">Source!$C$5:$F$5</definedName>
    <definedName name="HDATA_HeadcountTable">'Headcount Table'!$A$3:$D$3</definedName>
    <definedName name="Region_Source">Source!$E:$E</definedName>
    <definedName name="Salary_Source">Source!$F:$F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D10" i="5"/>
  <c r="D9" i="5"/>
  <c r="D8" i="5"/>
  <c r="O17" i="1"/>
  <c r="O16" i="1"/>
  <c r="N16" i="1"/>
  <c r="N17" i="1"/>
  <c r="O10" i="1"/>
  <c r="P10" i="1"/>
  <c r="O11" i="1" l="1"/>
  <c r="N10" i="1"/>
  <c r="N11" i="1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<sst xmlns="http://schemas.openxmlformats.org/spreadsheetml/2006/main" count="924" uniqueCount="270">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</sst>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P42"/>
  <sheetViews>
    <sheetView topLeftCell="F2" workbookViewId="0">
      <selection activeCell="O18" sqref="O18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38" bestFit="1" customWidth="1"/>
    <col min="14" max="14" width="13" customWidth="1"/>
    <col min="15" max="15" width="17.21875" bestFit="1" customWidth="1"/>
  </cols>
  <sheetData>
    <row r="4" spans="3:16" x14ac:dyDescent="0.3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6" x14ac:dyDescent="0.3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6" x14ac:dyDescent="0.3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6" x14ac:dyDescent="0.3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6" x14ac:dyDescent="0.3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6" x14ac:dyDescent="0.3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3:16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1" t="str">
        <f>INDEX(D5:D42,MATCH(MAX(K5:K42),K5:K42,0))</f>
        <v>Dinesh</v>
      </c>
      <c r="P10" t="str">
        <f>VLOOKUP(N10,CHOOSE({1,2},K5:K42,D5:D42),2,FALSE)</f>
        <v>Dinesh</v>
      </c>
    </row>
    <row r="11" spans="3:16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INDEX(D5:D42,MATCH(MIN(K5:K42),K5:K42,0))</f>
        <v>Satish</v>
      </c>
    </row>
    <row r="12" spans="3:16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6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6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6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6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MAX(IF(J5:J42="East",K5:K42))</f>
        <v>92000</v>
      </c>
      <c r="O16" s="1" t="str">
        <f>INDEX(D5:D42,MATCH(MAX(IF(J5:J42="East",K5:K42)),K5:K42,0))&amp;" "&amp;INDEX(E5:E42,MATCH(MAX(IF(J5:J42="East",K5:K42)),K5:K42,0))</f>
        <v>Dinesh Dhanuka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MIN(IF(J5:J42="East",K5:K42))</f>
        <v>15000</v>
      </c>
      <c r="O17" s="1" t="str">
        <f>INDEX(D5:D42,MATCH(MIN(IF(J5:J42="East",K5:K42)),K5:K42,0))&amp;" "&amp;INDEX(E5:E42,MATCH(MIN(IF(J5:J42="East",K5:K42)),K5:K42,0))</f>
        <v>Satish Pasari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topLeftCell="B1" zoomScale="145" zoomScaleNormal="145" workbookViewId="0">
      <selection activeCell="D8" sqref="D8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106</v>
      </c>
      <c r="D7" s="18">
        <v>592590</v>
      </c>
    </row>
    <row r="8" spans="1:9" x14ac:dyDescent="0.3">
      <c r="C8" s="17" t="s">
        <v>107</v>
      </c>
      <c r="D8" s="19" t="str">
        <f>VLOOKUP($D$7,DATA_HeadcountTable,MATCH($C8,HDATA_HeadcountTable,0))</f>
        <v>V Kumar, Akshatha</v>
      </c>
    </row>
    <row r="9" spans="1:9" x14ac:dyDescent="0.3">
      <c r="C9" s="17" t="s">
        <v>108</v>
      </c>
      <c r="D9" s="19" t="str">
        <f>VLOOKUP($D$7,DATA_HeadcountTable,MATCH($C9,HDATA_HeadcountTable,0))</f>
        <v>RAO, HEMANTH</v>
      </c>
    </row>
    <row r="10" spans="1:9" x14ac:dyDescent="0.3">
      <c r="C10" s="17" t="s">
        <v>109</v>
      </c>
      <c r="D10" s="19" t="str">
        <f>VLOOKUP($D$7,DATA_HeadcountTable,MATCH($C10,HDATA_HeadcountTable,0))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76" workbookViewId="0">
      <selection activeCell="A3" sqref="A3:D3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3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3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3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3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3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3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3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3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3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3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3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3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3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3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3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3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3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3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3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3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3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3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3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3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3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3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3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3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3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3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3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3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3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3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3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3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3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3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3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3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3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3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3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3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3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3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3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3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3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3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3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3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3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3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3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3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3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3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3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3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3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3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3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3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3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3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3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3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3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3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3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3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3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3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3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3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3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3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3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3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3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3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3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3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3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3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3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3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3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3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3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3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3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3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3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3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3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3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3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3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3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3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3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3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3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3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3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3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3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3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3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3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3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3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3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3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3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3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3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3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3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3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3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3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3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3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3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3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3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3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3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3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3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3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3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3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3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3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3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3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3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3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3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workbookViewId="0">
      <selection activeCell="O11" sqref="O11"/>
    </sheetView>
  </sheetViews>
  <sheetFormatPr defaultRowHeight="14.4" x14ac:dyDescent="0.3"/>
  <cols>
    <col min="6" max="6" width="9.88671875" bestFit="1" customWidth="1"/>
    <col min="10" max="10" width="21.33203125" bestFit="1" customWidth="1"/>
    <col min="11" max="11" width="10.77734375" bestFit="1" customWidth="1"/>
  </cols>
  <sheetData>
    <row r="2" spans="3:11" x14ac:dyDescent="0.3">
      <c r="D2" s="8" t="s">
        <v>104</v>
      </c>
    </row>
    <row r="3" spans="3:11" x14ac:dyDescent="0.3">
      <c r="D3" s="8" t="s">
        <v>269</v>
      </c>
    </row>
    <row r="4" spans="3:11" x14ac:dyDescent="0.3">
      <c r="D4" s="8" t="s">
        <v>105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IFERROR(VLOOKUP($C7,Data_Source,MATCH(I$6,H_Source,0),0),"Retired")</f>
        <v>North</v>
      </c>
      <c r="J7" s="1" t="str">
        <f>IFERROR(VLOOKUP($C7,Data_Source,MATCH($J$6,H_Source,0),0),"Retired")</f>
        <v>FLM</v>
      </c>
      <c r="K7" s="1">
        <f>IFERROR(VLOOKUP($C7,Data_Source,MATCH(K$6,H_Source,0),0),"Retired")</f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IFERROR(VLOOKUP($C8,Data_Source,MATCH(I$6,H_Source,0),0),"Retired")</f>
        <v>North</v>
      </c>
      <c r="J8" s="1" t="str">
        <f>IFERROR(VLOOKUP($C8,Data_Source,MATCH($J$6,H_Source,0),0),"Retired")</f>
        <v>Digital Marketing</v>
      </c>
      <c r="K8" s="1">
        <f>IFERROR(VLOOKUP($C8,Data_Source,MATCH(K$6,H_Source,0),0),"Retired")</f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IFERROR(VLOOKUP($C9,Data_Source,MATCH(I$6,H_Source,0),0),"Retired")</f>
        <v>North</v>
      </c>
      <c r="J9" s="1" t="str">
        <f>IFERROR(VLOOKUP($C9,Data_Source,MATCH($J$6,H_Source,0),0),"Retired")</f>
        <v>Digital Marketing</v>
      </c>
      <c r="K9" s="1">
        <f>IFERROR(VLOOKUP($C9,Data_Source,MATCH(K$6,H_Source,0),0),"Retired")</f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IFERROR(VLOOKUP($C10,Data_Source,MATCH(I$6,H_Source,0),0),"Retired")</f>
        <v>South</v>
      </c>
      <c r="J10" s="1" t="str">
        <f>IFERROR(VLOOKUP($C10,Data_Source,MATCH($J$6,H_Source,0),0),"Retired")</f>
        <v>Inside Sales</v>
      </c>
      <c r="K10" s="1">
        <f>IFERROR(VLOOKUP($C10,Data_Source,MATCH(K$6,H_Source,0),0),"Retired")</f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IFERROR(VLOOKUP($C11,Data_Source,MATCH(I$6,H_Source,0),0),"Retired")</f>
        <v>North</v>
      </c>
      <c r="J11" s="1" t="str">
        <f>IFERROR(VLOOKUP($C11,Data_Source,MATCH($J$6,H_Source,0),0),"Retired")</f>
        <v>Marketing</v>
      </c>
      <c r="K11" s="1">
        <f>IFERROR(VLOOKUP($C11,Data_Source,MATCH(K$6,H_Source,0),0),"Retired")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IFERROR(VLOOKUP($C12,Data_Source,MATCH(I$6,H_Source,0),0),"Retired")</f>
        <v>North</v>
      </c>
      <c r="J12" s="1" t="str">
        <f>IFERROR(VLOOKUP($C12,Data_Source,MATCH($J$6,H_Source,0),0),"Retired")</f>
        <v>Director</v>
      </c>
      <c r="K12" s="1">
        <f>IFERROR(VLOOKUP($C12,Data_Source,MATCH(K$6,H_Source,0),0),"Retired")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IFERROR(VLOOKUP($C13,Data_Source,MATCH(I$6,H_Source,0),0),"Retired")</f>
        <v>Mid West</v>
      </c>
      <c r="J13" s="1" t="str">
        <f>IFERROR(VLOOKUP($C13,Data_Source,MATCH($J$6,H_Source,0),0),"Retired")</f>
        <v>Learning &amp; Development</v>
      </c>
      <c r="K13" s="1">
        <f>IFERROR(VLOOKUP($C13,Data_Source,MATCH(K$6,H_Source,0),0),"Retired")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IFERROR(VLOOKUP($C14,Data_Source,MATCH(I$6,H_Source,0),0),"Retired")</f>
        <v>Mid West</v>
      </c>
      <c r="J14" s="1" t="str">
        <f>IFERROR(VLOOKUP($C14,Data_Source,MATCH($J$6,H_Source,0),0),"Retired")</f>
        <v>Digital Marketing</v>
      </c>
      <c r="K14" s="1">
        <f>IFERROR(VLOOKUP($C14,Data_Source,MATCH(K$6,H_Source,0),0),"Retired")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IFERROR(VLOOKUP($C15,Data_Source,MATCH(I$6,H_Source,0),0),"Retired")</f>
        <v>East</v>
      </c>
      <c r="J15" s="1" t="str">
        <f>IFERROR(VLOOKUP($C15,Data_Source,MATCH($J$6,H_Source,0),0),"Retired")</f>
        <v>Digital Marketing</v>
      </c>
      <c r="K15" s="1">
        <f>IFERROR(VLOOKUP($C15,Data_Source,MATCH(K$6,H_Source,0),0),"Retired")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IFERROR(VLOOKUP($C16,Data_Source,MATCH(I$6,H_Source,0),0),"Retired")</f>
        <v>North</v>
      </c>
      <c r="J16" s="1" t="str">
        <f>IFERROR(VLOOKUP($C16,Data_Source,MATCH($J$6,H_Source,0),0),"Retired")</f>
        <v>Inside Sales</v>
      </c>
      <c r="K16" s="1">
        <f>IFERROR(VLOOKUP($C16,Data_Source,MATCH(K$6,H_Source,0),0),"Retired")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IFERROR(VLOOKUP($C17,Data_Source,MATCH(I$6,H_Source,0),0),"Retired")</f>
        <v>South</v>
      </c>
      <c r="J17" s="1" t="str">
        <f>IFERROR(VLOOKUP($C17,Data_Source,MATCH($J$6,H_Source,0),0),"Retired")</f>
        <v>Learning &amp; Development</v>
      </c>
      <c r="K17" s="1">
        <f>IFERROR(VLOOKUP($C17,Data_Source,MATCH(K$6,H_Source,0),0),"Retired")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IFERROR(VLOOKUP($C18,Data_Source,MATCH(I$6,H_Source,0),0),"Retired")</f>
        <v>East</v>
      </c>
      <c r="J18" s="1" t="str">
        <f>IFERROR(VLOOKUP($C18,Data_Source,MATCH($J$6,H_Source,0),0),"Retired")</f>
        <v>Learning &amp; Development</v>
      </c>
      <c r="K18" s="1">
        <f>IFERROR(VLOOKUP($C18,Data_Source,MATCH(K$6,H_Source,0),0),"Retired")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IFERROR(VLOOKUP($C19,Data_Source,MATCH(I$6,H_Source,0),0),"Retired")</f>
        <v>East</v>
      </c>
      <c r="J19" s="1" t="str">
        <f>IFERROR(VLOOKUP($C19,Data_Source,MATCH($J$6,H_Source,0),0),"Retired")</f>
        <v>CEO</v>
      </c>
      <c r="K19" s="1">
        <f>IFERROR(VLOOKUP($C19,Data_Source,MATCH(K$6,H_Source,0),0),"Retired")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IFERROR(VLOOKUP($C20,Data_Source,MATCH(I$6,H_Source,0),0),"Retired")</f>
        <v>Retired</v>
      </c>
      <c r="J20" s="1" t="str">
        <f>IFERROR(VLOOKUP($C20,Data_Source,MATCH($J$6,H_Source,0),0),"Retired")</f>
        <v>Retired</v>
      </c>
      <c r="K20" s="1" t="str">
        <f>IFERROR(VLOOKUP($C20,Data_Source,MATCH(K$6,H_Source,0),0),"Retired")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IFERROR(VLOOKUP($C21,Data_Source,MATCH(I$6,H_Source,0),0),"Retired")</f>
        <v>South</v>
      </c>
      <c r="J21" s="1" t="str">
        <f>IFERROR(VLOOKUP($C21,Data_Source,MATCH($J$6,H_Source,0),0),"Retired")</f>
        <v>Digital Marketing</v>
      </c>
      <c r="K21" s="1">
        <f>IFERROR(VLOOKUP($C21,Data_Source,MATCH(K$6,H_Source,0),0),"Retired")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IFERROR(VLOOKUP($C22,Data_Source,MATCH(I$6,H_Source,0),0),"Retired")</f>
        <v>South</v>
      </c>
      <c r="J22" s="1" t="str">
        <f>IFERROR(VLOOKUP($C22,Data_Source,MATCH($J$6,H_Source,0),0),"Retired")</f>
        <v>Inside Sales</v>
      </c>
      <c r="K22" s="1">
        <f>IFERROR(VLOOKUP($C22,Data_Source,MATCH(K$6,H_Source,0),0),"Retired")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IFERROR(VLOOKUP($C23,Data_Source,MATCH(I$6,H_Source,0),0),"Retired")</f>
        <v>South</v>
      </c>
      <c r="J23" s="1" t="str">
        <f>IFERROR(VLOOKUP($C23,Data_Source,MATCH($J$6,H_Source,0),0),"Retired")</f>
        <v>CCD</v>
      </c>
      <c r="K23" s="1">
        <f>IFERROR(VLOOKUP($C23,Data_Source,MATCH(K$6,H_Source,0),0),"Retired")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IFERROR(VLOOKUP($C24,Data_Source,MATCH(I$6,H_Source,0),0),"Retired")</f>
        <v>South</v>
      </c>
      <c r="J24" s="1" t="str">
        <f>IFERROR(VLOOKUP($C24,Data_Source,MATCH($J$6,H_Source,0),0),"Retired")</f>
        <v>FLM</v>
      </c>
      <c r="K24" s="1">
        <f>IFERROR(VLOOKUP($C24,Data_Source,MATCH(K$6,H_Source,0),0),"Retired")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IFERROR(VLOOKUP($C25,Data_Source,MATCH(I$6,H_Source,0),0),"Retired")</f>
        <v>Mid West</v>
      </c>
      <c r="J25" s="1" t="str">
        <f>IFERROR(VLOOKUP($C25,Data_Source,MATCH($J$6,H_Source,0),0),"Retired")</f>
        <v>Inside Sales</v>
      </c>
      <c r="K25" s="1">
        <f>IFERROR(VLOOKUP($C25,Data_Source,MATCH(K$6,H_Source,0),0),"Retired")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IFERROR(VLOOKUP($C26,Data_Source,MATCH(I$6,H_Source,0),0),"Retired")</f>
        <v>South</v>
      </c>
      <c r="J26" s="1" t="str">
        <f>IFERROR(VLOOKUP($C26,Data_Source,MATCH($J$6,H_Source,0),0),"Retired")</f>
        <v>Operations</v>
      </c>
      <c r="K26" s="1">
        <f>IFERROR(VLOOKUP($C26,Data_Source,MATCH(K$6,H_Source,0),0),"Retired")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IFERROR(VLOOKUP($C27,Data_Source,MATCH(I$6,H_Source,0),0),"Retired")</f>
        <v>South</v>
      </c>
      <c r="J27" s="1" t="str">
        <f>IFERROR(VLOOKUP($C27,Data_Source,MATCH($J$6,H_Source,0),0),"Retired")</f>
        <v>Finance</v>
      </c>
      <c r="K27" s="1">
        <f>IFERROR(VLOOKUP($C27,Data_Source,MATCH(K$6,H_Source,0),0),"Retired")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IFERROR(VLOOKUP($C28,Data_Source,MATCH(I$6,H_Source,0),0),"Retired")</f>
        <v>East</v>
      </c>
      <c r="J28" s="1" t="str">
        <f>IFERROR(VLOOKUP($C28,Data_Source,MATCH($J$6,H_Source,0),0),"Retired")</f>
        <v>Inside Sales</v>
      </c>
      <c r="K28" s="1">
        <f>IFERROR(VLOOKUP($C28,Data_Source,MATCH(K$6,H_Source,0),0),"Retired")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IFERROR(VLOOKUP($C29,Data_Source,MATCH(I$6,H_Source,0),0),"Retired")</f>
        <v>East</v>
      </c>
      <c r="J29" s="1" t="str">
        <f>IFERROR(VLOOKUP($C29,Data_Source,MATCH($J$6,H_Source,0),0),"Retired")</f>
        <v>Finance</v>
      </c>
      <c r="K29" s="1">
        <f>IFERROR(VLOOKUP($C29,Data_Source,MATCH(K$6,H_Source,0),0),"Retired")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IFERROR(VLOOKUP($C30,Data_Source,MATCH(I$6,H_Source,0),0),"Retired")</f>
        <v>Retired</v>
      </c>
      <c r="J30" s="1" t="str">
        <f>IFERROR(VLOOKUP($C30,Data_Source,MATCH($J$6,H_Source,0),0),"Retired")</f>
        <v>Retired</v>
      </c>
      <c r="K30" s="1" t="str">
        <f>IFERROR(VLOOKUP($C30,Data_Source,MATCH(K$6,H_Source,0),0),"Retired")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IFERROR(VLOOKUP($C31,Data_Source,MATCH(I$6,H_Source,0),0),"Retired")</f>
        <v>Mid West</v>
      </c>
      <c r="J31" s="1" t="str">
        <f>IFERROR(VLOOKUP($C31,Data_Source,MATCH($J$6,H_Source,0),0),"Retired")</f>
        <v>Finance</v>
      </c>
      <c r="K31" s="1">
        <f>IFERROR(VLOOKUP($C31,Data_Source,MATCH(K$6,H_Source,0),0),"Retired")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IFERROR(VLOOKUP($C32,Data_Source,MATCH(I$6,H_Source,0),0),"Retired")</f>
        <v>South</v>
      </c>
      <c r="J32" s="1" t="str">
        <f>IFERROR(VLOOKUP($C32,Data_Source,MATCH($J$6,H_Source,0),0),"Retired")</f>
        <v>Sales</v>
      </c>
      <c r="K32" s="1">
        <f>IFERROR(VLOOKUP($C32,Data_Source,MATCH(K$6,H_Source,0),0),"Retired")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IFERROR(VLOOKUP($C33,Data_Source,MATCH(I$6,H_Source,0),0),"Retired")</f>
        <v>South</v>
      </c>
      <c r="J33" s="1" t="str">
        <f>IFERROR(VLOOKUP($C33,Data_Source,MATCH($J$6,H_Source,0),0),"Retired")</f>
        <v>Operations</v>
      </c>
      <c r="K33" s="1">
        <f>IFERROR(VLOOKUP($C33,Data_Source,MATCH(K$6,H_Source,0),0),"Retired")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IFERROR(VLOOKUP($C34,Data_Source,MATCH(I$6,H_Source,0),0),"Retired")</f>
        <v>North</v>
      </c>
      <c r="J34" s="1" t="str">
        <f>IFERROR(VLOOKUP($C34,Data_Source,MATCH($J$6,H_Source,0),0),"Retired")</f>
        <v>Finance</v>
      </c>
      <c r="K34" s="1">
        <f>IFERROR(VLOOKUP($C34,Data_Source,MATCH(K$6,H_Source,0),0),"Retired")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IFERROR(VLOOKUP($C35,Data_Source,MATCH(I$6,H_Source,0),0),"Retired")</f>
        <v>East</v>
      </c>
      <c r="J35" s="1" t="str">
        <f>IFERROR(VLOOKUP($C35,Data_Source,MATCH($J$6,H_Source,0),0),"Retired")</f>
        <v>Inside Sales</v>
      </c>
      <c r="K35" s="1">
        <f>IFERROR(VLOOKUP($C35,Data_Source,MATCH(K$6,H_Source,0),0),"Retired")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IFERROR(VLOOKUP($C36,Data_Source,MATCH(I$6,H_Source,0),0),"Retired")</f>
        <v>East</v>
      </c>
      <c r="J36" s="1" t="str">
        <f>IFERROR(VLOOKUP($C36,Data_Source,MATCH($J$6,H_Source,0),0),"Retired")</f>
        <v>CCD</v>
      </c>
      <c r="K36" s="1">
        <f>IFERROR(VLOOKUP($C36,Data_Source,MATCH(K$6,H_Source,0),0),"Retired")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IFERROR(VLOOKUP($C37,Data_Source,MATCH(I$6,H_Source,0),0),"Retired")</f>
        <v>South</v>
      </c>
      <c r="J37" s="1" t="str">
        <f>IFERROR(VLOOKUP($C37,Data_Source,MATCH($J$6,H_Source,0),0),"Retired")</f>
        <v>Director</v>
      </c>
      <c r="K37" s="1">
        <f>IFERROR(VLOOKUP($C37,Data_Source,MATCH(K$6,H_Source,0),0),"Retired")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IFERROR(VLOOKUP($C38,Data_Source,MATCH(I$6,H_Source,0),0),"Retired")</f>
        <v>Retired</v>
      </c>
      <c r="J38" s="1" t="str">
        <f>IFERROR(VLOOKUP($C38,Data_Source,MATCH($J$6,H_Source,0),0),"Retired")</f>
        <v>Retired</v>
      </c>
      <c r="K38" s="1" t="str">
        <f>IFERROR(VLOOKUP($C38,Data_Source,MATCH(K$6,H_Source,0),0),"Retired")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IFERROR(VLOOKUP($C39,Data_Source,MATCH(I$6,H_Source,0),0),"Retired")</f>
        <v>East</v>
      </c>
      <c r="J39" s="1" t="str">
        <f>IFERROR(VLOOKUP($C39,Data_Source,MATCH($J$6,H_Source,0),0),"Retired")</f>
        <v>Marketing</v>
      </c>
      <c r="K39" s="1">
        <f>IFERROR(VLOOKUP($C39,Data_Source,MATCH(K$6,H_Source,0),0),"Retired")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IFERROR(VLOOKUP($C40,Data_Source,MATCH(I$6,H_Source,0),0),"Retired")</f>
        <v>North</v>
      </c>
      <c r="J40" s="1" t="str">
        <f>IFERROR(VLOOKUP($C40,Data_Source,MATCH($J$6,H_Source,0),0),"Retired")</f>
        <v>Digital Marketing</v>
      </c>
      <c r="K40" s="1">
        <f>IFERROR(VLOOKUP($C40,Data_Source,MATCH(K$6,H_Source,0),0),"Retired")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IFERROR(VLOOKUP($C41,Data_Source,MATCH(I$6,H_Source,0),0),"Retired")</f>
        <v>North</v>
      </c>
      <c r="J41" s="1" t="str">
        <f>IFERROR(VLOOKUP($C41,Data_Source,MATCH($J$6,H_Source,0),0),"Retired")</f>
        <v>Sales</v>
      </c>
      <c r="K41" s="1">
        <f>IFERROR(VLOOKUP($C41,Data_Source,MATCH(K$6,H_Source,0),0),"Retired")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IFERROR(VLOOKUP($C42,Data_Source,MATCH(I$6,H_Source,0),0),"Retired")</f>
        <v>South</v>
      </c>
      <c r="J42" s="1" t="str">
        <f>IFERROR(VLOOKUP($C42,Data_Source,MATCH($J$6,H_Source,0),0),"Retired")</f>
        <v>Marketing</v>
      </c>
      <c r="K42" s="1">
        <f>IFERROR(VLOOKUP($C42,Data_Source,MATCH(K$6,H_Source,0),0),"Retired")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IFERROR(VLOOKUP($C43,Data_Source,MATCH(I$6,H_Source,0),0),"Retired")</f>
        <v>Mid West</v>
      </c>
      <c r="J43" s="1" t="str">
        <f>IFERROR(VLOOKUP($C43,Data_Source,MATCH($J$6,H_Source,0),0),"Retired")</f>
        <v>Marketing</v>
      </c>
      <c r="K43" s="1">
        <f>IFERROR(VLOOKUP($C43,Data_Source,MATCH(K$6,H_Source,0),0),"Retired")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IFERROR(VLOOKUP($C44,Data_Source,MATCH(I$6,H_Source,0),0),"Retired")</f>
        <v>North</v>
      </c>
      <c r="J44" s="1" t="str">
        <f>IFERROR(VLOOKUP($C44,Data_Source,MATCH($J$6,H_Source,0),0),"Retired")</f>
        <v>CCD</v>
      </c>
      <c r="K44" s="1">
        <f>IFERROR(VLOOKUP($C44,Data_Source,MATCH(K$6,H_Source,0),0),"Retired")</f>
        <v>26000</v>
      </c>
    </row>
  </sheetData>
  <pageMargins left="0.7" right="0.7" top="0.75" bottom="0.75" header="0.3" footer="0.3"/>
  <ignoredErrors>
    <ignoredError sqref="J7:J4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abSelected="1" workbookViewId="0">
      <selection activeCell="B5" sqref="B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Vlookup</vt:lpstr>
      <vt:lpstr>Result Sheet</vt:lpstr>
      <vt:lpstr>Headcount Table</vt:lpstr>
      <vt:lpstr>Master Emp sheet</vt:lpstr>
      <vt:lpstr>Source</vt:lpstr>
      <vt:lpstr>DATA_HeadcountTable</vt:lpstr>
      <vt:lpstr>Data_Source</vt:lpstr>
      <vt:lpstr>Department_Source</vt:lpstr>
      <vt:lpstr>H_Source</vt:lpstr>
      <vt:lpstr>HDATA_HeadcountTable</vt:lpstr>
      <vt:lpstr>Region_Source</vt:lpstr>
      <vt:lpstr>Salary_Source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Neeraj Punekar</cp:lastModifiedBy>
  <dcterms:created xsi:type="dcterms:W3CDTF">2022-07-27T06:45:44Z</dcterms:created>
  <dcterms:modified xsi:type="dcterms:W3CDTF">2022-10-28T12:07:57Z</dcterms:modified>
</cp:coreProperties>
</file>