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F:\ExcelR\Assignment Submision\"/>
    </mc:Choice>
  </mc:AlternateContent>
  <xr:revisionPtr revIDLastSave="0" documentId="13_ncr:1_{4199EDB1-10C3-47E5-B1F2-4A8309EEED46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" sheetId="1" r:id="rId1"/>
    <sheet name="B" sheetId="2" r:id="rId2"/>
    <sheet name="Sheet1" sheetId="7" state="hidden" r:id="rId3"/>
    <sheet name="C" sheetId="3" r:id="rId4"/>
    <sheet name="D" sheetId="4" r:id="rId5"/>
    <sheet name="E" sheetId="5" r:id="rId6"/>
    <sheet name="F" sheetId="6" r:id="rId7"/>
  </sheets>
  <externalReferences>
    <externalReference r:id="rId8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f90b39a9-a0cb-46a9-a68c-ab50aa96a216" name="SALESDATA" connection="WorksheetConnection_Cohort3 OPS 270722.xlsx!SALESDATA"/>
          <x15:modelTable id="REGION-20baad16-fba1-4797-b05f-dccfdd072214" name="REGION" connection="WorksheetConnection_Cohort3 OPS 270722.xlsx!REGION"/>
          <x15:modelTable id="CATEGORY-6d2bf3cd-c21b-4d1d-a4af-cd55fb5300b6" name="CATEGORY" connection="WorksheetConnection_Cohort3 OPS 270722.xlsx!CATEGORY"/>
          <x15:modelTable id="SALESDATA-60eda5d8-c0bf-41bf-8b80-7ebd66e740ed" name="SALESDATA1" connection="WorksheetConnection_Cohort3 OPS 270722.xlsx!SALESDATA1"/>
          <x15:modelTable id="REGION-d2ce2fb4-1100-49a7-8681-f0830b8f9e90" name="REGION1" connection="WorksheetConnection_Cohort3 OPS 270722.xlsx!REGION1"/>
          <x15:modelTable id="CATEGORY-68e5810b-2cbf-447f-a102-c502d2dc0500" name="CATEGORY1" connection="WorksheetConnection_Cohort3 OPS 270722.xlsx!CATEGORY1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3" l="1"/>
  <c r="E8" i="3"/>
  <c r="E9" i="3"/>
  <c r="E10" i="3"/>
  <c r="E11" i="3"/>
  <c r="E12" i="3"/>
  <c r="E13" i="3"/>
  <c r="E14" i="3"/>
  <c r="E15" i="3"/>
  <c r="E16" i="3"/>
  <c r="E17" i="3"/>
  <c r="E18" i="3"/>
  <c r="E6" i="3"/>
  <c r="J21" i="1"/>
  <c r="K21" i="1"/>
  <c r="L21" i="1"/>
  <c r="I21" i="1"/>
  <c r="G12" i="4"/>
  <c r="G15" i="4"/>
  <c r="G26" i="4"/>
  <c r="G19" i="4"/>
  <c r="G7" i="4"/>
  <c r="N13" i="2"/>
  <c r="M13" i="2"/>
  <c r="F11" i="2"/>
  <c r="E11" i="2"/>
  <c r="B21" i="1" l="1"/>
  <c r="C21" i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sharedStrings.xml><?xml version="1.0" encoding="utf-8"?>
<sst xmlns="http://schemas.openxmlformats.org/spreadsheetml/2006/main" count="192" uniqueCount="78">
  <si>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</si>
  <si>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</si>
  <si>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</si>
  <si>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</si>
  <si>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</si>
  <si>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</si>
  <si>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</si>
  <si>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</si>
  <si>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</si>
  <si>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</si>
  <si>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</si>
  <si>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</si>
  <si>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</si>
  <si>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</si>
  <si>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</si>
  <si>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</si>
  <si>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</si>
  <si>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</si>
  <si>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</si>
  <si>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</si>
  <si>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</si>
  <si>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</si>
  <si>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</si>
  <si>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</si>
  <si>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</si>
  <si>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Total</t>
  </si>
  <si>
    <t>Highlight the whole row, where Builder is "Dave"</t>
  </si>
  <si>
    <t>Highlight the respective row, based on the Builder name selcted from the drop down list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</si>
  <si>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</si>
  <si>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</si>
  <si>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</si>
  <si>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</si>
  <si>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</si>
  <si>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</si>
  <si>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</si>
  <si>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</si>
  <si>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</si>
  <si>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</si>
  <si>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</si>
  <si>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</si>
  <si>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</si>
  <si>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</si>
  <si>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</si>
  <si>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</si>
  <si>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</si>
  <si>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</si>
  <si>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</si>
  <si>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</si>
  <si>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</si>
  <si>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</si>
  <si>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</si>
  <si>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</si>
  <si>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</si>
  <si>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</si>
  <si>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</si>
  <si>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</si>
  <si>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</si>
  <si>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</si>
  <si>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</si>
  <si>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Format Row when Actual Exceeds Budgeted</t>
  </si>
  <si>
    <t>Expense</t>
  </si>
  <si>
    <t>Budgeted Amount</t>
  </si>
  <si>
    <t>Rent</t>
  </si>
  <si>
    <t>Operations</t>
  </si>
  <si>
    <t>Administration</t>
  </si>
  <si>
    <t>COGS</t>
  </si>
  <si>
    <t>Wage</t>
  </si>
  <si>
    <t>Depr</t>
  </si>
  <si>
    <t>Other</t>
  </si>
  <si>
    <t>Actual Amount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</si>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</sst>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[$-409]d\-mmm\-yy;@"/>
    <numFmt numFmtId="167" formatCode="_-* #,##0_-;\-* #,##0_-;_-* &quot;-&quot;??_-;_-@_-"/>
    <numFmt numFmtId="168" formatCode="dd/mmmm/yyyy"/>
    <numFmt numFmtId="169" formatCode="[$$-409]#,##0_ ;\-[$$-409]#,##0\ "/>
    <numFmt numFmtId="172" formatCode="[$-14009]dd/mm/yyyy;@"/>
  </numFmts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4" borderId="1"/>
    <xf numFmtId="0" fontId="15" fillId="5" borderId="1">
      <alignment wrapText="1"/>
    </xf>
  </cellStyleXfs>
  <cellXfs count="37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16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7" fontId="7" fillId="0" borderId="1" xfId="3" applyNumberFormat="1" applyFont="1" applyBorder="1" applyAlignment="1">
      <alignment horizontal="center"/>
    </xf>
    <xf numFmtId="1" fontId="7" fillId="0" borderId="1" xfId="3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  <xf numFmtId="166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168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13" fillId="0" borderId="0" xfId="0" applyFont="1"/>
    <xf numFmtId="0" fontId="9" fillId="6" borderId="1" xfId="0" applyFont="1" applyFill="1" applyBorder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9" fillId="0" borderId="1" xfId="0" applyFont="1" applyBorder="1"/>
    <xf numFmtId="169" fontId="0" fillId="0" borderId="0" xfId="0" applyNumberFormat="1"/>
    <xf numFmtId="169" fontId="0" fillId="0" borderId="0" xfId="3" applyNumberFormat="1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172" fontId="0" fillId="0" borderId="1" xfId="0" applyNumberFormat="1" applyBorder="1"/>
  </cellXfs>
  <cellStyles count="6">
    <cellStyle name="Blue" xfId="5" xr:uid="{0EFB36B4-931F-4754-9747-4454518B93F3}"/>
    <cellStyle name="Comma" xfId="3" builtinId="3"/>
    <cellStyle name="Currency 3" xfId="2" xr:uid="{00000000-0005-0000-0000-000000000000}"/>
    <cellStyle name="Normal" xfId="0" builtinId="0"/>
    <cellStyle name="Normal 4" xfId="1" xr:uid="{00000000-0005-0000-0000-000002000000}"/>
    <cellStyle name="Red" xfId="4" xr:uid="{F06C096B-3F60-465F-B557-5668BE421764}"/>
  </cellStyles>
  <dxfs count="2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70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FF0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2</xdr:row>
      <xdr:rowOff>175260</xdr:rowOff>
    </xdr:from>
    <xdr:to>
      <xdr:col>10</xdr:col>
      <xdr:colOff>335523</xdr:colOff>
      <xdr:row>18</xdr:row>
      <xdr:rowOff>84066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5280" y="838200"/>
          <a:ext cx="2804403" cy="283488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1"/>
  <sheetViews>
    <sheetView showGridLines="0" workbookViewId="0">
      <selection activeCell="P8" sqref="P8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5.77734375" bestFit="1" customWidth="1"/>
    <col min="9" max="12" width="9.88671875" bestFit="1" customWidth="1"/>
  </cols>
  <sheetData>
    <row r="4" spans="1:12">
      <c r="A4" s="32" t="s">
        <v>11</v>
      </c>
      <c r="B4" s="32"/>
      <c r="C4" s="32"/>
      <c r="D4" s="32"/>
      <c r="E4" s="32"/>
      <c r="F4" s="32"/>
      <c r="G4" s="32"/>
      <c r="H4" s="32"/>
      <c r="I4" s="32"/>
    </row>
    <row r="5" spans="1:12">
      <c r="A5" s="32"/>
      <c r="B5" s="32"/>
      <c r="C5" s="32"/>
      <c r="D5" s="32"/>
      <c r="E5" s="32"/>
      <c r="F5" s="32"/>
      <c r="G5" s="32"/>
      <c r="H5" s="32"/>
      <c r="I5" s="32"/>
    </row>
    <row r="6" spans="1:12">
      <c r="A6" s="32"/>
      <c r="B6" s="32"/>
      <c r="C6" s="32"/>
      <c r="D6" s="32"/>
      <c r="E6" s="32"/>
      <c r="F6" s="32"/>
      <c r="G6" s="32"/>
      <c r="H6" s="32"/>
      <c r="I6" s="32"/>
    </row>
    <row r="7" spans="1:12">
      <c r="A7" s="33"/>
      <c r="B7" s="33"/>
      <c r="C7" s="33"/>
      <c r="D7" s="33"/>
      <c r="E7" s="33"/>
      <c r="F7" s="33"/>
      <c r="G7" s="33"/>
      <c r="H7" s="33"/>
      <c r="I7" s="33"/>
    </row>
    <row r="8" spans="1:12">
      <c r="A8" s="33"/>
      <c r="B8" s="33"/>
      <c r="C8" s="33"/>
      <c r="D8" s="33"/>
      <c r="E8" s="33"/>
      <c r="F8" s="33"/>
      <c r="G8" s="33"/>
      <c r="H8" s="33"/>
      <c r="I8" s="33"/>
    </row>
    <row r="9" spans="1:12">
      <c r="A9" s="33"/>
      <c r="B9" s="33"/>
      <c r="C9" s="33"/>
      <c r="D9" s="33"/>
      <c r="E9" s="33"/>
      <c r="F9" s="33"/>
      <c r="G9" s="33"/>
      <c r="H9" s="33"/>
      <c r="I9" s="33"/>
    </row>
    <row r="10" spans="1:12" ht="15.75" customHeight="1"/>
    <row r="12" spans="1:12">
      <c r="A12" s="1"/>
      <c r="B12" s="2" t="s">
        <v>0</v>
      </c>
      <c r="C12" s="2" t="s">
        <v>1</v>
      </c>
      <c r="D12" s="2" t="s">
        <v>2</v>
      </c>
      <c r="H12" s="5"/>
      <c r="I12" s="2" t="s">
        <v>0</v>
      </c>
      <c r="J12" s="2" t="s">
        <v>1</v>
      </c>
      <c r="K12" s="2" t="s">
        <v>2</v>
      </c>
      <c r="L12" s="2" t="s">
        <v>58</v>
      </c>
    </row>
    <row r="13" spans="1:12">
      <c r="A13" s="2" t="s">
        <v>3</v>
      </c>
      <c r="B13" s="3">
        <v>10256</v>
      </c>
      <c r="C13" s="3">
        <v>12879</v>
      </c>
      <c r="D13" s="3">
        <v>14598</v>
      </c>
      <c r="H13" s="2" t="s">
        <v>3</v>
      </c>
      <c r="I13" s="31">
        <v>10256</v>
      </c>
      <c r="J13" s="31">
        <v>12879</v>
      </c>
      <c r="K13" s="31">
        <v>14598</v>
      </c>
      <c r="L13" s="31">
        <v>16919.666666666701</v>
      </c>
    </row>
    <row r="14" spans="1:12">
      <c r="A14" s="2" t="s">
        <v>4</v>
      </c>
      <c r="B14" s="3">
        <v>11348</v>
      </c>
      <c r="C14" s="3">
        <v>21487</v>
      </c>
      <c r="D14" s="3">
        <v>25645</v>
      </c>
      <c r="H14" s="2" t="s">
        <v>4</v>
      </c>
      <c r="I14" s="31">
        <v>11348</v>
      </c>
      <c r="J14" s="31">
        <v>21487</v>
      </c>
      <c r="K14" s="31">
        <v>25645</v>
      </c>
      <c r="L14" s="31">
        <v>33790.333333333299</v>
      </c>
    </row>
    <row r="15" spans="1:12">
      <c r="A15" s="2" t="s">
        <v>5</v>
      </c>
      <c r="B15" s="3">
        <v>10987</v>
      </c>
      <c r="C15" s="3">
        <v>11987</v>
      </c>
      <c r="D15" s="3">
        <v>9587</v>
      </c>
      <c r="H15" s="2" t="s">
        <v>5</v>
      </c>
      <c r="I15" s="31">
        <v>10987</v>
      </c>
      <c r="J15" s="31">
        <v>11987</v>
      </c>
      <c r="K15" s="31">
        <v>9587</v>
      </c>
      <c r="L15" s="31">
        <v>9453.6666666666697</v>
      </c>
    </row>
    <row r="16" spans="1:12">
      <c r="A16" s="2" t="s">
        <v>6</v>
      </c>
      <c r="B16" s="3">
        <v>25649</v>
      </c>
      <c r="C16" s="3">
        <v>21564</v>
      </c>
      <c r="D16" s="3">
        <v>19546</v>
      </c>
      <c r="H16" s="2" t="s">
        <v>6</v>
      </c>
      <c r="I16" s="31">
        <v>25649</v>
      </c>
      <c r="J16" s="31">
        <v>21564</v>
      </c>
      <c r="K16" s="31">
        <v>19546</v>
      </c>
      <c r="L16" s="31">
        <v>16150</v>
      </c>
    </row>
    <row r="17" spans="1:12">
      <c r="A17" s="2" t="s">
        <v>7</v>
      </c>
      <c r="B17" s="3">
        <v>20154</v>
      </c>
      <c r="C17" s="3">
        <v>22321</v>
      </c>
      <c r="D17" s="3">
        <v>18945</v>
      </c>
      <c r="H17" s="2" t="s">
        <v>7</v>
      </c>
      <c r="I17" s="31">
        <v>20154</v>
      </c>
      <c r="J17" s="31">
        <v>22321</v>
      </c>
      <c r="K17" s="31">
        <v>18945</v>
      </c>
      <c r="L17" s="31">
        <v>19264.333333333299</v>
      </c>
    </row>
    <row r="18" spans="1:12">
      <c r="A18" s="2" t="s">
        <v>8</v>
      </c>
      <c r="B18" s="3">
        <v>10254</v>
      </c>
      <c r="C18" s="3">
        <v>9987</v>
      </c>
      <c r="D18" s="3">
        <v>8974</v>
      </c>
      <c r="H18" s="2" t="s">
        <v>8</v>
      </c>
      <c r="I18" s="31">
        <v>10254</v>
      </c>
      <c r="J18" s="31">
        <v>9987</v>
      </c>
      <c r="K18" s="31">
        <v>8974</v>
      </c>
      <c r="L18" s="31">
        <v>8458.3333333333303</v>
      </c>
    </row>
    <row r="19" spans="1:12">
      <c r="A19" s="2" t="s">
        <v>9</v>
      </c>
      <c r="B19" s="3">
        <v>32457</v>
      </c>
      <c r="C19" s="3">
        <v>18214</v>
      </c>
      <c r="D19" s="3">
        <v>24973</v>
      </c>
      <c r="H19" s="2" t="s">
        <v>9</v>
      </c>
      <c r="I19" s="31">
        <v>32457</v>
      </c>
      <c r="J19" s="31">
        <v>18214</v>
      </c>
      <c r="K19" s="31">
        <v>24973</v>
      </c>
      <c r="L19" s="31">
        <v>17730.666666666701</v>
      </c>
    </row>
    <row r="20" spans="1:12">
      <c r="A20" s="2" t="s">
        <v>10</v>
      </c>
      <c r="B20" s="3">
        <v>18345</v>
      </c>
      <c r="C20" s="3">
        <v>10254</v>
      </c>
      <c r="D20" s="3">
        <v>9987</v>
      </c>
      <c r="H20" s="2" t="s">
        <v>10</v>
      </c>
      <c r="I20" s="31">
        <v>18345</v>
      </c>
      <c r="J20" s="31">
        <v>10254</v>
      </c>
      <c r="K20" s="31">
        <v>9987</v>
      </c>
      <c r="L20" s="31">
        <v>4504</v>
      </c>
    </row>
    <row r="21" spans="1:12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  <c r="I21" s="30">
        <f>AVERAGE(I13:I20)</f>
        <v>17431.25</v>
      </c>
      <c r="J21" s="30">
        <f t="shared" ref="J21:L21" si="0">AVERAGE(J13:J20)</f>
        <v>16086.625</v>
      </c>
      <c r="K21" s="30">
        <f t="shared" si="0"/>
        <v>16531.875</v>
      </c>
      <c r="L21" s="30">
        <f t="shared" si="0"/>
        <v>15783.875</v>
      </c>
    </row>
  </sheetData>
  <mergeCells count="2">
    <mergeCell ref="A4:I6"/>
    <mergeCell ref="A7:I9"/>
  </mergeCells>
  <phoneticPr fontId="14" type="noConversion"/>
  <conditionalFormatting sqref="B13:B20">
    <cfRule type="cellIs" dxfId="28" priority="14" operator="greaterThan">
      <formula>$B$21</formula>
    </cfRule>
    <cfRule type="cellIs" dxfId="27" priority="15" operator="lessThan">
      <formula>$B$21</formula>
    </cfRule>
  </conditionalFormatting>
  <conditionalFormatting sqref="C13:C20">
    <cfRule type="cellIs" dxfId="26" priority="12" operator="greaterThan">
      <formula>$C$21</formula>
    </cfRule>
    <cfRule type="cellIs" dxfId="25" priority="13" operator="lessThan">
      <formula>$C$21</formula>
    </cfRule>
  </conditionalFormatting>
  <conditionalFormatting sqref="D13:D20">
    <cfRule type="cellIs" dxfId="24" priority="10" operator="greaterThan">
      <formula>$D$21</formula>
    </cfRule>
    <cfRule type="cellIs" dxfId="23" priority="11" operator="lessThan">
      <formula>$D$21</formula>
    </cfRule>
  </conditionalFormatting>
  <conditionalFormatting sqref="I13:I20">
    <cfRule type="expression" dxfId="22" priority="9">
      <formula>I13&gt;$I$21</formula>
    </cfRule>
    <cfRule type="expression" dxfId="21" priority="7">
      <formula>I13&lt;$I$21</formula>
    </cfRule>
  </conditionalFormatting>
  <conditionalFormatting sqref="J13:J20">
    <cfRule type="expression" dxfId="20" priority="8">
      <formula>J13&lt;$J$21</formula>
    </cfRule>
    <cfRule type="expression" dxfId="19" priority="6">
      <formula>J13&gt;$J$21</formula>
    </cfRule>
  </conditionalFormatting>
  <conditionalFormatting sqref="K13:K20">
    <cfRule type="expression" dxfId="18" priority="5">
      <formula>K13&lt;$K$21</formula>
    </cfRule>
    <cfRule type="expression" dxfId="17" priority="4">
      <formula>K13&gt;$K$21</formula>
    </cfRule>
  </conditionalFormatting>
  <conditionalFormatting sqref="L13:L20">
    <cfRule type="expression" dxfId="16" priority="3">
      <formula>"L13&lt;$L$21"</formula>
    </cfRule>
    <cfRule type="expression" dxfId="15" priority="2">
      <formula>L13&lt;$L$21</formula>
    </cfRule>
    <cfRule type="expression" dxfId="14" priority="1">
      <formula>L13&gt;$L$21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4B96-9967-414F-96C7-227045B81BEF}">
  <dimension ref="B1:Q13"/>
  <sheetViews>
    <sheetView workbookViewId="0">
      <selection activeCell="D15" sqref="D15"/>
    </sheetView>
  </sheetViews>
  <sheetFormatPr defaultRowHeight="14.4"/>
  <cols>
    <col min="2" max="2" width="20.44140625" bestFit="1" customWidth="1"/>
    <col min="6" max="6" width="13.21875" bestFit="1" customWidth="1"/>
    <col min="10" max="10" width="10.77734375" bestFit="1" customWidth="1"/>
    <col min="14" max="14" width="13.21875" bestFit="1" customWidth="1"/>
    <col min="17" max="17" width="0" hidden="1" customWidth="1"/>
  </cols>
  <sheetData>
    <row r="1" spans="2:17">
      <c r="G1" t="s">
        <v>20</v>
      </c>
    </row>
    <row r="2" spans="2:17" ht="28.8" customHeight="1" thickBot="1">
      <c r="B2" s="32" t="s">
        <v>26</v>
      </c>
      <c r="C2" s="32"/>
      <c r="D2" s="32"/>
      <c r="E2" s="32"/>
      <c r="F2" s="32"/>
      <c r="G2" s="11"/>
      <c r="H2" s="11"/>
      <c r="I2" s="11"/>
      <c r="J2" s="32" t="s">
        <v>27</v>
      </c>
      <c r="K2" s="32"/>
      <c r="L2" s="32"/>
      <c r="M2" s="32"/>
      <c r="N2" s="32"/>
      <c r="O2" s="32"/>
      <c r="P2" s="34"/>
      <c r="Q2" s="7" t="s">
        <v>18</v>
      </c>
    </row>
    <row r="3" spans="2:17" ht="16.2" thickBot="1">
      <c r="B3" s="11"/>
      <c r="C3" s="11"/>
      <c r="D3" s="11"/>
      <c r="E3" s="11"/>
      <c r="F3" s="11"/>
      <c r="G3" s="11" t="s">
        <v>14</v>
      </c>
      <c r="H3" s="35" t="s">
        <v>20</v>
      </c>
      <c r="I3" s="11"/>
      <c r="Q3" s="7" t="s">
        <v>20</v>
      </c>
    </row>
    <row r="4" spans="2:17" ht="15.6"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1"/>
      <c r="H4" s="11"/>
      <c r="I4" s="11"/>
      <c r="J4" s="12" t="s">
        <v>14</v>
      </c>
      <c r="K4" s="7" t="s">
        <v>23</v>
      </c>
      <c r="Q4" s="7" t="s">
        <v>23</v>
      </c>
    </row>
    <row r="5" spans="2:17" ht="15.6">
      <c r="B5" s="6">
        <v>39453</v>
      </c>
      <c r="C5" s="7" t="s">
        <v>17</v>
      </c>
      <c r="D5" s="7" t="s">
        <v>18</v>
      </c>
      <c r="E5" s="8">
        <v>8</v>
      </c>
      <c r="F5" s="9">
        <v>3112</v>
      </c>
      <c r="J5" s="11"/>
    </row>
    <row r="6" spans="2:17" ht="15.6">
      <c r="B6" s="6">
        <v>39487</v>
      </c>
      <c r="C6" s="7" t="s">
        <v>19</v>
      </c>
      <c r="D6" s="7" t="s">
        <v>20</v>
      </c>
      <c r="E6" s="8">
        <v>10</v>
      </c>
      <c r="F6" s="9">
        <v>3850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</row>
    <row r="7" spans="2:17" ht="15.6">
      <c r="B7" s="6">
        <v>39522</v>
      </c>
      <c r="C7" s="7" t="s">
        <v>21</v>
      </c>
      <c r="D7" s="7" t="s">
        <v>20</v>
      </c>
      <c r="E7" s="8">
        <v>3</v>
      </c>
      <c r="F7" s="9">
        <v>2313</v>
      </c>
      <c r="J7" s="6">
        <v>39453</v>
      </c>
      <c r="K7" s="7" t="s">
        <v>17</v>
      </c>
      <c r="L7" s="7" t="s">
        <v>18</v>
      </c>
      <c r="M7" s="8">
        <v>8</v>
      </c>
      <c r="N7" s="9">
        <v>3112</v>
      </c>
    </row>
    <row r="8" spans="2:17" ht="15.6">
      <c r="B8" s="6">
        <v>39556</v>
      </c>
      <c r="C8" s="7" t="s">
        <v>22</v>
      </c>
      <c r="D8" s="7" t="s">
        <v>23</v>
      </c>
      <c r="E8" s="8">
        <v>5</v>
      </c>
      <c r="F8" s="9">
        <v>1565</v>
      </c>
      <c r="J8" s="6">
        <v>39487</v>
      </c>
      <c r="K8" s="7" t="s">
        <v>19</v>
      </c>
      <c r="L8" s="7" t="s">
        <v>20</v>
      </c>
      <c r="M8" s="8">
        <v>10</v>
      </c>
      <c r="N8" s="9">
        <v>3850</v>
      </c>
    </row>
    <row r="9" spans="2:17" ht="15.6">
      <c r="B9" s="6">
        <v>39573</v>
      </c>
      <c r="C9" s="7" t="s">
        <v>24</v>
      </c>
      <c r="D9" s="7" t="s">
        <v>20</v>
      </c>
      <c r="E9" s="8">
        <v>10</v>
      </c>
      <c r="F9" s="9">
        <v>5740</v>
      </c>
      <c r="J9" s="6">
        <v>39522</v>
      </c>
      <c r="K9" s="7" t="s">
        <v>21</v>
      </c>
      <c r="L9" s="7" t="s">
        <v>20</v>
      </c>
      <c r="M9" s="8">
        <v>3</v>
      </c>
      <c r="N9" s="9">
        <v>2313</v>
      </c>
    </row>
    <row r="10" spans="2:17" ht="15.6">
      <c r="B10" s="6">
        <v>39590</v>
      </c>
      <c r="C10" s="7" t="s">
        <v>17</v>
      </c>
      <c r="D10" s="7" t="s">
        <v>23</v>
      </c>
      <c r="E10" s="8">
        <v>8</v>
      </c>
      <c r="F10" s="9">
        <v>5840</v>
      </c>
      <c r="J10" s="6">
        <v>39556</v>
      </c>
      <c r="K10" s="7" t="s">
        <v>22</v>
      </c>
      <c r="L10" s="7" t="s">
        <v>23</v>
      </c>
      <c r="M10" s="8">
        <v>5</v>
      </c>
      <c r="N10" s="9">
        <v>1565</v>
      </c>
    </row>
    <row r="11" spans="2:17" ht="15.6">
      <c r="B11" s="7"/>
      <c r="C11" s="7"/>
      <c r="D11" s="7" t="s">
        <v>25</v>
      </c>
      <c r="E11" s="10">
        <f>SUM(E5:E10)</f>
        <v>44</v>
      </c>
      <c r="F11" s="9">
        <f>SUM(F5:F10)</f>
        <v>22420</v>
      </c>
      <c r="J11" s="6">
        <v>39573</v>
      </c>
      <c r="K11" s="7" t="s">
        <v>24</v>
      </c>
      <c r="L11" s="7" t="s">
        <v>20</v>
      </c>
      <c r="M11" s="8">
        <v>10</v>
      </c>
      <c r="N11" s="9">
        <v>5740</v>
      </c>
    </row>
    <row r="12" spans="2:17" ht="15.6">
      <c r="J12" s="6">
        <v>39590</v>
      </c>
      <c r="K12" s="7" t="s">
        <v>17</v>
      </c>
      <c r="L12" s="7" t="s">
        <v>23</v>
      </c>
      <c r="M12" s="8">
        <v>8</v>
      </c>
      <c r="N12" s="9">
        <v>5840</v>
      </c>
    </row>
    <row r="13" spans="2:17" ht="15.6">
      <c r="J13" s="7"/>
      <c r="K13" s="7"/>
      <c r="L13" s="7" t="s">
        <v>25</v>
      </c>
      <c r="M13" s="10">
        <f>SUM(M7:M12)</f>
        <v>44</v>
      </c>
      <c r="N13" s="9">
        <f>SUM(N7:N12)</f>
        <v>22420</v>
      </c>
    </row>
  </sheetData>
  <mergeCells count="2">
    <mergeCell ref="B2:F2"/>
    <mergeCell ref="J2:P2"/>
  </mergeCells>
  <conditionalFormatting sqref="B5:F10">
    <cfRule type="expression" dxfId="9" priority="2">
      <formula>$D5=$G$1</formula>
    </cfRule>
  </conditionalFormatting>
  <conditionalFormatting sqref="J7:N12">
    <cfRule type="expression" dxfId="4" priority="1">
      <formula>$L7=$K$4</formula>
    </cfRule>
  </conditionalFormatting>
  <dataValidations count="1">
    <dataValidation type="list" allowBlank="1" showInputMessage="1" showErrorMessage="1" sqref="K4" xr:uid="{B9FC357B-AA9F-4537-B876-8FC6CD961698}">
      <formula1>$Q$2:$Q$4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8DDE4F-2F76-481B-8F7C-D28557004ECA}">
          <x14:formula1>
            <xm:f>Sheet1!$A$1:$A$3</xm:f>
          </x14:formula1>
          <xm:sqref>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ECC9-6D72-4F5C-942E-1F0C6747AA2D}">
  <dimension ref="A1:A3"/>
  <sheetViews>
    <sheetView workbookViewId="0">
      <selection activeCell="D5" sqref="D5"/>
    </sheetView>
  </sheetViews>
  <sheetFormatPr defaultRowHeight="14.4"/>
  <sheetData>
    <row r="1" spans="1:1" ht="15.6">
      <c r="A1" s="7" t="s">
        <v>18</v>
      </c>
    </row>
    <row r="2" spans="1:1" ht="15.6">
      <c r="A2" s="7" t="s">
        <v>20</v>
      </c>
    </row>
    <row r="3" spans="1:1" ht="15.6">
      <c r="A3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dimension ref="B2:R18"/>
  <sheetViews>
    <sheetView topLeftCell="E1" workbookViewId="0">
      <selection activeCell="Q21" sqref="Q21"/>
    </sheetView>
  </sheetViews>
  <sheetFormatPr defaultRowHeight="14.4"/>
  <cols>
    <col min="2" max="2" width="11.44140625" bestFit="1" customWidth="1"/>
    <col min="3" max="3" width="10.33203125" bestFit="1" customWidth="1"/>
    <col min="4" max="4" width="13.109375" bestFit="1" customWidth="1"/>
    <col min="5" max="5" width="8.21875" customWidth="1"/>
    <col min="14" max="14" width="10.5546875" bestFit="1" customWidth="1"/>
    <col min="15" max="15" width="12.33203125" customWidth="1"/>
    <col min="17" max="17" width="10.77734375" bestFit="1" customWidth="1"/>
    <col min="18" max="18" width="10" bestFit="1" customWidth="1"/>
  </cols>
  <sheetData>
    <row r="2" spans="2:18" ht="37.799999999999997" customHeight="1">
      <c r="B2" s="32" t="s">
        <v>32</v>
      </c>
      <c r="C2" s="32"/>
      <c r="D2" s="32"/>
      <c r="E2" s="32"/>
      <c r="F2" s="32"/>
      <c r="N2" s="32" t="s">
        <v>57</v>
      </c>
      <c r="O2" s="32"/>
      <c r="P2" s="32"/>
      <c r="Q2" s="32"/>
      <c r="R2" s="32"/>
    </row>
    <row r="4" spans="2:18">
      <c r="B4" s="28" t="s">
        <v>28</v>
      </c>
      <c r="C4" s="28" t="s">
        <v>29</v>
      </c>
      <c r="D4" s="28" t="s">
        <v>30</v>
      </c>
      <c r="E4" s="28"/>
    </row>
    <row r="5" spans="2:18">
      <c r="B5" s="28" t="s">
        <v>31</v>
      </c>
      <c r="C5" s="36">
        <v>44408</v>
      </c>
      <c r="D5" s="28">
        <v>10.02</v>
      </c>
      <c r="E5" s="28"/>
      <c r="N5" s="5" t="s">
        <v>47</v>
      </c>
      <c r="O5" s="5" t="s">
        <v>48</v>
      </c>
    </row>
    <row r="6" spans="2:18">
      <c r="B6" s="28" t="s">
        <v>31</v>
      </c>
      <c r="C6" s="36">
        <v>44410</v>
      </c>
      <c r="D6" s="28">
        <v>9.98</v>
      </c>
      <c r="E6" s="28">
        <f>SIGN(D6-D5)</f>
        <v>-1</v>
      </c>
      <c r="N6" s="5" t="s">
        <v>49</v>
      </c>
      <c r="O6" s="21">
        <v>33236.340000000011</v>
      </c>
      <c r="P6" s="21">
        <v>33236.340000000011</v>
      </c>
    </row>
    <row r="7" spans="2:18">
      <c r="B7" s="28" t="s">
        <v>31</v>
      </c>
      <c r="C7" s="36">
        <v>44411</v>
      </c>
      <c r="D7" s="28">
        <v>10.01</v>
      </c>
      <c r="E7" s="28">
        <f t="shared" ref="E7:E18" si="0">SIGN(D7-D6)</f>
        <v>1</v>
      </c>
      <c r="N7" s="5" t="s">
        <v>50</v>
      </c>
      <c r="O7" s="21">
        <v>77318.25</v>
      </c>
      <c r="P7" s="21">
        <v>77318.25</v>
      </c>
    </row>
    <row r="8" spans="2:18">
      <c r="B8" s="28" t="s">
        <v>31</v>
      </c>
      <c r="C8" s="36">
        <v>44412</v>
      </c>
      <c r="D8" s="28">
        <v>9.9</v>
      </c>
      <c r="E8" s="28">
        <f t="shared" si="0"/>
        <v>-1</v>
      </c>
      <c r="N8" s="5" t="s">
        <v>54</v>
      </c>
      <c r="O8" s="21">
        <v>149591.78000000276</v>
      </c>
      <c r="P8" s="21">
        <v>149591.78000000276</v>
      </c>
    </row>
    <row r="9" spans="2:18">
      <c r="B9" s="28" t="s">
        <v>31</v>
      </c>
      <c r="C9" s="36">
        <v>44413</v>
      </c>
      <c r="D9" s="28">
        <v>9.93</v>
      </c>
      <c r="E9" s="28">
        <f t="shared" si="0"/>
        <v>1</v>
      </c>
      <c r="N9" s="5" t="s">
        <v>55</v>
      </c>
      <c r="O9" s="21">
        <v>212952.30000000005</v>
      </c>
      <c r="P9" s="21">
        <v>212952.30000000005</v>
      </c>
    </row>
    <row r="10" spans="2:18">
      <c r="B10" s="28" t="s">
        <v>31</v>
      </c>
      <c r="C10" s="36">
        <v>44414</v>
      </c>
      <c r="D10" s="28">
        <v>9.94</v>
      </c>
      <c r="E10" s="28">
        <f t="shared" si="0"/>
        <v>1</v>
      </c>
      <c r="N10" s="5" t="s">
        <v>51</v>
      </c>
      <c r="O10" s="21">
        <v>148702.35000000271</v>
      </c>
      <c r="P10" s="21">
        <v>148702.35000000271</v>
      </c>
    </row>
    <row r="11" spans="2:18">
      <c r="B11" s="28" t="s">
        <v>31</v>
      </c>
      <c r="C11" s="36">
        <v>44417</v>
      </c>
      <c r="D11" s="28">
        <v>10.02</v>
      </c>
      <c r="E11" s="28">
        <f t="shared" si="0"/>
        <v>1</v>
      </c>
      <c r="N11" s="5" t="s">
        <v>56</v>
      </c>
      <c r="O11" s="21">
        <v>172382.85000000425</v>
      </c>
      <c r="P11" s="21">
        <v>172382.85000000425</v>
      </c>
    </row>
    <row r="12" spans="2:18">
      <c r="B12" s="28" t="s">
        <v>31</v>
      </c>
      <c r="C12" s="36">
        <v>44418</v>
      </c>
      <c r="D12" s="28">
        <v>9.91</v>
      </c>
      <c r="E12" s="28">
        <f t="shared" si="0"/>
        <v>-1</v>
      </c>
      <c r="N12" s="5" t="s">
        <v>52</v>
      </c>
      <c r="O12" s="21">
        <v>17463.150000000001</v>
      </c>
      <c r="P12" s="21">
        <v>17463.150000000001</v>
      </c>
    </row>
    <row r="13" spans="2:18">
      <c r="B13" s="28" t="s">
        <v>31</v>
      </c>
      <c r="C13" s="36">
        <v>44419</v>
      </c>
      <c r="D13" s="28">
        <v>9.91</v>
      </c>
      <c r="E13" s="28">
        <f t="shared" si="0"/>
        <v>0</v>
      </c>
      <c r="N13" s="5" t="s">
        <v>53</v>
      </c>
      <c r="O13" s="21">
        <v>69550.099999999991</v>
      </c>
      <c r="P13" s="21">
        <v>69550.099999999991</v>
      </c>
    </row>
    <row r="14" spans="2:18">
      <c r="B14" s="28" t="s">
        <v>31</v>
      </c>
      <c r="C14" s="36">
        <v>44420</v>
      </c>
      <c r="D14" s="28">
        <v>9.92</v>
      </c>
      <c r="E14" s="28">
        <f t="shared" si="0"/>
        <v>1</v>
      </c>
    </row>
    <row r="15" spans="2:18">
      <c r="B15" s="28" t="s">
        <v>31</v>
      </c>
      <c r="C15" s="36">
        <v>44421</v>
      </c>
      <c r="D15" s="28">
        <v>9.86</v>
      </c>
      <c r="E15" s="28">
        <f t="shared" si="0"/>
        <v>-1</v>
      </c>
    </row>
    <row r="16" spans="2:18">
      <c r="B16" s="28" t="s">
        <v>31</v>
      </c>
      <c r="C16" s="36">
        <v>44424</v>
      </c>
      <c r="D16" s="28">
        <v>9.7799999999999994</v>
      </c>
      <c r="E16" s="28">
        <f t="shared" si="0"/>
        <v>-1</v>
      </c>
    </row>
    <row r="17" spans="2:5">
      <c r="B17" s="28" t="s">
        <v>31</v>
      </c>
      <c r="C17" s="36">
        <v>44425</v>
      </c>
      <c r="D17" s="28">
        <v>9.7200000000000006</v>
      </c>
      <c r="E17" s="28">
        <f t="shared" si="0"/>
        <v>-1</v>
      </c>
    </row>
    <row r="18" spans="2:5">
      <c r="B18" s="28" t="s">
        <v>31</v>
      </c>
      <c r="C18" s="36">
        <v>44426</v>
      </c>
      <c r="D18" s="28">
        <v>9.77</v>
      </c>
      <c r="E18" s="28">
        <f t="shared" si="0"/>
        <v>1</v>
      </c>
    </row>
  </sheetData>
  <mergeCells count="2">
    <mergeCell ref="B2:F2"/>
    <mergeCell ref="N2:R2"/>
  </mergeCells>
  <conditionalFormatting sqref="P6:P1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{DBA99698-1E4A-49B7-AFDA-A143BCC947E8}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2FC3FFD-2740-48CB-87FE-57084DE24A7F}">
            <x14:iconSet iconSet="3Arrows"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2"/>
              <x14:cfIcon iconSet="3Arrows" iconId="1"/>
              <x14:cfIcon iconSet="3Arrows" iconId="0"/>
            </x14:iconSet>
          </x14:cfRule>
          <xm:sqref>E6:E18</xm:sqref>
        </x14:conditionalFormatting>
        <x14:conditionalFormatting xmlns:xm="http://schemas.microsoft.com/office/excel/2006/main">
          <x14:cfRule type="dataBar" id="{DBA99698-1E4A-49B7-AFDA-A143BCC947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dimension ref="C3:H27"/>
  <sheetViews>
    <sheetView zoomScale="85" zoomScaleNormal="85" workbookViewId="0">
      <selection activeCell="M12" sqref="M12"/>
    </sheetView>
  </sheetViews>
  <sheetFormatPr defaultRowHeight="14.4"/>
  <cols>
    <col min="4" max="4" width="19.77734375" customWidth="1"/>
    <col min="6" max="6" width="12" bestFit="1" customWidth="1"/>
    <col min="7" max="7" width="17.21875" bestFit="1" customWidth="1"/>
  </cols>
  <sheetData>
    <row r="3" spans="3:8" ht="18">
      <c r="C3" s="22" t="s">
        <v>33</v>
      </c>
    </row>
    <row r="6" spans="3:8" ht="28.8">
      <c r="C6" s="13" t="s">
        <v>34</v>
      </c>
      <c r="D6" s="13" t="s">
        <v>35</v>
      </c>
      <c r="E6" s="13" t="s">
        <v>36</v>
      </c>
      <c r="F6" s="13" t="s">
        <v>37</v>
      </c>
      <c r="G6" s="13" t="s">
        <v>38</v>
      </c>
      <c r="H6" s="13" t="s">
        <v>39</v>
      </c>
    </row>
    <row r="7" spans="3:8" ht="15.6">
      <c r="C7" s="14">
        <v>1</v>
      </c>
      <c r="D7" s="14" t="s">
        <v>44</v>
      </c>
      <c r="E7" s="15">
        <v>21</v>
      </c>
      <c r="F7" s="16" t="s">
        <v>40</v>
      </c>
      <c r="G7" s="17">
        <f ca="1">TODAY()</f>
        <v>44868</v>
      </c>
      <c r="H7" s="18" t="s">
        <v>42</v>
      </c>
    </row>
    <row r="8" spans="3:8" ht="15.6">
      <c r="C8" s="14">
        <v>2</v>
      </c>
      <c r="D8" s="14" t="s">
        <v>45</v>
      </c>
      <c r="E8" s="15">
        <v>25</v>
      </c>
      <c r="F8" s="15" t="s">
        <v>40</v>
      </c>
      <c r="G8" s="17">
        <v>44754</v>
      </c>
      <c r="H8" s="18" t="s">
        <v>43</v>
      </c>
    </row>
    <row r="9" spans="3:8" ht="15.6">
      <c r="C9" s="14">
        <v>3</v>
      </c>
      <c r="D9" s="14" t="s">
        <v>45</v>
      </c>
      <c r="E9" s="15">
        <v>24</v>
      </c>
      <c r="F9" s="15" t="s">
        <v>40</v>
      </c>
      <c r="G9" s="17">
        <v>44755</v>
      </c>
      <c r="H9" s="18" t="s">
        <v>42</v>
      </c>
    </row>
    <row r="10" spans="3:8" ht="15.6">
      <c r="C10" s="14">
        <v>4</v>
      </c>
      <c r="D10" s="19" t="s">
        <v>45</v>
      </c>
      <c r="E10" s="16">
        <v>26</v>
      </c>
      <c r="F10" s="16" t="s">
        <v>40</v>
      </c>
      <c r="G10" s="20">
        <v>44755</v>
      </c>
      <c r="H10" s="18" t="s">
        <v>43</v>
      </c>
    </row>
    <row r="11" spans="3:8" ht="15.6">
      <c r="C11" s="14">
        <v>5</v>
      </c>
      <c r="D11" s="14" t="s">
        <v>45</v>
      </c>
      <c r="E11" s="15">
        <v>25</v>
      </c>
      <c r="F11" s="15" t="s">
        <v>40</v>
      </c>
      <c r="G11" s="17">
        <v>44756</v>
      </c>
      <c r="H11" s="18" t="s">
        <v>42</v>
      </c>
    </row>
    <row r="12" spans="3:8" ht="15.6">
      <c r="C12" s="14">
        <v>6</v>
      </c>
      <c r="D12" s="14" t="s">
        <v>45</v>
      </c>
      <c r="E12" s="15">
        <v>25</v>
      </c>
      <c r="F12" s="15" t="s">
        <v>40</v>
      </c>
      <c r="G12" s="17">
        <f ca="1">TODAY()</f>
        <v>44868</v>
      </c>
      <c r="H12" s="18" t="s">
        <v>43</v>
      </c>
    </row>
    <row r="13" spans="3:8" ht="15.6">
      <c r="C13" s="14">
        <v>7</v>
      </c>
      <c r="D13" s="14" t="s">
        <v>45</v>
      </c>
      <c r="E13" s="15">
        <v>25</v>
      </c>
      <c r="F13" s="15" t="s">
        <v>40</v>
      </c>
      <c r="G13" s="17">
        <v>44757</v>
      </c>
      <c r="H13" s="18" t="s">
        <v>42</v>
      </c>
    </row>
    <row r="14" spans="3:8" ht="15.6">
      <c r="C14" s="14">
        <v>8</v>
      </c>
      <c r="D14" s="14" t="s">
        <v>45</v>
      </c>
      <c r="E14" s="15">
        <v>25</v>
      </c>
      <c r="F14" s="15" t="s">
        <v>40</v>
      </c>
      <c r="G14" s="17">
        <v>44757</v>
      </c>
      <c r="H14" s="18" t="s">
        <v>43</v>
      </c>
    </row>
    <row r="15" spans="3:8" ht="15.6">
      <c r="C15" s="14">
        <v>9</v>
      </c>
      <c r="D15" s="14" t="s">
        <v>45</v>
      </c>
      <c r="E15" s="15">
        <v>25</v>
      </c>
      <c r="F15" s="15" t="s">
        <v>40</v>
      </c>
      <c r="G15" s="17">
        <f ca="1">TODAY()</f>
        <v>44868</v>
      </c>
      <c r="H15" s="18" t="s">
        <v>42</v>
      </c>
    </row>
    <row r="16" spans="3:8" ht="15.6">
      <c r="C16" s="14">
        <v>10</v>
      </c>
      <c r="D16" s="14" t="s">
        <v>45</v>
      </c>
      <c r="E16" s="15">
        <v>24</v>
      </c>
      <c r="F16" s="15" t="s">
        <v>40</v>
      </c>
      <c r="G16" s="17">
        <v>44761</v>
      </c>
      <c r="H16" s="18" t="s">
        <v>43</v>
      </c>
    </row>
    <row r="17" spans="3:8" ht="15.6">
      <c r="C17" s="14">
        <v>11</v>
      </c>
      <c r="D17" s="14" t="s">
        <v>45</v>
      </c>
      <c r="E17" s="15">
        <v>20</v>
      </c>
      <c r="F17" s="15" t="s">
        <v>40</v>
      </c>
      <c r="G17" s="17">
        <v>44762</v>
      </c>
      <c r="H17" s="18" t="s">
        <v>42</v>
      </c>
    </row>
    <row r="18" spans="3:8" ht="15.6">
      <c r="C18" s="14">
        <v>12</v>
      </c>
      <c r="D18" s="14" t="s">
        <v>45</v>
      </c>
      <c r="E18" s="15">
        <v>20</v>
      </c>
      <c r="F18" s="15" t="s">
        <v>40</v>
      </c>
      <c r="G18" s="17">
        <v>44762</v>
      </c>
      <c r="H18" s="18" t="s">
        <v>43</v>
      </c>
    </row>
    <row r="19" spans="3:8" ht="15.6">
      <c r="C19" s="14">
        <v>13</v>
      </c>
      <c r="D19" s="14" t="s">
        <v>44</v>
      </c>
      <c r="E19" s="15">
        <v>25</v>
      </c>
      <c r="F19" s="15" t="s">
        <v>40</v>
      </c>
      <c r="G19" s="17">
        <f ca="1">TODAY()</f>
        <v>44868</v>
      </c>
      <c r="H19" s="18" t="s">
        <v>42</v>
      </c>
    </row>
    <row r="20" spans="3:8" ht="15.6">
      <c r="C20" s="14">
        <v>14</v>
      </c>
      <c r="D20" s="14" t="s">
        <v>46</v>
      </c>
      <c r="E20" s="15">
        <v>27</v>
      </c>
      <c r="F20" s="15" t="s">
        <v>41</v>
      </c>
      <c r="G20" s="17">
        <v>44763</v>
      </c>
      <c r="H20" s="18" t="s">
        <v>43</v>
      </c>
    </row>
    <row r="21" spans="3:8" ht="15.6">
      <c r="C21" s="14">
        <v>15</v>
      </c>
      <c r="D21" s="14" t="s">
        <v>46</v>
      </c>
      <c r="E21" s="15">
        <v>26</v>
      </c>
      <c r="F21" s="15" t="s">
        <v>41</v>
      </c>
      <c r="G21" s="17">
        <v>44764</v>
      </c>
      <c r="H21" s="18" t="s">
        <v>42</v>
      </c>
    </row>
    <row r="22" spans="3:8" ht="15.6">
      <c r="C22" s="14">
        <v>16</v>
      </c>
      <c r="D22" s="14" t="s">
        <v>46</v>
      </c>
      <c r="E22" s="15">
        <v>14</v>
      </c>
      <c r="F22" s="15" t="s">
        <v>40</v>
      </c>
      <c r="G22" s="17">
        <v>44764</v>
      </c>
      <c r="H22" s="18" t="s">
        <v>43</v>
      </c>
    </row>
    <row r="23" spans="3:8" ht="15.6">
      <c r="C23" s="14">
        <v>17</v>
      </c>
      <c r="D23" s="14" t="s">
        <v>45</v>
      </c>
      <c r="E23" s="18">
        <v>27</v>
      </c>
      <c r="F23" s="16" t="s">
        <v>40</v>
      </c>
      <c r="G23" s="17">
        <v>44768</v>
      </c>
      <c r="H23" s="18" t="s">
        <v>42</v>
      </c>
    </row>
    <row r="24" spans="3:8" ht="15.6">
      <c r="C24" s="14">
        <v>18</v>
      </c>
      <c r="D24" s="14" t="s">
        <v>44</v>
      </c>
      <c r="E24" s="15">
        <v>24</v>
      </c>
      <c r="F24" s="15" t="s">
        <v>40</v>
      </c>
      <c r="G24" s="17">
        <v>44768</v>
      </c>
      <c r="H24" s="18" t="s">
        <v>43</v>
      </c>
    </row>
    <row r="25" spans="3:8" ht="15.6">
      <c r="C25" s="14">
        <v>19</v>
      </c>
      <c r="D25" s="14" t="s">
        <v>46</v>
      </c>
      <c r="E25" s="15">
        <v>27</v>
      </c>
      <c r="F25" s="15" t="s">
        <v>41</v>
      </c>
      <c r="G25" s="17">
        <v>44769</v>
      </c>
      <c r="H25" s="18" t="s">
        <v>42</v>
      </c>
    </row>
    <row r="26" spans="3:8" ht="15.6">
      <c r="C26" s="14">
        <v>20</v>
      </c>
      <c r="D26" s="14" t="s">
        <v>45</v>
      </c>
      <c r="E26" s="18">
        <v>27</v>
      </c>
      <c r="F26" s="16" t="s">
        <v>40</v>
      </c>
      <c r="G26" s="17">
        <f ca="1">TODAY()</f>
        <v>44868</v>
      </c>
      <c r="H26" s="18" t="s">
        <v>43</v>
      </c>
    </row>
    <row r="27" spans="3:8" ht="15.6">
      <c r="C27" s="14">
        <v>21</v>
      </c>
      <c r="D27" s="14" t="s">
        <v>45</v>
      </c>
      <c r="E27" s="18">
        <v>28</v>
      </c>
      <c r="F27" s="16" t="s">
        <v>40</v>
      </c>
      <c r="G27" s="17">
        <v>44771</v>
      </c>
      <c r="H27" s="18" t="s">
        <v>42</v>
      </c>
    </row>
  </sheetData>
  <conditionalFormatting sqref="D7:H27">
    <cfRule type="expression" dxfId="13" priority="8">
      <formula>#REF!=TODAY()</formula>
    </cfRule>
  </conditionalFormatting>
  <conditionalFormatting sqref="C7:H27">
    <cfRule type="expression" dxfId="3" priority="1">
      <formula>$G7=TODAY()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43F9-2C0F-4B5B-BC24-2C15C2CCD90D}">
  <dimension ref="B4:D13"/>
  <sheetViews>
    <sheetView workbookViewId="0">
      <selection activeCell="H10" sqref="H10"/>
    </sheetView>
  </sheetViews>
  <sheetFormatPr defaultRowHeight="14.4"/>
  <cols>
    <col min="2" max="2" width="14.5546875" customWidth="1"/>
    <col min="3" max="3" width="15.6640625" bestFit="1" customWidth="1"/>
    <col min="4" max="4" width="13.109375" bestFit="1" customWidth="1"/>
  </cols>
  <sheetData>
    <row r="4" spans="2:4">
      <c r="B4" s="25" t="s">
        <v>59</v>
      </c>
      <c r="C4" s="25"/>
      <c r="D4" s="25"/>
    </row>
    <row r="6" spans="2:4">
      <c r="B6" s="26" t="s">
        <v>60</v>
      </c>
      <c r="C6" s="26" t="s">
        <v>61</v>
      </c>
      <c r="D6" s="26" t="s">
        <v>69</v>
      </c>
    </row>
    <row r="7" spans="2:4">
      <c r="B7" s="26" t="s">
        <v>62</v>
      </c>
      <c r="C7" s="26">
        <v>15000</v>
      </c>
      <c r="D7" s="26">
        <v>15000</v>
      </c>
    </row>
    <row r="8" spans="2:4">
      <c r="B8" s="26" t="s">
        <v>63</v>
      </c>
      <c r="C8" s="26">
        <v>195500</v>
      </c>
      <c r="D8" s="26">
        <v>215809.25</v>
      </c>
    </row>
    <row r="9" spans="2:4">
      <c r="B9" s="26" t="s">
        <v>64</v>
      </c>
      <c r="C9" s="26">
        <v>59800</v>
      </c>
      <c r="D9" s="26">
        <v>59852.11</v>
      </c>
    </row>
    <row r="10" spans="2:4">
      <c r="B10" s="26" t="s">
        <v>65</v>
      </c>
      <c r="C10" s="26">
        <v>356500</v>
      </c>
      <c r="D10" s="26">
        <v>345089.25</v>
      </c>
    </row>
    <row r="11" spans="2:4">
      <c r="B11" s="26" t="s">
        <v>66</v>
      </c>
      <c r="C11" s="26">
        <v>159000</v>
      </c>
      <c r="D11" s="26">
        <v>149087.25</v>
      </c>
    </row>
    <row r="12" spans="2:4">
      <c r="B12" s="26" t="s">
        <v>67</v>
      </c>
      <c r="C12" s="26">
        <v>105000</v>
      </c>
      <c r="D12" s="26">
        <v>105000</v>
      </c>
    </row>
    <row r="13" spans="2:4">
      <c r="B13" s="26" t="s">
        <v>68</v>
      </c>
      <c r="C13" s="26">
        <v>7500</v>
      </c>
      <c r="D13" s="26">
        <v>65809.25</v>
      </c>
    </row>
  </sheetData>
  <conditionalFormatting sqref="B7:D13">
    <cfRule type="expression" dxfId="2" priority="1">
      <formula>$D7&gt;$C7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dimension ref="B1:G16"/>
  <sheetViews>
    <sheetView tabSelected="1" workbookViewId="0">
      <selection activeCell="C6" sqref="C6"/>
    </sheetView>
  </sheetViews>
  <sheetFormatPr defaultRowHeight="14.4"/>
  <sheetData>
    <row r="1" spans="2:7">
      <c r="B1" s="24" t="s">
        <v>77</v>
      </c>
    </row>
    <row r="3" spans="2:7">
      <c r="B3" s="23" t="s">
        <v>70</v>
      </c>
      <c r="C3" s="28" t="s">
        <v>71</v>
      </c>
      <c r="D3" s="27"/>
      <c r="E3" s="27"/>
      <c r="F3" s="27"/>
      <c r="G3" s="27"/>
    </row>
    <row r="5" spans="2:7">
      <c r="B5" s="29" t="s">
        <v>72</v>
      </c>
      <c r="C5" s="29" t="s">
        <v>73</v>
      </c>
      <c r="D5" s="29" t="s">
        <v>74</v>
      </c>
      <c r="E5" s="29" t="s">
        <v>75</v>
      </c>
      <c r="F5" s="29" t="s">
        <v>71</v>
      </c>
      <c r="G5" s="29" t="s">
        <v>76</v>
      </c>
    </row>
    <row r="6" spans="2:7">
      <c r="B6" s="28">
        <v>244</v>
      </c>
      <c r="C6" s="28">
        <v>605</v>
      </c>
      <c r="D6" s="28">
        <v>596</v>
      </c>
      <c r="E6" s="28">
        <v>116</v>
      </c>
      <c r="F6" s="28">
        <v>970</v>
      </c>
      <c r="G6" s="28">
        <v>170</v>
      </c>
    </row>
    <row r="7" spans="2:7">
      <c r="B7" s="28">
        <v>589</v>
      </c>
      <c r="C7" s="28">
        <v>385</v>
      </c>
      <c r="D7" s="28">
        <v>959</v>
      </c>
      <c r="E7" s="28">
        <v>778</v>
      </c>
      <c r="F7" s="28">
        <v>1067</v>
      </c>
      <c r="G7" s="28">
        <v>419</v>
      </c>
    </row>
    <row r="8" spans="2:7">
      <c r="B8" s="28">
        <v>565</v>
      </c>
      <c r="C8" s="28">
        <v>929</v>
      </c>
      <c r="D8" s="28">
        <v>685</v>
      </c>
      <c r="E8" s="28">
        <v>606</v>
      </c>
      <c r="F8" s="28">
        <v>497</v>
      </c>
      <c r="G8" s="28">
        <v>591</v>
      </c>
    </row>
    <row r="9" spans="2:7">
      <c r="B9" s="28">
        <v>704</v>
      </c>
      <c r="C9" s="28">
        <v>355</v>
      </c>
      <c r="D9" s="28">
        <v>1114</v>
      </c>
      <c r="E9" s="28">
        <v>686</v>
      </c>
      <c r="F9" s="28">
        <v>678</v>
      </c>
      <c r="G9" s="28">
        <v>1121</v>
      </c>
    </row>
    <row r="10" spans="2:7">
      <c r="B10" s="28">
        <v>1118</v>
      </c>
      <c r="C10" s="28">
        <v>1023</v>
      </c>
      <c r="D10" s="28">
        <v>733</v>
      </c>
      <c r="E10" s="28">
        <v>998</v>
      </c>
      <c r="F10" s="28">
        <v>174</v>
      </c>
      <c r="G10" s="28">
        <v>123</v>
      </c>
    </row>
    <row r="11" spans="2:7">
      <c r="B11" s="28">
        <v>1045</v>
      </c>
      <c r="C11" s="28">
        <v>1162</v>
      </c>
      <c r="D11" s="28">
        <v>819</v>
      </c>
      <c r="E11" s="28">
        <v>877</v>
      </c>
      <c r="F11" s="28">
        <v>945</v>
      </c>
      <c r="G11" s="28">
        <v>1106</v>
      </c>
    </row>
    <row r="12" spans="2:7">
      <c r="B12" s="28">
        <v>681</v>
      </c>
      <c r="C12" s="28">
        <v>121</v>
      </c>
      <c r="D12" s="28">
        <v>652</v>
      </c>
      <c r="E12" s="28">
        <v>993</v>
      </c>
      <c r="F12" s="28">
        <v>214</v>
      </c>
      <c r="G12" s="28">
        <v>448</v>
      </c>
    </row>
    <row r="13" spans="2:7">
      <c r="B13" s="28">
        <v>666</v>
      </c>
      <c r="C13" s="28">
        <v>627</v>
      </c>
      <c r="D13" s="28">
        <v>1188</v>
      </c>
      <c r="E13" s="28">
        <v>817</v>
      </c>
      <c r="F13" s="28">
        <v>530</v>
      </c>
      <c r="G13" s="28">
        <v>344</v>
      </c>
    </row>
    <row r="14" spans="2:7">
      <c r="B14" s="28">
        <v>1030</v>
      </c>
      <c r="C14" s="28">
        <v>121</v>
      </c>
      <c r="D14" s="28">
        <v>384</v>
      </c>
      <c r="E14" s="28">
        <v>965</v>
      </c>
      <c r="F14" s="28">
        <v>734</v>
      </c>
      <c r="G14" s="28">
        <v>1188</v>
      </c>
    </row>
    <row r="15" spans="2:7">
      <c r="B15" s="28">
        <v>645</v>
      </c>
      <c r="C15" s="28">
        <v>773</v>
      </c>
      <c r="D15" s="28">
        <v>115</v>
      </c>
      <c r="E15" s="28">
        <v>362</v>
      </c>
      <c r="F15" s="28">
        <v>804</v>
      </c>
      <c r="G15" s="28">
        <v>730</v>
      </c>
    </row>
    <row r="16" spans="2:7">
      <c r="B16" s="28">
        <v>697</v>
      </c>
      <c r="C16" s="28">
        <v>300</v>
      </c>
      <c r="D16" s="28">
        <v>866</v>
      </c>
      <c r="E16" s="28">
        <v>377</v>
      </c>
      <c r="F16" s="28">
        <v>1184</v>
      </c>
      <c r="G16" s="28">
        <v>789</v>
      </c>
    </row>
  </sheetData>
  <conditionalFormatting sqref="B6:G16">
    <cfRule type="expression" dxfId="1" priority="1">
      <formula>B$5=$C$3</formula>
    </cfRule>
  </conditionalFormatting>
  <dataValidations count="1">
    <dataValidation type="list" allowBlank="1" showInputMessage="1" showErrorMessage="1" sqref="C3" xr:uid="{83745539-1502-42BC-972B-DAF5C3460441}">
      <formula1>$B$5:$G$5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Sheet1</vt:lpstr>
      <vt:lpstr>C</vt:lpstr>
      <vt:lpstr>D</vt:lpstr>
      <vt:lpstr>E</vt:lpstr>
      <vt:lpstr>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Neeraj Punekar</cp:lastModifiedBy>
  <dcterms:created xsi:type="dcterms:W3CDTF">2020-05-18T05:56:23Z</dcterms:created>
  <dcterms:modified xsi:type="dcterms:W3CDTF">2022-11-03T11:36:42Z</dcterms:modified>
</cp:coreProperties>
</file>