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53D85812-5651-4F45-8362-9BFE8D6699C5}" xr6:coauthVersionLast="47" xr6:coauthVersionMax="47" xr10:uidLastSave="{00000000-0000-0000-0000-000000000000}"/>
  <bookViews>
    <workbookView xWindow="-108" yWindow="-108" windowWidth="23256" windowHeight="12576" activeTab="2" xr2:uid="{EC72AC8B-707A-4CFE-87E6-3A8D27A5005D}"/>
  </bookViews>
  <sheets>
    <sheet name="Product" sheetId="1" r:id="rId1"/>
    <sheet name="Customers" sheetId="2" r:id="rId2"/>
    <sheet name="Tax invoice" sheetId="4" r:id="rId3"/>
    <sheet name="Sheet1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8" i="4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8" i="4"/>
  <c r="E8" i="4" s="1"/>
  <c r="D4" i="4"/>
  <c r="B5" i="4"/>
  <c r="E19" i="4" l="1"/>
  <c r="E21" i="4" l="1"/>
  <c r="E20" i="4"/>
  <c r="E22" i="4" l="1"/>
</calcChain>
</file>

<file path=xl/sharedStrings.xml><?xml version="1.0" encoding="utf-8"?>
<sst xmlns="http://schemas.openxmlformats.org/spreadsheetml/2006/main" count="76" uniqueCount="58">
  <si>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</si>
  <si>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</si>
  <si>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</si>
  <si>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</si>
  <si>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</si>
  <si>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</si>
  <si>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</si>
  <si>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</si>
  <si>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</si>
  <si>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</si>
  <si>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</si>
  <si>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</si>
  <si>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</si>
  <si>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</si>
  <si>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</si>
  <si>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</si>
  <si>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</si>
  <si>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</si>
  <si>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</si>
  <si>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</si>
  <si>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</si>
  <si>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</si>
  <si>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</si>
  <si>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</si>
  <si>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</si>
  <si>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</si>
  <si>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</si>
  <si>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</si>
  <si>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</si>
  <si>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</si>
  <si>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</si>
  <si>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</si>
  <si>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</si>
  <si>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</si>
  <si>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</si>
  <si>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</si>
  <si>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</si>
  <si>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</si>
  <si>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</si>
  <si>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</si>
  <si>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</si>
  <si>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</si>
  <si>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</si>
  <si>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</si>
  <si>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</si>
  <si>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</si>
  <si>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</si>
  <si>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</si>
  <si>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</si>
  <si>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</si>
  <si>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</si>
  <si>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</si>
  <si>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</si>
  <si>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</si>
  <si>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</si>
  <si>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</si>
  <si>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</si>
  <si>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gddgd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</si>
</sst>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Fill="1" applyBorder="1"/>
    <xf numFmtId="0" fontId="0" fillId="0" borderId="14" xfId="0" applyFill="1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165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E6" sqref="E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9" t="s">
        <v>0</v>
      </c>
      <c r="B1" s="9" t="s">
        <v>23</v>
      </c>
    </row>
    <row r="2" spans="1:2" ht="13.8" x14ac:dyDescent="0.3">
      <c r="A2" s="8" t="s">
        <v>18</v>
      </c>
      <c r="B2" s="8">
        <v>100</v>
      </c>
    </row>
    <row r="3" spans="1:2" ht="13.8" x14ac:dyDescent="0.3">
      <c r="A3" s="8" t="s">
        <v>19</v>
      </c>
      <c r="B3" s="8">
        <v>150</v>
      </c>
    </row>
    <row r="4" spans="1:2" ht="13.8" x14ac:dyDescent="0.3">
      <c r="A4" s="8" t="s">
        <v>20</v>
      </c>
      <c r="B4" s="8">
        <v>200</v>
      </c>
    </row>
    <row r="5" spans="1:2" ht="13.8" x14ac:dyDescent="0.3">
      <c r="A5" s="8" t="s">
        <v>21</v>
      </c>
      <c r="B5" s="8">
        <v>225</v>
      </c>
    </row>
    <row r="6" spans="1:2" ht="13.8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9" t="s">
        <v>2</v>
      </c>
      <c r="B1" s="9" t="s">
        <v>3</v>
      </c>
      <c r="C1" s="9" t="s">
        <v>4</v>
      </c>
    </row>
    <row r="2" spans="1:3" ht="13.8" x14ac:dyDescent="0.3">
      <c r="A2" s="8" t="s">
        <v>33</v>
      </c>
      <c r="B2" s="8" t="s">
        <v>5</v>
      </c>
      <c r="C2" s="8" t="s">
        <v>24</v>
      </c>
    </row>
    <row r="3" spans="1:3" ht="13.8" x14ac:dyDescent="0.3">
      <c r="A3" s="8" t="s">
        <v>7</v>
      </c>
      <c r="B3" s="8" t="s">
        <v>6</v>
      </c>
      <c r="C3" s="8" t="s">
        <v>25</v>
      </c>
    </row>
    <row r="4" spans="1:3" ht="13.8" x14ac:dyDescent="0.3">
      <c r="A4" s="8" t="s">
        <v>34</v>
      </c>
      <c r="B4" s="8" t="s">
        <v>5</v>
      </c>
      <c r="C4" s="8" t="s">
        <v>31</v>
      </c>
    </row>
    <row r="5" spans="1:3" ht="13.8" x14ac:dyDescent="0.3">
      <c r="A5" s="8" t="s">
        <v>35</v>
      </c>
      <c r="B5" s="8" t="s">
        <v>6</v>
      </c>
      <c r="C5" s="8" t="s">
        <v>32</v>
      </c>
    </row>
    <row r="6" spans="1:3" ht="13.8" x14ac:dyDescent="0.3">
      <c r="A6" s="8" t="s">
        <v>36</v>
      </c>
      <c r="B6" s="8" t="s">
        <v>5</v>
      </c>
      <c r="C6" s="8" t="s">
        <v>28</v>
      </c>
    </row>
    <row r="7" spans="1:3" ht="13.8" x14ac:dyDescent="0.3">
      <c r="A7" s="8" t="s">
        <v>37</v>
      </c>
      <c r="B7" s="8" t="s">
        <v>6</v>
      </c>
      <c r="C7" s="8" t="s">
        <v>29</v>
      </c>
    </row>
    <row r="8" spans="1:3" ht="13.8" x14ac:dyDescent="0.3">
      <c r="A8" s="8" t="s">
        <v>38</v>
      </c>
      <c r="B8" s="8" t="s">
        <v>5</v>
      </c>
      <c r="C8" s="8" t="s">
        <v>30</v>
      </c>
    </row>
    <row r="9" spans="1:3" ht="13.8" x14ac:dyDescent="0.3">
      <c r="A9" s="8" t="s">
        <v>39</v>
      </c>
      <c r="B9" s="8" t="s">
        <v>6</v>
      </c>
      <c r="C9" s="8" t="s">
        <v>31</v>
      </c>
    </row>
    <row r="10" spans="1:3" ht="13.8" x14ac:dyDescent="0.3">
      <c r="A10" s="8" t="s">
        <v>40</v>
      </c>
      <c r="B10" s="8" t="s">
        <v>5</v>
      </c>
      <c r="C10" s="8" t="s">
        <v>32</v>
      </c>
    </row>
    <row r="11" spans="1:3" ht="13.8" x14ac:dyDescent="0.3">
      <c r="A11" s="8" t="s">
        <v>41</v>
      </c>
      <c r="B11" s="8" t="s">
        <v>5</v>
      </c>
      <c r="C11" s="8" t="s">
        <v>26</v>
      </c>
    </row>
    <row r="12" spans="1:3" ht="13.8" x14ac:dyDescent="0.3">
      <c r="A12" s="8" t="s">
        <v>42</v>
      </c>
      <c r="B12" s="8" t="s">
        <v>6</v>
      </c>
      <c r="C12" s="8" t="s">
        <v>27</v>
      </c>
    </row>
    <row r="13" spans="1:3" ht="13.8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E21" sqref="E21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6" t="s">
        <v>11</v>
      </c>
      <c r="B4" s="37">
        <v>1</v>
      </c>
      <c r="C4" s="13" t="s">
        <v>4</v>
      </c>
      <c r="D4" s="52" t="str">
        <f>VLOOKUP($B$6,Customers!A1:C13,3,FALSE)</f>
        <v>Bangalore,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</row>
    <row r="5" spans="1:263" ht="13.2" customHeight="1" x14ac:dyDescent="0.25">
      <c r="A5" s="11" t="s">
        <v>12</v>
      </c>
      <c r="B5" s="36">
        <f ca="1">TODAY()</f>
        <v>44883</v>
      </c>
      <c r="C5" s="14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</row>
    <row r="6" spans="1:263" x14ac:dyDescent="0.25">
      <c r="A6" s="11" t="s">
        <v>2</v>
      </c>
      <c r="B6" s="12" t="s">
        <v>34</v>
      </c>
      <c r="C6" s="15"/>
      <c r="D6" s="56"/>
      <c r="E6" s="57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IF(B8="","",COUNTA($B$8:B8))</f>
        <v>1</v>
      </c>
      <c r="B8" s="3" t="s">
        <v>20</v>
      </c>
      <c r="C8" s="2">
        <v>2</v>
      </c>
      <c r="D8" s="2">
        <f>IFERROR(VLOOKUP($B8,Product!A1:B6,2,FALSE),"")</f>
        <v>200</v>
      </c>
      <c r="E8" s="4">
        <f>IFERROR(C8*D8,"")</f>
        <v>400</v>
      </c>
      <c r="G8" s="26">
        <v>1</v>
      </c>
      <c r="H8" s="30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f>IF(B9="","",COUNTA($B$8:B9))</f>
        <v>2</v>
      </c>
      <c r="B9" s="3" t="s">
        <v>18</v>
      </c>
      <c r="C9" s="5">
        <v>1</v>
      </c>
      <c r="D9" s="2">
        <f>IFERROR(VLOOKUP($B9,Product!A2:B7,2,FALSE),"")</f>
        <v>100</v>
      </c>
      <c r="E9" s="4">
        <f t="shared" ref="E9:E18" si="0">IFERROR(C9*D9,"")</f>
        <v>100</v>
      </c>
      <c r="G9" s="27">
        <v>2</v>
      </c>
      <c r="H9" s="20" t="s">
        <v>53</v>
      </c>
      <c r="I9" s="21"/>
      <c r="J9" s="21"/>
      <c r="K9" s="21"/>
      <c r="L9" s="21"/>
      <c r="M9" s="21"/>
      <c r="N9" s="21"/>
      <c r="O9" s="21"/>
      <c r="P9" s="21"/>
      <c r="Q9" s="22"/>
    </row>
    <row r="10" spans="1:263" ht="13.2" customHeight="1" x14ac:dyDescent="0.25">
      <c r="A10" s="2">
        <f>IF(B10="","",COUNTA($B$8:B10))</f>
        <v>3</v>
      </c>
      <c r="B10" s="3" t="s">
        <v>19</v>
      </c>
      <c r="C10" s="5">
        <v>15</v>
      </c>
      <c r="D10" s="2">
        <f>IFERROR(VLOOKUP($B10,Product!A3:B8,2,FALSE),"")</f>
        <v>150</v>
      </c>
      <c r="E10" s="4">
        <f t="shared" si="0"/>
        <v>2250</v>
      </c>
      <c r="G10" s="27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 t="str">
        <f>IF(B11="","",COUNTA($B$8:B11))</f>
        <v/>
      </c>
      <c r="B11" s="3"/>
      <c r="C11" s="5"/>
      <c r="D11" s="2" t="str">
        <f>IFERROR(VLOOKUP($B11,Product!A4:B9,2,FALSE),"")</f>
        <v/>
      </c>
      <c r="E11" s="4" t="str">
        <f t="shared" si="0"/>
        <v/>
      </c>
      <c r="G11" s="27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>IF(B12="","",COUNTA($B$8:B12))</f>
        <v/>
      </c>
      <c r="B12" s="3"/>
      <c r="C12" s="5"/>
      <c r="D12" s="2" t="str">
        <f>IFERROR(VLOOKUP($B12,Product!A5:B10,2,FALSE),"")</f>
        <v/>
      </c>
      <c r="E12" s="4" t="str">
        <f t="shared" si="0"/>
        <v/>
      </c>
      <c r="G12" s="27">
        <v>5</v>
      </c>
      <c r="H12" s="20" t="s">
        <v>48</v>
      </c>
      <c r="I12" s="21"/>
      <c r="J12" s="21"/>
      <c r="K12" s="21"/>
      <c r="L12" s="21"/>
      <c r="M12" s="21"/>
      <c r="N12" s="21"/>
      <c r="O12" s="21"/>
      <c r="P12" s="21"/>
      <c r="Q12" s="22"/>
    </row>
    <row r="13" spans="1:263" x14ac:dyDescent="0.25">
      <c r="A13" s="2" t="str">
        <f>IF(B13="","",COUNTA($B$8:B13))</f>
        <v/>
      </c>
      <c r="B13" s="3"/>
      <c r="C13" s="5"/>
      <c r="D13" s="2" t="str">
        <f>IFERROR(VLOOKUP($B13,Product!A6:B11,2,FALSE),"")</f>
        <v/>
      </c>
      <c r="E13" s="4" t="str">
        <f t="shared" si="0"/>
        <v/>
      </c>
      <c r="G13" s="27">
        <v>6</v>
      </c>
      <c r="H13" s="20" t="s">
        <v>49</v>
      </c>
      <c r="I13" s="21"/>
      <c r="J13" s="21"/>
      <c r="K13" s="21"/>
      <c r="L13" s="21"/>
      <c r="M13" s="21"/>
      <c r="N13" s="21"/>
      <c r="O13" s="21"/>
      <c r="P13" s="21"/>
      <c r="Q13" s="22"/>
    </row>
    <row r="14" spans="1:263" x14ac:dyDescent="0.25">
      <c r="A14" s="2" t="str">
        <f>IF(B14="","",COUNTA($B$8:B14))</f>
        <v/>
      </c>
      <c r="B14" s="3"/>
      <c r="C14" s="5"/>
      <c r="D14" s="2" t="str">
        <f>IFERROR(VLOOKUP($B14,Product!A7:B12,2,FALSE),"")</f>
        <v/>
      </c>
      <c r="E14" s="4" t="str">
        <f t="shared" si="0"/>
        <v/>
      </c>
      <c r="G14" s="28">
        <v>7</v>
      </c>
      <c r="H14" s="23" t="s">
        <v>50</v>
      </c>
      <c r="I14" s="24"/>
      <c r="J14" s="24"/>
      <c r="K14" s="24"/>
      <c r="L14" s="24"/>
      <c r="M14" s="24"/>
      <c r="N14" s="24"/>
      <c r="O14" s="24"/>
      <c r="P14" s="24"/>
      <c r="Q14" s="25"/>
    </row>
    <row r="15" spans="1:263" x14ac:dyDescent="0.25">
      <c r="A15" s="2" t="str">
        <f>IF(B15="","",COUNTA($B$8:B15))</f>
        <v/>
      </c>
      <c r="B15" s="3"/>
      <c r="C15" s="5"/>
      <c r="D15" s="2" t="str">
        <f>IFERROR(VLOOKUP($B15,Product!A8:B13,2,FALSE),"")</f>
        <v/>
      </c>
      <c r="E15" s="4" t="str">
        <f t="shared" si="0"/>
        <v/>
      </c>
      <c r="G15" s="32">
        <v>8</v>
      </c>
      <c r="H15" s="33" t="s">
        <v>56</v>
      </c>
      <c r="I15" s="34"/>
      <c r="J15" s="34"/>
      <c r="K15" s="34"/>
      <c r="L15" s="34"/>
      <c r="M15" s="34"/>
      <c r="N15" s="34"/>
      <c r="O15" s="34"/>
      <c r="P15" s="34"/>
      <c r="Q15" s="35"/>
    </row>
    <row r="16" spans="1:263" x14ac:dyDescent="0.25">
      <c r="A16" s="2" t="str">
        <f>IF(B16="","",COUNTA($B$8:B16))</f>
        <v/>
      </c>
      <c r="B16" s="3"/>
      <c r="C16" s="5"/>
      <c r="D16" s="2" t="str">
        <f>IFERROR(VLOOKUP($B16,Product!A9:B14,2,FALSE),"")</f>
        <v/>
      </c>
      <c r="E16" s="4" t="str">
        <f t="shared" si="0"/>
        <v/>
      </c>
    </row>
    <row r="17" spans="1:17" x14ac:dyDescent="0.25">
      <c r="A17" s="2" t="str">
        <f>IF(B17="","",COUNTA($B$8:B17))</f>
        <v/>
      </c>
      <c r="B17" s="3"/>
      <c r="C17" s="5"/>
      <c r="D17" s="2" t="str">
        <f>IFERROR(VLOOKUP($B17,Product!A10:B15,2,FALSE),"")</f>
        <v/>
      </c>
      <c r="E17" s="4" t="str">
        <f t="shared" si="0"/>
        <v/>
      </c>
    </row>
    <row r="18" spans="1:17" x14ac:dyDescent="0.25">
      <c r="A18" s="2" t="str">
        <f>IF(B18="","",COUNTA($B$8:B18))</f>
        <v/>
      </c>
      <c r="B18" s="3"/>
      <c r="C18" s="6"/>
      <c r="D18" s="2" t="str">
        <f>IFERROR(VLOOKUP($B18,Product!A11:B16,2,FALSE),"")</f>
        <v/>
      </c>
      <c r="E18" s="4" t="str">
        <f t="shared" si="0"/>
        <v/>
      </c>
    </row>
    <row r="19" spans="1:17" x14ac:dyDescent="0.25">
      <c r="A19" s="1"/>
      <c r="B19" s="1"/>
      <c r="C19" s="38" t="s">
        <v>15</v>
      </c>
      <c r="D19" s="38"/>
      <c r="E19" s="7">
        <f>SUM(E8:E18)</f>
        <v>2750</v>
      </c>
    </row>
    <row r="20" spans="1:17" x14ac:dyDescent="0.25">
      <c r="A20" s="1"/>
      <c r="B20" s="1"/>
      <c r="C20" s="38" t="s">
        <v>55</v>
      </c>
      <c r="D20" s="38"/>
      <c r="E20" s="7">
        <f>E19*5%</f>
        <v>137.5</v>
      </c>
    </row>
    <row r="21" spans="1:17" x14ac:dyDescent="0.25">
      <c r="A21" s="1"/>
      <c r="B21" s="1"/>
      <c r="C21" s="38" t="s">
        <v>16</v>
      </c>
      <c r="D21" s="38"/>
      <c r="E21" s="7" t="str">
        <f>IF($E$19&lt;2500,"0%","2%")</f>
        <v>2%</v>
      </c>
    </row>
    <row r="22" spans="1:17" x14ac:dyDescent="0.25">
      <c r="A22" s="1"/>
      <c r="B22" s="1"/>
      <c r="C22" s="39" t="s">
        <v>17</v>
      </c>
      <c r="D22" s="39"/>
      <c r="E22" s="10">
        <f>($E$19+$E$20)-$E$21</f>
        <v>2887.48</v>
      </c>
    </row>
    <row r="23" spans="1:17" s="31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0DD05B-7263-4290-8FA7-35BC03AE40DC}">
          <x14:formula1>
            <xm:f>Customers!$A$2:$A$13</xm:f>
          </x14:formula1>
          <xm:sqref>B6</xm:sqref>
        </x14:dataValidation>
        <x14:dataValidation type="list" allowBlank="1" showInputMessage="1" showErrorMessage="1" xr:uid="{FC4A99FF-A715-49C2-8DD4-CDB54F0DEB25}">
          <x14:formula1>
            <xm:f>Product!$A$2:$A$6</xm:f>
          </x14:formula1>
          <xm:sqref>B8:B18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BF76-8B02-4A30-828A-568B14F2ECCD}">
  <dimension ref="A1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Customers</vt:lpstr>
      <vt:lpstr>Tax invoice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Neeraj Punekar</cp:lastModifiedBy>
  <dcterms:created xsi:type="dcterms:W3CDTF">2022-07-25T10:35:04Z</dcterms:created>
  <dcterms:modified xsi:type="dcterms:W3CDTF">2022-11-18T10:46:38Z</dcterms:modified>
</cp:coreProperties>
</file>