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avidromoff/Documents/RML/week4/"/>
    </mc:Choice>
  </mc:AlternateContent>
  <bookViews>
    <workbookView xWindow="14200" yWindow="0" windowWidth="24200" windowHeight="21600" tabRatio="500"/>
  </bookViews>
  <sheets>
    <sheet name="Sheet1" sheetId="1" r:id="rId1"/>
  </sheets>
  <definedNames>
    <definedName name="FN">Sheet1!$G$5</definedName>
    <definedName name="FP">Sheet1!$H$4</definedName>
    <definedName name="TN">Sheet1!$H$5</definedName>
    <definedName name="TP">Sheet1!$G$4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G10" i="1"/>
  <c r="G7" i="1"/>
  <c r="G8" i="1"/>
  <c r="G9" i="1"/>
  <c r="G14" i="1"/>
  <c r="G12" i="1"/>
  <c r="G11" i="1"/>
</calcChain>
</file>

<file path=xl/sharedStrings.xml><?xml version="1.0" encoding="utf-8"?>
<sst xmlns="http://schemas.openxmlformats.org/spreadsheetml/2006/main" count="35" uniqueCount="27">
  <si>
    <t>TP</t>
  </si>
  <si>
    <t>FP</t>
  </si>
  <si>
    <t>FN</t>
  </si>
  <si>
    <t>TN</t>
  </si>
  <si>
    <t>Sensitivity</t>
  </si>
  <si>
    <t>Specificity</t>
  </si>
  <si>
    <t>PPV</t>
  </si>
  <si>
    <t>NPV</t>
  </si>
  <si>
    <r>
      <t>TP</t>
    </r>
    <r>
      <rPr>
        <sz val="20"/>
        <color theme="1"/>
        <rFont val="Calibri"/>
        <family val="2"/>
        <scheme val="minor"/>
      </rPr>
      <t>/(</t>
    </r>
    <r>
      <rPr>
        <sz val="20"/>
        <color theme="1"/>
        <rFont val="Calibri"/>
        <family val="2"/>
        <scheme val="minor"/>
      </rPr>
      <t>TP</t>
    </r>
    <r>
      <rPr>
        <sz val="20"/>
        <color theme="1"/>
        <rFont val="Calibri"/>
        <family val="2"/>
        <scheme val="minor"/>
      </rPr>
      <t>+</t>
    </r>
    <r>
      <rPr>
        <sz val="20"/>
        <color theme="1"/>
        <rFont val="Calibri"/>
        <family val="2"/>
        <scheme val="minor"/>
      </rPr>
      <t>FN</t>
    </r>
    <r>
      <rPr>
        <sz val="20"/>
        <color theme="1"/>
        <rFont val="Calibri"/>
        <family val="2"/>
        <scheme val="minor"/>
      </rPr>
      <t>)</t>
    </r>
  </si>
  <si>
    <t>TN/(TN+FP)</t>
  </si>
  <si>
    <t>TP/(TP+FP)</t>
  </si>
  <si>
    <t>TN/(TN+FN)</t>
  </si>
  <si>
    <t>Prevalence</t>
  </si>
  <si>
    <r>
      <t>(</t>
    </r>
    <r>
      <rPr>
        <sz val="20"/>
        <color theme="1"/>
        <rFont val="Calibri"/>
        <family val="2"/>
        <scheme val="minor"/>
      </rPr>
      <t>TP</t>
    </r>
    <r>
      <rPr>
        <sz val="20"/>
        <color theme="1"/>
        <rFont val="Calibri"/>
        <family val="2"/>
        <scheme val="minor"/>
      </rPr>
      <t>+</t>
    </r>
    <r>
      <rPr>
        <sz val="20"/>
        <color theme="1"/>
        <rFont val="Calibri"/>
        <family val="2"/>
        <scheme val="minor"/>
      </rPr>
      <t>FN</t>
    </r>
    <r>
      <rPr>
        <sz val="20"/>
        <color theme="1"/>
        <rFont val="Calibri"/>
        <family val="2"/>
        <scheme val="minor"/>
      </rPr>
      <t>)/(</t>
    </r>
    <r>
      <rPr>
        <sz val="20"/>
        <color theme="1"/>
        <rFont val="Calibri"/>
        <family val="2"/>
        <scheme val="minor"/>
      </rPr>
      <t>TP</t>
    </r>
    <r>
      <rPr>
        <sz val="20"/>
        <color theme="1"/>
        <rFont val="Calibri"/>
        <family val="2"/>
        <scheme val="minor"/>
      </rPr>
      <t>+</t>
    </r>
    <r>
      <rPr>
        <sz val="20"/>
        <color theme="1"/>
        <rFont val="Calibri"/>
        <family val="2"/>
        <scheme val="minor"/>
      </rPr>
      <t>FN</t>
    </r>
    <r>
      <rPr>
        <sz val="20"/>
        <color theme="1"/>
        <rFont val="Calibri"/>
        <family val="2"/>
        <scheme val="minor"/>
      </rPr>
      <t>+</t>
    </r>
    <r>
      <rPr>
        <sz val="20"/>
        <color theme="1"/>
        <rFont val="Calibri"/>
        <family val="2"/>
        <scheme val="minor"/>
      </rPr>
      <t>FP</t>
    </r>
    <r>
      <rPr>
        <sz val="20"/>
        <color theme="1"/>
        <rFont val="Calibri"/>
        <family val="2"/>
        <scheme val="minor"/>
      </rPr>
      <t>+</t>
    </r>
    <r>
      <rPr>
        <sz val="20"/>
        <color theme="1"/>
        <rFont val="Calibri"/>
        <family val="2"/>
        <scheme val="minor"/>
      </rPr>
      <t>TN</t>
    </r>
    <r>
      <rPr>
        <sz val="20"/>
        <color theme="1"/>
        <rFont val="Calibri"/>
        <family val="2"/>
        <scheme val="minor"/>
      </rPr>
      <t>)</t>
    </r>
  </si>
  <si>
    <t>Detection Rate</t>
  </si>
  <si>
    <r>
      <t>(</t>
    </r>
    <r>
      <rPr>
        <sz val="20"/>
        <color theme="1"/>
        <rFont val="Calibri"/>
        <family val="2"/>
        <scheme val="minor"/>
      </rPr>
      <t>TP</t>
    </r>
    <r>
      <rPr>
        <sz val="20"/>
        <color theme="1"/>
        <rFont val="Calibri"/>
        <family val="2"/>
        <scheme val="minor"/>
      </rPr>
      <t>)/(</t>
    </r>
    <r>
      <rPr>
        <sz val="20"/>
        <color theme="1"/>
        <rFont val="Calibri"/>
        <family val="2"/>
        <scheme val="minor"/>
      </rPr>
      <t>TP</t>
    </r>
    <r>
      <rPr>
        <sz val="20"/>
        <color theme="1"/>
        <rFont val="Calibri"/>
        <family val="2"/>
        <scheme val="minor"/>
      </rPr>
      <t>+</t>
    </r>
    <r>
      <rPr>
        <sz val="20"/>
        <color theme="1"/>
        <rFont val="Calibri"/>
        <family val="2"/>
        <scheme val="minor"/>
      </rPr>
      <t>FN</t>
    </r>
    <r>
      <rPr>
        <sz val="20"/>
        <color theme="1"/>
        <rFont val="Calibri"/>
        <family val="2"/>
        <scheme val="minor"/>
      </rPr>
      <t>+</t>
    </r>
    <r>
      <rPr>
        <sz val="20"/>
        <color theme="1"/>
        <rFont val="Calibri"/>
        <family val="2"/>
        <scheme val="minor"/>
      </rPr>
      <t>FP</t>
    </r>
    <r>
      <rPr>
        <sz val="20"/>
        <color theme="1"/>
        <rFont val="Calibri"/>
        <family val="2"/>
        <scheme val="minor"/>
      </rPr>
      <t>+</t>
    </r>
    <r>
      <rPr>
        <sz val="20"/>
        <color theme="1"/>
        <rFont val="Calibri"/>
        <family val="2"/>
        <scheme val="minor"/>
      </rPr>
      <t>TN</t>
    </r>
    <r>
      <rPr>
        <sz val="20"/>
        <color theme="1"/>
        <rFont val="Calibri"/>
        <family val="2"/>
        <scheme val="minor"/>
      </rPr>
      <t>)</t>
    </r>
  </si>
  <si>
    <t>Probability of detecting +</t>
  </si>
  <si>
    <t>Probability of detecting + given +</t>
  </si>
  <si>
    <t>Probability of detecting - given -</t>
  </si>
  <si>
    <t>Probability + given Detection</t>
  </si>
  <si>
    <t>Probability - given Detection</t>
  </si>
  <si>
    <t>Probability of +</t>
  </si>
  <si>
    <t>Detection Prevalence</t>
  </si>
  <si>
    <t>(TP+FP)/(TP+FN+FP+TN)</t>
  </si>
  <si>
    <t>Probability of detecting</t>
  </si>
  <si>
    <t>Accuracy</t>
  </si>
  <si>
    <r>
      <t>(</t>
    </r>
    <r>
      <rPr>
        <sz val="20"/>
        <color theme="1"/>
        <rFont val="Calibri"/>
        <family val="2"/>
        <scheme val="minor"/>
      </rPr>
      <t>TP</t>
    </r>
    <r>
      <rPr>
        <sz val="20"/>
        <color theme="1"/>
        <rFont val="Calibri"/>
        <family val="2"/>
        <scheme val="minor"/>
      </rPr>
      <t>+</t>
    </r>
    <r>
      <rPr>
        <sz val="20"/>
        <color theme="1"/>
        <rFont val="Calibri"/>
        <family val="2"/>
        <scheme val="minor"/>
      </rPr>
      <t>TN</t>
    </r>
    <r>
      <rPr>
        <sz val="20"/>
        <color theme="1"/>
        <rFont val="Calibri"/>
        <family val="2"/>
        <scheme val="minor"/>
      </rPr>
      <t>)/SUM(</t>
    </r>
    <r>
      <rPr>
        <sz val="20"/>
        <color theme="1"/>
        <rFont val="Calibri"/>
        <family val="2"/>
        <scheme val="minor"/>
      </rPr>
      <t>TP</t>
    </r>
    <r>
      <rPr>
        <sz val="20"/>
        <color theme="1"/>
        <rFont val="Calibri"/>
        <family val="2"/>
        <scheme val="minor"/>
      </rPr>
      <t>+</t>
    </r>
    <r>
      <rPr>
        <sz val="20"/>
        <color theme="1"/>
        <rFont val="Calibri"/>
        <family val="2"/>
        <scheme val="minor"/>
      </rPr>
      <t>TN</t>
    </r>
    <r>
      <rPr>
        <sz val="20"/>
        <color theme="1"/>
        <rFont val="Calibri"/>
        <family val="2"/>
        <scheme val="minor"/>
      </rPr>
      <t>+</t>
    </r>
    <r>
      <rPr>
        <sz val="20"/>
        <color theme="1"/>
        <rFont val="Calibri"/>
        <family val="2"/>
        <scheme val="minor"/>
      </rPr>
      <t>FP</t>
    </r>
    <r>
      <rPr>
        <sz val="20"/>
        <color theme="1"/>
        <rFont val="Calibri"/>
        <family val="2"/>
        <scheme val="minor"/>
      </rPr>
      <t>+</t>
    </r>
    <r>
      <rPr>
        <sz val="20"/>
        <color theme="1"/>
        <rFont val="Calibri"/>
        <family val="2"/>
        <scheme val="minor"/>
      </rPr>
      <t>FN</t>
    </r>
    <r>
      <rPr>
        <sz val="20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</si>
</sst>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15" fontId="1" fillId="2" borderId="0" xfId="0" applyNumberFormat="1" applyFont="1" applyFill="1"/>
    <xf numFmtId="0" fontId="1" fillId="3" borderId="0" xfId="0" applyNumberFormat="1" applyFont="1" applyFill="1"/>
    <xf numFmtId="15" fontId="1" fillId="2" borderId="1" xfId="0" applyNumberFormat="1" applyFont="1" applyFill="1" applyBorder="1"/>
    <xf numFmtId="15" fontId="1" fillId="2" borderId="2" xfId="0" applyNumberFormat="1" applyFont="1" applyFill="1" applyBorder="1"/>
    <xf numFmtId="0" fontId="1" fillId="2" borderId="3" xfId="0" applyFont="1" applyFill="1" applyBorder="1"/>
    <xf numFmtId="0" fontId="1" fillId="2" borderId="4" xfId="0" applyFont="1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4"/>
  <sheetViews>
    <sheetView tabSelected="1" workbookViewId="0">
      <selection activeCell="C20" sqref="C20"/>
    </sheetView>
  </sheetViews>
  <sheetFormatPr baseColWidth="10" defaultRowHeight="26" x14ac:dyDescent="0.3"/>
  <cols>
    <col min="1" max="1" width="4.5" style="1" customWidth="1"/>
    <col min="2" max="2" width="30.33203125" style="1" bestFit="1" customWidth="1"/>
    <col min="3" max="3" width="40" style="1" bestFit="1" customWidth="1"/>
    <col min="4" max="5" width="10.83203125" style="1"/>
    <col min="6" max="6" width="30.33203125" style="1" bestFit="1" customWidth="1"/>
    <col min="7" max="7" width="13" style="1" bestFit="1" customWidth="1"/>
    <col min="8" max="16384" width="10.83203125" style="1"/>
  </cols>
  <sheetData>
    <row r="4" spans="2:9" x14ac:dyDescent="0.3">
      <c r="C4" s="4" t="s">
        <v>0</v>
      </c>
      <c r="D4" s="5" t="s">
        <v>1</v>
      </c>
      <c r="E4" s="2"/>
      <c r="G4" s="3">
        <v>75</v>
      </c>
      <c r="H4" s="3">
        <v>186</v>
      </c>
    </row>
    <row r="5" spans="2:9" x14ac:dyDescent="0.3">
      <c r="C5" s="6" t="s">
        <v>2</v>
      </c>
      <c r="D5" s="7" t="s">
        <v>3</v>
      </c>
      <c r="G5" s="3">
        <v>59</v>
      </c>
      <c r="H5" s="3">
        <v>246</v>
      </c>
    </row>
    <row r="7" spans="2:9" x14ac:dyDescent="0.3">
      <c r="B7" s="1" t="s">
        <v>25</v>
      </c>
      <c r="C7" s="1" t="s">
        <v>26</v>
      </c>
      <c r="F7" s="1" t="s">
        <v>25</v>
      </c>
      <c r="G7" s="1">
        <f>(TP+TN)/SUM(TP+TN+FP+FN)</f>
        <v>0.56713780918727918</v>
      </c>
    </row>
    <row r="8" spans="2:9" x14ac:dyDescent="0.3">
      <c r="B8" s="1" t="s">
        <v>4</v>
      </c>
      <c r="C8" s="1" t="s">
        <v>8</v>
      </c>
      <c r="F8" s="1" t="s">
        <v>4</v>
      </c>
      <c r="G8" s="1">
        <f>TP/(TP+FN)</f>
        <v>0.55970149253731338</v>
      </c>
      <c r="I8" s="1" t="s">
        <v>17</v>
      </c>
    </row>
    <row r="9" spans="2:9" x14ac:dyDescent="0.3">
      <c r="B9" s="1" t="s">
        <v>5</v>
      </c>
      <c r="C9" s="1" t="s">
        <v>9</v>
      </c>
      <c r="F9" s="1" t="s">
        <v>5</v>
      </c>
      <c r="G9" s="1">
        <f>TN/(TN+FP)</f>
        <v>0.56944444444444442</v>
      </c>
      <c r="I9" s="1" t="s">
        <v>18</v>
      </c>
    </row>
    <row r="10" spans="2:9" x14ac:dyDescent="0.3">
      <c r="B10" s="1" t="s">
        <v>6</v>
      </c>
      <c r="C10" s="1" t="s">
        <v>10</v>
      </c>
      <c r="F10" s="1" t="s">
        <v>6</v>
      </c>
      <c r="G10" s="1">
        <f>TP/(TP+FP)</f>
        <v>0.28735632183908044</v>
      </c>
      <c r="I10" s="1" t="s">
        <v>19</v>
      </c>
    </row>
    <row r="11" spans="2:9" x14ac:dyDescent="0.3">
      <c r="B11" s="1" t="s">
        <v>7</v>
      </c>
      <c r="C11" s="1" t="s">
        <v>11</v>
      </c>
      <c r="F11" s="1" t="s">
        <v>7</v>
      </c>
      <c r="G11" s="1">
        <f>TN/(TN+FN)</f>
        <v>0.80655737704918029</v>
      </c>
      <c r="I11" s="1" t="s">
        <v>20</v>
      </c>
    </row>
    <row r="12" spans="2:9" x14ac:dyDescent="0.3">
      <c r="B12" s="1" t="s">
        <v>12</v>
      </c>
      <c r="C12" s="1" t="s">
        <v>13</v>
      </c>
      <c r="F12" s="1" t="s">
        <v>12</v>
      </c>
      <c r="G12" s="1">
        <f>(TP+FN)/(TP+FN+FP+TN)</f>
        <v>0.23674911660777384</v>
      </c>
      <c r="I12" s="1" t="s">
        <v>21</v>
      </c>
    </row>
    <row r="13" spans="2:9" x14ac:dyDescent="0.3">
      <c r="B13" s="1" t="s">
        <v>14</v>
      </c>
      <c r="C13" s="1" t="s">
        <v>15</v>
      </c>
      <c r="F13" s="1" t="s">
        <v>14</v>
      </c>
      <c r="G13" s="1">
        <f>(TP)/(TP+FN+FP+TN)</f>
        <v>0.13250883392226148</v>
      </c>
      <c r="I13" s="1" t="s">
        <v>16</v>
      </c>
    </row>
    <row r="14" spans="2:9" x14ac:dyDescent="0.3">
      <c r="B14" s="1" t="s">
        <v>22</v>
      </c>
      <c r="C14" s="1" t="s">
        <v>23</v>
      </c>
      <c r="F14" s="1" t="s">
        <v>22</v>
      </c>
      <c r="G14" s="1">
        <f>(TP+FP)/(TP+FN+FP+TN)</f>
        <v>0.46113074204946997</v>
      </c>
      <c r="I14" s="1" t="s">
        <v>24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2017-10-18T14:43:14Z</dcterms:created>
  <dcterms:modified xsi:type="dcterms:W3CDTF">2018-02-10T18:50:46Z</dcterms:modified>
</cp:coreProperties>
</file>