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5.xml" ContentType="application/vnd.ms-excel.slicer+xml"/>
  <Override PartName="/xl/drawings/drawing7.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LAPTOP\Documents\"/>
    </mc:Choice>
  </mc:AlternateContent>
  <xr:revisionPtr revIDLastSave="0" documentId="8_{1AE80818-4FA6-4262-9F8A-454561FB1269}" xr6:coauthVersionLast="47" xr6:coauthVersionMax="47" xr10:uidLastSave="{00000000-0000-0000-0000-000000000000}"/>
  <bookViews>
    <workbookView xWindow="-120" yWindow="-120" windowWidth="20730" windowHeight="11040" firstSheet="3" activeTab="8" xr2:uid="{00000000-000D-0000-FFFF-FFFF00000000}"/>
  </bookViews>
  <sheets>
    <sheet name="DATA SHEET" sheetId="2" r:id="rId1"/>
    <sheet name="WINNERS" sheetId="3" r:id="rId2"/>
    <sheet name="Matches win byTeams" sheetId="4" r:id="rId3"/>
    <sheet name="TOSS WINNINGS" sheetId="5" r:id="rId4"/>
    <sheet name="Top 10 Venues" sheetId="6" r:id="rId5"/>
    <sheet name="Man of the Matches" sheetId="7" r:id="rId6"/>
    <sheet name="Title Winners" sheetId="8" r:id="rId7"/>
    <sheet name="KPI" sheetId="9" r:id="rId8"/>
    <sheet name="DASHBOARD" sheetId="10" r:id="rId9"/>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_xlcn.WorksheetConnection_BUSINESSANALYST.xlsxmatches" hidden="1">matches[]</definedName>
    <definedName name="_xlcn.WorksheetConnection_BUSINESSANALYST.xlsxTable2" hidden="1">Table2[]</definedName>
    <definedName name="ExternalData_1" localSheetId="0" hidden="1">'DATA SHEET'!$A$1:$V$1096</definedName>
    <definedName name="Slicer_season">#N/A</definedName>
    <definedName name="Slicer_SEASON21">#N/A</definedName>
  </definedNames>
  <calcPr calcId="181029"/>
  <pivotCaches>
    <pivotCache cacheId="0" r:id="rId10"/>
    <pivotCache cacheId="1" r:id="rId11"/>
    <pivotCache cacheId="2" r:id="rId12"/>
    <pivotCache cacheId="3" r:id="rId13"/>
    <pivotCache cacheId="4" r:id="rId14"/>
    <pivotCache cacheId="5"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USINESS ANALYST.xlsx!Table2"/>
          <x15:modelTable id="matches" name="matches" connection="WorksheetConnection_BUSINESS ANALYST.xlsx!matches"/>
        </x15:modelTables>
      </x15:dataModel>
    </ext>
  </extLst>
</workbook>
</file>

<file path=xl/calcChain.xml><?xml version="1.0" encoding="utf-8"?>
<calcChain xmlns="http://schemas.openxmlformats.org/spreadsheetml/2006/main">
  <c r="G3" i="9" l="1"/>
  <c r="K3" i="9" s="1"/>
  <c r="G20" i="9"/>
  <c r="G21" i="9"/>
  <c r="G22" i="9"/>
  <c r="G23" i="9"/>
  <c r="G24" i="9"/>
  <c r="G25" i="9"/>
  <c r="G26" i="9"/>
  <c r="G27" i="9"/>
  <c r="G28" i="9"/>
  <c r="G29" i="9"/>
  <c r="G30" i="9"/>
  <c r="G31" i="9"/>
  <c r="G32" i="9"/>
  <c r="G33" i="9"/>
  <c r="G34" i="9"/>
  <c r="G35" i="9"/>
  <c r="G36" i="9"/>
  <c r="E4" i="8"/>
  <c r="H3" i="9" l="1"/>
  <c r="I3" i="9"/>
  <c r="J3" i="9"/>
  <c r="D10" i="8"/>
  <c r="D9" i="8"/>
  <c r="D8" i="8"/>
  <c r="D7" i="8"/>
  <c r="D6" i="8"/>
  <c r="D5" i="8"/>
  <c r="D4" i="8"/>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E8" i="8"/>
  <c r="E7" i="8"/>
  <c r="E6" i="8"/>
  <c r="E10" i="8"/>
  <c r="E9" i="8"/>
  <c r="E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1A4C0E-D973-4E54-A0E3-7D2468AD0CF6}"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 id="2" xr16:uid="{77E9F318-3E25-4277-9586-694E8F69FC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6563DA5-7003-4CF4-910D-70F34038B855}" name="WorksheetConnection_BUSINESS ANALYST.xlsx!matches" type="102" refreshedVersion="8" minRefreshableVersion="5">
    <extLst>
      <ext xmlns:x15="http://schemas.microsoft.com/office/spreadsheetml/2010/11/main" uri="{DE250136-89BD-433C-8126-D09CA5730AF9}">
        <x15:connection id="matches" autoDelete="1">
          <x15:rangePr sourceName="_xlcn.WorksheetConnection_BUSINESSANALYST.xlsxmatches"/>
        </x15:connection>
      </ext>
    </extLst>
  </connection>
  <connection id="4" xr16:uid="{083B601F-CD28-4C08-91ED-3D39AB49AFE4}" name="WorksheetConnection_BUSINESS ANALYST.xlsx!Table2" type="102" refreshedVersion="8" minRefreshableVersion="5">
    <extLst>
      <ext xmlns:x15="http://schemas.microsoft.com/office/spreadsheetml/2010/11/main" uri="{DE250136-89BD-433C-8126-D09CA5730AF9}">
        <x15:connection id="Table2" autoDelete="1">
          <x15:rangePr sourceName="_xlcn.WorksheetConnection_BUSINESSANALYST.xlsxTable2"/>
        </x15:connection>
      </ext>
    </extLst>
  </connection>
</connections>
</file>

<file path=xl/sharedStrings.xml><?xml version="1.0" encoding="utf-8"?>
<sst xmlns="http://schemas.openxmlformats.org/spreadsheetml/2006/main" count="18909" uniqueCount="693">
  <si>
    <t>Column1</t>
  </si>
  <si>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</si>
  <si>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</si>
  <si>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</si>
  <si>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</si>
  <si>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</si>
  <si>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</si>
  <si>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</si>
  <si>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</si>
  <si>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</si>
  <si>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</si>
  <si>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</si>
  <si>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</si>
  <si>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</si>
  <si>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</si>
  <si>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</si>
  <si>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</si>
  <si>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</si>
  <si>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</si>
  <si>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</si>
  <si>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</si>
  <si>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</si>
  <si>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</si>
  <si>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</si>
  <si>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</si>
  <si>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</si>
  <si>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</si>
  <si>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</si>
  <si>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</si>
  <si>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</si>
  <si>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140</t>
  </si>
  <si>
    <t>N</t>
  </si>
  <si>
    <t>NA</t>
  </si>
  <si>
    <t>Asad Rauf</t>
  </si>
  <si>
    <t>RE Koertzen</t>
  </si>
  <si>
    <t>Chandigarh</t>
  </si>
  <si>
    <t>MEK Hussey</t>
  </si>
  <si>
    <t>Punjab Cricket Association Stadium, Mohali</t>
  </si>
  <si>
    <t>Kings XI Punjab</t>
  </si>
  <si>
    <t>Chennai Super Kings</t>
  </si>
  <si>
    <t>bat</t>
  </si>
  <si>
    <t>33</t>
  </si>
  <si>
    <t>MR Benson</t>
  </si>
  <si>
    <t>SL Shastri</t>
  </si>
  <si>
    <t>Delhi</t>
  </si>
  <si>
    <t>MF Maharoof</t>
  </si>
  <si>
    <t>Feroz Shah Kotla</t>
  </si>
  <si>
    <t>Delhi Daredevils</t>
  </si>
  <si>
    <t>Rajasthan Royals</t>
  </si>
  <si>
    <t>wickets</t>
  </si>
  <si>
    <t>9</t>
  </si>
  <si>
    <t>Aleem Dar</t>
  </si>
  <si>
    <t>GA Pratapkumar</t>
  </si>
  <si>
    <t>Mumbai</t>
  </si>
  <si>
    <t>MV Boucher</t>
  </si>
  <si>
    <t>Wankhede Stadium</t>
  </si>
  <si>
    <t>Mumbai Indians</t>
  </si>
  <si>
    <t>5</t>
  </si>
  <si>
    <t>SJ Davis</t>
  </si>
  <si>
    <t>DJ Harper</t>
  </si>
  <si>
    <t>Kolkata</t>
  </si>
  <si>
    <t>DJ Hussey</t>
  </si>
  <si>
    <t>Eden Gardens</t>
  </si>
  <si>
    <t>Deccan Chargers</t>
  </si>
  <si>
    <t>BF Bowden</t>
  </si>
  <si>
    <t>K Hariharan</t>
  </si>
  <si>
    <t>Jaipur</t>
  </si>
  <si>
    <t>SR Watson</t>
  </si>
  <si>
    <t>Sawai Mansingh Stadium</t>
  </si>
  <si>
    <t>6</t>
  </si>
  <si>
    <t>RB Tiffin</t>
  </si>
  <si>
    <t>Hyderabad</t>
  </si>
  <si>
    <t>V Sehwag</t>
  </si>
  <si>
    <t>Rajiv Gandhi International Stadium, Uppal</t>
  </si>
  <si>
    <t>IL Howell</t>
  </si>
  <si>
    <t>AM Saheba</t>
  </si>
  <si>
    <t>Chennai</t>
  </si>
  <si>
    <t>ML Hayden</t>
  </si>
  <si>
    <t>MA Chidambaram Stadium, Chepauk</t>
  </si>
  <si>
    <t>YK Pathan</t>
  </si>
  <si>
    <t>3</t>
  </si>
  <si>
    <t>KC Sangakkara</t>
  </si>
  <si>
    <t>66</t>
  </si>
  <si>
    <t>7</t>
  </si>
  <si>
    <t>JDP Oram</t>
  </si>
  <si>
    <t>AV Jayaprakash</t>
  </si>
  <si>
    <t>AC Gilchrist</t>
  </si>
  <si>
    <t>Dr DY Patil Sports Academy</t>
  </si>
  <si>
    <t>10</t>
  </si>
  <si>
    <t>SM Katich</t>
  </si>
  <si>
    <t>4</t>
  </si>
  <si>
    <t>I Shivram</t>
  </si>
  <si>
    <t>MS Dhoni</t>
  </si>
  <si>
    <t>13</t>
  </si>
  <si>
    <t>BR Doctrove</t>
  </si>
  <si>
    <t>ST Jayasuriya</t>
  </si>
  <si>
    <t>GD McGrath</t>
  </si>
  <si>
    <t>SE Marsh</t>
  </si>
  <si>
    <t>SA Asnodkar</t>
  </si>
  <si>
    <t>45</t>
  </si>
  <si>
    <t>8</t>
  </si>
  <si>
    <t>IK Pathan</t>
  </si>
  <si>
    <t>P Kumar</t>
  </si>
  <si>
    <t>SM Pollock</t>
  </si>
  <si>
    <t>29</t>
  </si>
  <si>
    <t>Sohail Tanvir</t>
  </si>
  <si>
    <t>S Sreesanth</t>
  </si>
  <si>
    <t>A Nehra</t>
  </si>
  <si>
    <t>SC Ganguly</t>
  </si>
  <si>
    <t>L Balaji</t>
  </si>
  <si>
    <t>18</t>
  </si>
  <si>
    <t>BG Jerling</t>
  </si>
  <si>
    <t>23</t>
  </si>
  <si>
    <t>Shoaib Akhtar</t>
  </si>
  <si>
    <t>A Mishra</t>
  </si>
  <si>
    <t>12</t>
  </si>
  <si>
    <t>DPMD Jayawardene</t>
  </si>
  <si>
    <t>D/L</t>
  </si>
  <si>
    <t>GC Smith</t>
  </si>
  <si>
    <t>65</t>
  </si>
  <si>
    <t>DJ Bravo</t>
  </si>
  <si>
    <t>25</t>
  </si>
  <si>
    <t>M Ntini</t>
  </si>
  <si>
    <t>SP Goswami</t>
  </si>
  <si>
    <t>1</t>
  </si>
  <si>
    <t>A Kumble</t>
  </si>
  <si>
    <t>14</t>
  </si>
  <si>
    <t>KD Karthik</t>
  </si>
  <si>
    <t>JA Morkel</t>
  </si>
  <si>
    <t>R Vinay Kumar</t>
  </si>
  <si>
    <t>Umar Gul</t>
  </si>
  <si>
    <t>SK Raina</t>
  </si>
  <si>
    <t>CRD Fernando</t>
  </si>
  <si>
    <t>41</t>
  </si>
  <si>
    <t>Semi Final</t>
  </si>
  <si>
    <t>105</t>
  </si>
  <si>
    <t>Final</t>
  </si>
  <si>
    <t>2009</t>
  </si>
  <si>
    <t>Cape Town</t>
  </si>
  <si>
    <t>SR Tendulkar</t>
  </si>
  <si>
    <t>Newlands</t>
  </si>
  <si>
    <t>19</t>
  </si>
  <si>
    <t>R Dravid</t>
  </si>
  <si>
    <t>75</t>
  </si>
  <si>
    <t>DL Vettori</t>
  </si>
  <si>
    <t>SD Ranade</t>
  </si>
  <si>
    <t>RP Singh</t>
  </si>
  <si>
    <t>Port Elizabeth</t>
  </si>
  <si>
    <t>M Muralitharan</t>
  </si>
  <si>
    <t>St George's Park</t>
  </si>
  <si>
    <t>92</t>
  </si>
  <si>
    <t>SJA Taufel</t>
  </si>
  <si>
    <t>Durban</t>
  </si>
  <si>
    <t>CH Gayle</t>
  </si>
  <si>
    <t>Kingsmead</t>
  </si>
  <si>
    <t>11</t>
  </si>
  <si>
    <t>24</t>
  </si>
  <si>
    <t>M Erasmus</t>
  </si>
  <si>
    <t>AB de Villiers</t>
  </si>
  <si>
    <t>tie</t>
  </si>
  <si>
    <t>Y</t>
  </si>
  <si>
    <t>RS Bopara</t>
  </si>
  <si>
    <t>TH Wijewardene</t>
  </si>
  <si>
    <t>PP Ojha</t>
  </si>
  <si>
    <t>HDPK Dharmasena</t>
  </si>
  <si>
    <t>TM Dilshan</t>
  </si>
  <si>
    <t>S Asnani</t>
  </si>
  <si>
    <t>27</t>
  </si>
  <si>
    <t>HH Gibbs</t>
  </si>
  <si>
    <t>Centurion</t>
  </si>
  <si>
    <t>SuperSport Park</t>
  </si>
  <si>
    <t>GAV Baxter</t>
  </si>
  <si>
    <t>DP Nannes</t>
  </si>
  <si>
    <t>38</t>
  </si>
  <si>
    <t>East London</t>
  </si>
  <si>
    <t>JP Duminy</t>
  </si>
  <si>
    <t>Buffalo Park</t>
  </si>
  <si>
    <t>SK Tarapore</t>
  </si>
  <si>
    <t>Yuvraj Singh</t>
  </si>
  <si>
    <t>S Ravi</t>
  </si>
  <si>
    <t>Johannesburg</t>
  </si>
  <si>
    <t>SB Jakati</t>
  </si>
  <si>
    <t>New Wanderers Stadium</t>
  </si>
  <si>
    <t>JH Kallis</t>
  </si>
  <si>
    <t>78</t>
  </si>
  <si>
    <t>SS Hazare</t>
  </si>
  <si>
    <t>G Gambhir</t>
  </si>
  <si>
    <t>RG Sharma</t>
  </si>
  <si>
    <t>A Singh</t>
  </si>
  <si>
    <t>Kimberley</t>
  </si>
  <si>
    <t>De Beers Diamond Oval</t>
  </si>
  <si>
    <t>S Badrinath</t>
  </si>
  <si>
    <t>16</t>
  </si>
  <si>
    <t>DR Smith</t>
  </si>
  <si>
    <t>53</t>
  </si>
  <si>
    <t>LRPL Taylor</t>
  </si>
  <si>
    <t>Harbhajan Singh</t>
  </si>
  <si>
    <t>R Bhatia</t>
  </si>
  <si>
    <t>2</t>
  </si>
  <si>
    <t>SK Warne</t>
  </si>
  <si>
    <t>Bloemfontein</t>
  </si>
  <si>
    <t>B Lee</t>
  </si>
  <si>
    <t>OUTsurance Oval</t>
  </si>
  <si>
    <t>BJ Hodge</t>
  </si>
  <si>
    <t>LR Shukla</t>
  </si>
  <si>
    <t>MK Pandey</t>
  </si>
  <si>
    <t>2009/10</t>
  </si>
  <si>
    <t>AD Mathews</t>
  </si>
  <si>
    <t>Brabourne Stadium</t>
  </si>
  <si>
    <t>MK Tiwary</t>
  </si>
  <si>
    <t>WPUJC Vaas</t>
  </si>
  <si>
    <t>31</t>
  </si>
  <si>
    <t>Ahmedabad</t>
  </si>
  <si>
    <t>Sardar Patel Stadium, Motera</t>
  </si>
  <si>
    <t>S Das</t>
  </si>
  <si>
    <t>55</t>
  </si>
  <si>
    <t>98</t>
  </si>
  <si>
    <t>Cuttack</t>
  </si>
  <si>
    <t>A Symonds</t>
  </si>
  <si>
    <t>Barabati Stadium</t>
  </si>
  <si>
    <t>AA Jhunjhunwala</t>
  </si>
  <si>
    <t>34</t>
  </si>
  <si>
    <t>J Theron</t>
  </si>
  <si>
    <t>RV Uthappa</t>
  </si>
  <si>
    <t>36</t>
  </si>
  <si>
    <t>AC Voges</t>
  </si>
  <si>
    <t>Brabourne Stadium, Mumbai</t>
  </si>
  <si>
    <t>KM Jadhav</t>
  </si>
  <si>
    <t>17</t>
  </si>
  <si>
    <t>39</t>
  </si>
  <si>
    <t>NV Ojha</t>
  </si>
  <si>
    <t>DA Warner</t>
  </si>
  <si>
    <t>40</t>
  </si>
  <si>
    <t>SL Malinga</t>
  </si>
  <si>
    <t>M Vijay</t>
  </si>
  <si>
    <t>67</t>
  </si>
  <si>
    <t>KP Pietersen</t>
  </si>
  <si>
    <t>AT Rayudu</t>
  </si>
  <si>
    <t>63</t>
  </si>
  <si>
    <t>PD Collingwood</t>
  </si>
  <si>
    <t>37</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</si>
  <si>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</si>
  <si>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</si>
  <si>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</si>
  <si>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</si>
  <si>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</si>
  <si>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</si>
  <si>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</si>
  <si>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</si>
  <si>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</si>
  <si>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</si>
  <si>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</si>
  <si>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</si>
  <si>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57</t>
  </si>
  <si>
    <t>JD Unadkat</t>
  </si>
  <si>
    <t>M Kartik</t>
  </si>
  <si>
    <t>35</t>
  </si>
  <si>
    <t>DE Bollinger</t>
  </si>
  <si>
    <t>3rd Place Play-Off</t>
  </si>
  <si>
    <t>22</t>
  </si>
  <si>
    <t>2011</t>
  </si>
  <si>
    <t>S Anirudha</t>
  </si>
  <si>
    <t>PR Reiffel</t>
  </si>
  <si>
    <t>SK Trivedi</t>
  </si>
  <si>
    <t>Kochi</t>
  </si>
  <si>
    <t>Nehru Stadium</t>
  </si>
  <si>
    <t>Kochi Tuskers Kerala</t>
  </si>
  <si>
    <t>SB Wagh</t>
  </si>
  <si>
    <t>Pune Warriors</t>
  </si>
  <si>
    <t>AL Hill</t>
  </si>
  <si>
    <t>PC Valthaty</t>
  </si>
  <si>
    <t>MD Mishra</t>
  </si>
  <si>
    <t>DW Steyn</t>
  </si>
  <si>
    <t>21</t>
  </si>
  <si>
    <t>S Sohal</t>
  </si>
  <si>
    <t>RJ Tucker</t>
  </si>
  <si>
    <t>MM Patel</t>
  </si>
  <si>
    <t>48</t>
  </si>
  <si>
    <t>V Kohli</t>
  </si>
  <si>
    <t>I Sharma</t>
  </si>
  <si>
    <t>J Botha</t>
  </si>
  <si>
    <t>26</t>
  </si>
  <si>
    <t>Iqbal Abdulla</t>
  </si>
  <si>
    <t>P Parameswaran</t>
  </si>
  <si>
    <t>20</t>
  </si>
  <si>
    <t>R Sharma</t>
  </si>
  <si>
    <t>85</t>
  </si>
  <si>
    <t>32</t>
  </si>
  <si>
    <t>MR Marsh</t>
  </si>
  <si>
    <t>BA Bhatt</t>
  </si>
  <si>
    <t>76</t>
  </si>
  <si>
    <t>S Aravind</t>
  </si>
  <si>
    <t>Indore</t>
  </si>
  <si>
    <t>Holkar Cricket Stadium</t>
  </si>
  <si>
    <t>111</t>
  </si>
  <si>
    <t>WP Saha</t>
  </si>
  <si>
    <t>S Dhawan</t>
  </si>
  <si>
    <t>82</t>
  </si>
  <si>
    <t>no result</t>
  </si>
  <si>
    <t>JEC Franklin</t>
  </si>
  <si>
    <t>Qualifier 1</t>
  </si>
  <si>
    <t>Elimination Final</t>
  </si>
  <si>
    <t>Qualifier 2</t>
  </si>
  <si>
    <t>43</t>
  </si>
  <si>
    <t>58</t>
  </si>
  <si>
    <t>2012</t>
  </si>
  <si>
    <t>RE Levi</t>
  </si>
  <si>
    <t>JD Cloete</t>
  </si>
  <si>
    <t>SPD Smith</t>
  </si>
  <si>
    <t>28</t>
  </si>
  <si>
    <t>AK Chaudhary</t>
  </si>
  <si>
    <t>AM Rahane</t>
  </si>
  <si>
    <t>Visakhapatnam</t>
  </si>
  <si>
    <t>RA Jadeja</t>
  </si>
  <si>
    <t>Dr. Y.S. Rajasekhara Reddy ACA-VDCA Cricket Stadium</t>
  </si>
  <si>
    <t>74</t>
  </si>
  <si>
    <t>VA Kulkarni</t>
  </si>
  <si>
    <t>Pune</t>
  </si>
  <si>
    <t>MN Samuels</t>
  </si>
  <si>
    <t>Subrata Roy Sahara Stadium</t>
  </si>
  <si>
    <t>42</t>
  </si>
  <si>
    <t>M Morkel</t>
  </si>
  <si>
    <t>BNJ Oxenford</t>
  </si>
  <si>
    <t>F du Plessis</t>
  </si>
  <si>
    <t>AD Mascarenhas</t>
  </si>
  <si>
    <t>Shakib Al Hasan</t>
  </si>
  <si>
    <t>JD Ryder</t>
  </si>
  <si>
    <t>SP Narine</t>
  </si>
  <si>
    <t>59</t>
  </si>
  <si>
    <t>S Nadeem</t>
  </si>
  <si>
    <t>KMDN Kulasekara</t>
  </si>
  <si>
    <t>46</t>
  </si>
  <si>
    <t>CL White</t>
  </si>
  <si>
    <t>Mandeep Singh</t>
  </si>
  <si>
    <t>47</t>
  </si>
  <si>
    <t>C Shamshuddin</t>
  </si>
  <si>
    <t>P Negi</t>
  </si>
  <si>
    <t>Azhar Mahmood</t>
  </si>
  <si>
    <t>BW Hilfenhaus</t>
  </si>
  <si>
    <t>A Chandila</t>
  </si>
  <si>
    <t>UT Yadav</t>
  </si>
  <si>
    <t>86</t>
  </si>
  <si>
    <t>MS Bisla</t>
  </si>
  <si>
    <t>2013</t>
  </si>
  <si>
    <t>Sunrisers Hyderabad</t>
  </si>
  <si>
    <t>M Vohra</t>
  </si>
  <si>
    <t>GH Vihari</t>
  </si>
  <si>
    <t>44</t>
  </si>
  <si>
    <t>AJ Finch</t>
  </si>
  <si>
    <t>K Srinath</t>
  </si>
  <si>
    <t>Subroto Das</t>
  </si>
  <si>
    <t>JP Faulkner</t>
  </si>
  <si>
    <t>MS Gony</t>
  </si>
  <si>
    <t>CK Nandan</t>
  </si>
  <si>
    <t>Maharashtra Cricket Association Stadium</t>
  </si>
  <si>
    <t>87</t>
  </si>
  <si>
    <t>DA Miller</t>
  </si>
  <si>
    <t>130</t>
  </si>
  <si>
    <t>Raipur</t>
  </si>
  <si>
    <t>Shaheed Veer Narayan Singh International Stadium</t>
  </si>
  <si>
    <t>15</t>
  </si>
  <si>
    <t>SV Samson</t>
  </si>
  <si>
    <t>DJG Sammy</t>
  </si>
  <si>
    <t>MG Johnson</t>
  </si>
  <si>
    <t>60</t>
  </si>
  <si>
    <t>NJ Llong</t>
  </si>
  <si>
    <t>77</t>
  </si>
  <si>
    <t>KK Cooper</t>
  </si>
  <si>
    <t>PA Patel</t>
  </si>
  <si>
    <t>30</t>
  </si>
  <si>
    <t>Ranchi</t>
  </si>
  <si>
    <t>JSCA International Stadium Complex</t>
  </si>
  <si>
    <t>AP Tare</t>
  </si>
  <si>
    <t>50</t>
  </si>
  <si>
    <t>LJ Wright</t>
  </si>
  <si>
    <t>Eliminator</t>
  </si>
  <si>
    <t>2014</t>
  </si>
  <si>
    <t>Abu Dhabi</t>
  </si>
  <si>
    <t>Sheikh Zayed Stadium</t>
  </si>
  <si>
    <t>RK Illingworth</t>
  </si>
  <si>
    <t>YS Chahal</t>
  </si>
  <si>
    <t>Sharjah Cricket Stadium</t>
  </si>
  <si>
    <t>GJ Maxwell</t>
  </si>
  <si>
    <t>Dubai International Cricket Stadium</t>
  </si>
  <si>
    <t>93</t>
  </si>
  <si>
    <t>72</t>
  </si>
  <si>
    <t>CA Lynn</t>
  </si>
  <si>
    <t>MM Sharma</t>
  </si>
  <si>
    <t>PV Tambe</t>
  </si>
  <si>
    <t>Sandeep Sharma</t>
  </si>
  <si>
    <t>B Kumar</t>
  </si>
  <si>
    <t>CJ Anderson</t>
  </si>
  <si>
    <t>KK Nair</t>
  </si>
  <si>
    <t>RM Deshpande</t>
  </si>
  <si>
    <t>PG Pathak</t>
  </si>
  <si>
    <t>62</t>
  </si>
  <si>
    <t>AR Patel</t>
  </si>
  <si>
    <t>LMP Simmons</t>
  </si>
  <si>
    <t>2015</t>
  </si>
  <si>
    <t>SD Fry</t>
  </si>
  <si>
    <t>CB Gaffaney</t>
  </si>
  <si>
    <t>DJ Hooda</t>
  </si>
  <si>
    <t>GJ Bailey</t>
  </si>
  <si>
    <t>K Srinivasan</t>
  </si>
  <si>
    <t>MA Agarwal</t>
  </si>
  <si>
    <t>AD Russell</t>
  </si>
  <si>
    <t>SS Iyer</t>
  </si>
  <si>
    <t>MA Starc</t>
  </si>
  <si>
    <t>97</t>
  </si>
  <si>
    <t>VR Aaron</t>
  </si>
  <si>
    <t>TA Boult</t>
  </si>
  <si>
    <t>NM Coulter-Nile</t>
  </si>
  <si>
    <t>138</t>
  </si>
  <si>
    <t>EJG Morgan</t>
  </si>
  <si>
    <t>HH Pandya</t>
  </si>
  <si>
    <t>MC Henriques</t>
  </si>
  <si>
    <t>Z Khan</t>
  </si>
  <si>
    <t>MJ McClenaghan</t>
  </si>
  <si>
    <t>71</t>
  </si>
  <si>
    <t>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</si>
  <si>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</si>
  <si>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</si>
  <si>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</si>
  <si>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</si>
  <si>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</si>
  <si>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</si>
  <si>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</si>
  <si>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</si>
  <si>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</si>
  <si>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</si>
  <si>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</si>
  <si>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</si>
  <si>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</si>
  <si>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</si>
  <si>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</si>
  <si>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</si>
  <si>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</si>
  <si>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</si>
  <si>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</si>
  <si>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</si>
  <si>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</si>
  <si>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144</t>
  </si>
  <si>
    <t>HM Amla</t>
  </si>
  <si>
    <t>80</t>
  </si>
  <si>
    <t>Kanpur</t>
  </si>
  <si>
    <t>Green Park</t>
  </si>
  <si>
    <t>BCJ Cutting</t>
  </si>
  <si>
    <t>2017</t>
  </si>
  <si>
    <t>Rising Pune Supergiant</t>
  </si>
  <si>
    <t>Bengaluru</t>
  </si>
  <si>
    <t>M.Chinnaswamy Stadium</t>
  </si>
  <si>
    <t>Rashid Khan</t>
  </si>
  <si>
    <t>A Deshmukh</t>
  </si>
  <si>
    <t>N Rana</t>
  </si>
  <si>
    <t>JJ Bumrah</t>
  </si>
  <si>
    <t>AJ Tye</t>
  </si>
  <si>
    <t>51</t>
  </si>
  <si>
    <t>YC Barde</t>
  </si>
  <si>
    <t>BA Stokes</t>
  </si>
  <si>
    <t>KS Williamson</t>
  </si>
  <si>
    <t>JC Buttler</t>
  </si>
  <si>
    <t>LH Ferguson</t>
  </si>
  <si>
    <t>61</t>
  </si>
  <si>
    <t>Mohammed Shami</t>
  </si>
  <si>
    <t>RA Tripathi</t>
  </si>
  <si>
    <t>146</t>
  </si>
  <si>
    <t>Mohammed Siraj</t>
  </si>
  <si>
    <t>HV Patel</t>
  </si>
  <si>
    <t>Washington Sundar</t>
  </si>
  <si>
    <t>KV Sharma</t>
  </si>
  <si>
    <t>2018</t>
  </si>
  <si>
    <t>KL Rahul</t>
  </si>
  <si>
    <t>Punjab Cricket Association IS Bindra Stadium</t>
  </si>
  <si>
    <t>Rajiv Gandhi International Stadium</t>
  </si>
  <si>
    <t>SW Billings</t>
  </si>
  <si>
    <t>MA Chidambaram Stadium</t>
  </si>
  <si>
    <t>JJ Roy</t>
  </si>
  <si>
    <t>B Stanlake</t>
  </si>
  <si>
    <t>64</t>
  </si>
  <si>
    <t>JC Archer</t>
  </si>
  <si>
    <t>AS Rajpoot</t>
  </si>
  <si>
    <t>Arun Jaitley Stadium</t>
  </si>
  <si>
    <t>TG Southee</t>
  </si>
  <si>
    <t>Mujeeb Ur Rahman</t>
  </si>
  <si>
    <t>Ishan Kishan</t>
  </si>
  <si>
    <t>102</t>
  </si>
  <si>
    <t>Kuldeep Yadav</t>
  </si>
  <si>
    <t>S Gopal</t>
  </si>
  <si>
    <t>L Ngidi</t>
  </si>
  <si>
    <t>2019</t>
  </si>
  <si>
    <t>Delhi Capitals</t>
  </si>
  <si>
    <t>PP Shaw</t>
  </si>
  <si>
    <t>JM Bairstow</t>
  </si>
  <si>
    <t>118</t>
  </si>
  <si>
    <t>SM Curran</t>
  </si>
  <si>
    <t>AS Joseph</t>
  </si>
  <si>
    <t>K Rabada</t>
  </si>
  <si>
    <t>HF Gurney</t>
  </si>
  <si>
    <t>DL Chahar</t>
  </si>
  <si>
    <t>UV Gandhe</t>
  </si>
  <si>
    <t>Imran Tahir</t>
  </si>
  <si>
    <t>KMA Paul</t>
  </si>
  <si>
    <t>IJ Gould</t>
  </si>
  <si>
    <t>KK Ahmed</t>
  </si>
  <si>
    <t>Shubman Gill</t>
  </si>
  <si>
    <t>SO Hetmyer</t>
  </si>
  <si>
    <t>2020/21</t>
  </si>
  <si>
    <t>49</t>
  </si>
  <si>
    <t>Shivam Mavi</t>
  </si>
  <si>
    <t>PK Garg</t>
  </si>
  <si>
    <t>69</t>
  </si>
  <si>
    <t>R Tewatia</t>
  </si>
  <si>
    <t>A Nortje</t>
  </si>
  <si>
    <t>CV Varun</t>
  </si>
  <si>
    <t>CJ Jordan</t>
  </si>
  <si>
    <t>RD Gaikwad</t>
  </si>
  <si>
    <t>88</t>
  </si>
  <si>
    <t>PJ Cummins</t>
  </si>
  <si>
    <t>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</si>
  <si>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</si>
  <si>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</si>
  <si>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</si>
  <si>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</si>
  <si>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</si>
  <si>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</si>
  <si>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</si>
  <si>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</si>
  <si>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</si>
  <si>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</si>
  <si>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</si>
  <si>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</si>
  <si>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</si>
  <si>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</si>
  <si>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</si>
  <si>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</si>
  <si>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</si>
  <si>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</si>
  <si>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54</t>
  </si>
  <si>
    <t>HAS Khalid</t>
  </si>
  <si>
    <t>JR Hazlewood</t>
  </si>
  <si>
    <t>KS Bharat</t>
  </si>
  <si>
    <t>VR Iyer</t>
  </si>
  <si>
    <t>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</si>
  <si>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</si>
  <si>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</si>
  <si>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</si>
  <si>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</si>
  <si>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</si>
  <si>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</si>
  <si>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</si>
  <si>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</si>
  <si>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</si>
  <si>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</si>
  <si>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</si>
  <si>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</si>
  <si>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</si>
  <si>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</si>
  <si>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</si>
  <si>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</si>
  <si>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</si>
  <si>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</si>
  <si>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</si>
  <si>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</si>
  <si>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</si>
  <si>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</si>
  <si>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</si>
  <si>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</si>
  <si>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</si>
  <si>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</si>
  <si>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</si>
  <si>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91</t>
  </si>
  <si>
    <t>52</t>
  </si>
  <si>
    <t>DR Sams</t>
  </si>
  <si>
    <t>SN Thakur</t>
  </si>
  <si>
    <t>Eden Gardens, Kolkata</t>
  </si>
  <si>
    <t>RM Patidar</t>
  </si>
  <si>
    <t>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</si>
  <si>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</si>
  <si>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</si>
  <si>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</si>
  <si>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</si>
  <si>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</si>
  <si>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</si>
  <si>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</si>
  <si>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</si>
  <si>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</si>
  <si>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</si>
  <si>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</si>
  <si>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</si>
  <si>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</si>
  <si>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81</t>
  </si>
  <si>
    <t>Vinod Seshan</t>
  </si>
  <si>
    <t>N Pooran</t>
  </si>
  <si>
    <t>HC Brook</t>
  </si>
  <si>
    <t>Sikandar Raza</t>
  </si>
  <si>
    <t>C Green</t>
  </si>
  <si>
    <t>Sawai Mansingh Stadium, Jaipur</t>
  </si>
  <si>
    <t>A Manohar</t>
  </si>
  <si>
    <t>56</t>
  </si>
  <si>
    <t>J Little</t>
  </si>
  <si>
    <t>M Pathirana</t>
  </si>
  <si>
    <t>PD Salt</t>
  </si>
  <si>
    <t>GD Phillips</t>
  </si>
  <si>
    <t>PN Mankad</t>
  </si>
  <si>
    <t>P Simran Singh</t>
  </si>
  <si>
    <t>WD Parnell</t>
  </si>
  <si>
    <t>112</t>
  </si>
  <si>
    <t>RR Rossouw</t>
  </si>
  <si>
    <t>Himachal Pradesh Cricket Association Stadium, Dharamsala</t>
  </si>
  <si>
    <t>Akash Madhwal</t>
  </si>
  <si>
    <t>2024</t>
  </si>
  <si>
    <t>Royal Challengers Bengaluru</t>
  </si>
  <si>
    <t>Mohali</t>
  </si>
  <si>
    <t>Maharaja Yadavindra Singh International Cricket Stadium, Mullanpur</t>
  </si>
  <si>
    <t>AG Wharf</t>
  </si>
  <si>
    <t>MP Yadav</t>
  </si>
  <si>
    <t>Dr. Y.S. Rajasekhara Reddy ACA-VDCA Cricket Stadium, Visakhapatnam</t>
  </si>
  <si>
    <t>106</t>
  </si>
  <si>
    <t>Shashank Singh</t>
  </si>
  <si>
    <t>R Shepherd</t>
  </si>
  <si>
    <t>Yash Thakur</t>
  </si>
  <si>
    <t>Nithish Kumar Reddy</t>
  </si>
  <si>
    <t>TM Head</t>
  </si>
  <si>
    <t>R Sai Kishore</t>
  </si>
  <si>
    <t>J Fraser-McGurk</t>
  </si>
  <si>
    <t>WG Jacks</t>
  </si>
  <si>
    <t>Simarjeet Singh</t>
  </si>
  <si>
    <t>Shahbaz Ahmed</t>
  </si>
  <si>
    <t>SEASON2</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</si>
  <si>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</si>
  <si>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</si>
  <si>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</si>
  <si>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</si>
  <si>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</si>
  <si>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</si>
  <si>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</si>
  <si>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</si>
  <si>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</si>
  <si>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</si>
  <si>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</si>
  <si>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</si>
  <si>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</si>
  <si>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</si>
  <si>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</si>
  <si>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</si>
  <si>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</si>
  <si>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Row Labels</t>
  </si>
  <si>
    <t>Grand Total</t>
  </si>
  <si>
    <t>Column Labels</t>
  </si>
  <si>
    <t>Count of toss_winner</t>
  </si>
  <si>
    <t>Count of winner</t>
  </si>
  <si>
    <t xml:space="preserve"> </t>
  </si>
  <si>
    <t>Count of player_of_match</t>
  </si>
  <si>
    <t>Year</t>
  </si>
  <si>
    <t>Winner Team</t>
  </si>
  <si>
    <t>Count of Winner Team</t>
  </si>
  <si>
    <t>count</t>
  </si>
  <si>
    <t>Winner</t>
  </si>
  <si>
    <t>Runner Up</t>
  </si>
  <si>
    <t>Player of the Series</t>
  </si>
  <si>
    <t>Man of the Match</t>
  </si>
  <si>
    <t xml:space="preserve"> Gujarat Titans</t>
  </si>
  <si>
    <t xml:space="preserve"> Shubman Gill</t>
  </si>
  <si>
    <t xml:space="preserve"> Devon Conway</t>
  </si>
  <si>
    <t xml:space="preserve">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</si>
  <si>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</si>
  <si>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</si>
  <si>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</si>
  <si>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</si>
  <si>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</si>
  <si>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</si>
  <si>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</si>
  <si>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</si>
  <si>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</si>
  <si>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</si>
  <si>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</si>
  <si>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</si>
  <si>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</si>
  <si>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</si>
  <si>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</si>
  <si>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</si>
  <si>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</si>
  <si>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</si>
  <si>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</si>
  <si>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</si>
  <si>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</si>
  <si>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</si>
  <si>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</si>
  <si>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</si>
  <si>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</si>
  <si>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</si>
  <si>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Mitchell Starc</t>
  </si>
  <si>
    <t>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</si>
</sst>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rgb="FF212529"/>
      <name val="Arial"/>
      <family val="2"/>
    </font>
    <font>
      <b/>
      <sz val="11"/>
      <color theme="1"/>
      <name val="Calibri"/>
      <family val="2"/>
      <scheme val="minor"/>
    </font>
    <font>
      <b/>
      <sz val="12"/>
      <color rgb="FF000000"/>
      <name val="Arial"/>
      <family val="2"/>
    </font>
    <font>
      <b/>
      <sz val="11"/>
      <color theme="0"/>
      <name val="Calibri"/>
      <family val="2"/>
      <scheme val="minor"/>
    </font>
  </fonts>
  <fills count="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4"/>
        <bgColor theme="4"/>
      </patternFill>
    </fill>
  </fills>
  <borders count="7">
    <border>
      <left/>
      <right/>
      <top/>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3" fillId="0" borderId="0" xfId="0" applyFont="1"/>
    <xf numFmtId="0" fontId="4" fillId="2" borderId="2" xfId="0" applyFont="1" applyFill="1" applyBorder="1" applyAlignment="1">
      <alignment vertical="center" wrapText="1"/>
    </xf>
    <xf numFmtId="0" fontId="5" fillId="4" borderId="4" xfId="0" applyFont="1" applyFill="1" applyBorder="1"/>
    <xf numFmtId="0" fontId="5" fillId="4" borderId="5" xfId="0" applyFont="1" applyFill="1" applyBorder="1"/>
    <xf numFmtId="0" fontId="5" fillId="4" borderId="6" xfId="0" applyFont="1" applyFill="1" applyBorder="1"/>
  </cellXfs>
  <cellStyles count="1">
    <cellStyle name="Normal" xfId="0" builtinId="0"/>
  </cellStyles>
  <dxfs count="27">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owerPivotData" Target="model/item.data"/><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Project.xlsx]Matches win byTeams!Matches win byTeams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Matches Wins by Team wrt Bat first and Field First Since 2008</a:t>
            </a:r>
          </a:p>
        </c:rich>
      </c:tx>
      <c:layout>
        <c:manualLayout>
          <c:xMode val="edge"/>
          <c:yMode val="edge"/>
          <c:x val="0.22924085312906778"/>
          <c:y val="2.5764895330112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956241622012008E-2"/>
          <c:y val="0.1194524959742351"/>
          <c:w val="0.88102218124494314"/>
          <c:h val="0.59633484220269573"/>
        </c:manualLayout>
      </c:layout>
      <c:barChart>
        <c:barDir val="col"/>
        <c:grouping val="stacked"/>
        <c:varyColors val="0"/>
        <c:ser>
          <c:idx val="0"/>
          <c:order val="0"/>
          <c:tx>
            <c:strRef>
              <c:f>'Matches win byTeams'!$B$3:$B$4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byTeams'!$A$5:$A$15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byTeams'!$B$5:$B$15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DF18-44D9-A5FF-556F1BF969BC}"/>
            </c:ext>
          </c:extLst>
        </c:ser>
        <c:ser>
          <c:idx val="1"/>
          <c:order val="1"/>
          <c:tx>
            <c:strRef>
              <c:f>'Matches win byTeams'!$C$3:$C$4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byTeams'!$A$5:$A$15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byTeams'!$C$5:$C$15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DF18-44D9-A5FF-556F1BF969BC}"/>
            </c:ext>
          </c:extLst>
        </c:ser>
        <c:dLbls>
          <c:dLblPos val="ctr"/>
          <c:showLegendKey val="0"/>
          <c:showVal val="1"/>
          <c:showCatName val="0"/>
          <c:showSerName val="0"/>
          <c:showPercent val="0"/>
          <c:showBubbleSize val="0"/>
        </c:dLbls>
        <c:gapWidth val="150"/>
        <c:overlap val="100"/>
        <c:axId val="812724472"/>
        <c:axId val="812713672"/>
      </c:barChart>
      <c:catAx>
        <c:axId val="81272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2713672"/>
        <c:crosses val="autoZero"/>
        <c:auto val="1"/>
        <c:lblAlgn val="ctr"/>
        <c:lblOffset val="100"/>
        <c:noMultiLvlLbl val="0"/>
      </c:catAx>
      <c:valAx>
        <c:axId val="812713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2724472"/>
        <c:crosses val="autoZero"/>
        <c:crossBetween val="between"/>
      </c:valAx>
      <c:spPr>
        <a:noFill/>
        <a:ln>
          <a:noFill/>
        </a:ln>
        <a:effectLst/>
      </c:spPr>
    </c:plotArea>
    <c:legend>
      <c:legendPos val="r"/>
      <c:layout>
        <c:manualLayout>
          <c:xMode val="edge"/>
          <c:yMode val="edge"/>
          <c:x val="0.45931183153808225"/>
          <c:y val="6.2543776230869694E-2"/>
          <c:w val="0.20735488373361274"/>
          <c:h val="0.1086964129483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Project.xlsx]TOSS WINNINGS!TOSS WINNINGS</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200" b="1" i="0" u="none" strike="noStrike" kern="1200" baseline="0">
                <a:solidFill>
                  <a:sysClr val="windowText" lastClr="000000">
                    <a:lumMod val="75000"/>
                    <a:lumOff val="25000"/>
                  </a:sysClr>
                </a:solidFill>
              </a:rPr>
              <a:t>Toss Decison Based Winnings %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396259842519684"/>
          <c:y val="0.23860673665791776"/>
          <c:w val="0.44693591426071744"/>
          <c:h val="0.74489319043452906"/>
        </c:manualLayout>
      </c:layout>
      <c:doughnutChart>
        <c:varyColors val="1"/>
        <c:ser>
          <c:idx val="0"/>
          <c:order val="0"/>
          <c:tx>
            <c:strRef>
              <c:f>'TOSS WINNINGS'!$B$2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91-469B-B06C-73527906B5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91-469B-B06C-73527906B5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WINNINGS'!$A$3:$A$5</c:f>
              <c:strCache>
                <c:ptCount val="2"/>
                <c:pt idx="0">
                  <c:v>bat</c:v>
                </c:pt>
                <c:pt idx="1">
                  <c:v>field</c:v>
                </c:pt>
              </c:strCache>
            </c:strRef>
          </c:cat>
          <c:val>
            <c:numRef>
              <c:f>'TOSS WINNINGS'!$B$3:$B$5</c:f>
              <c:numCache>
                <c:formatCode>0.00%</c:formatCode>
                <c:ptCount val="2"/>
                <c:pt idx="0">
                  <c:v>0.26760563380281688</c:v>
                </c:pt>
                <c:pt idx="1">
                  <c:v>0.73239436619718312</c:v>
                </c:pt>
              </c:numCache>
            </c:numRef>
          </c:val>
          <c:extLst>
            <c:ext xmlns:c16="http://schemas.microsoft.com/office/drawing/2014/chart" uri="{C3380CC4-5D6E-409C-BE32-E72D297353CC}">
              <c16:uniqueId val="{00000000-B669-48E5-A721-AFE3905590E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285651793525807"/>
          <c:y val="9.5427602799650055E-2"/>
          <c:w val="0.2138101487314085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Project.xlsx]Top 10 Venues!Top 10 Venues</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000" b="1" i="0" u="none" strike="noStrike" kern="1200" spc="0" baseline="0">
                <a:solidFill>
                  <a:schemeClr val="tx1"/>
                </a:solidFill>
              </a:rPr>
              <a:t>Top 10 Venues with most matches and winning based on Bat first &amp; Field first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81802274715661"/>
          <c:y val="0.11359767157818144"/>
          <c:w val="0.56538510272422848"/>
          <c:h val="0.8120489592266312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Venues'!$B$5:$B$15</c:f>
              <c:numCache>
                <c:formatCode>General</c:formatCode>
                <c:ptCount val="10"/>
                <c:pt idx="1">
                  <c:v>1</c:v>
                </c:pt>
                <c:pt idx="2">
                  <c:v>2</c:v>
                </c:pt>
                <c:pt idx="3">
                  <c:v>4</c:v>
                </c:pt>
                <c:pt idx="5">
                  <c:v>1</c:v>
                </c:pt>
                <c:pt idx="6">
                  <c:v>3</c:v>
                </c:pt>
                <c:pt idx="8">
                  <c:v>2</c:v>
                </c:pt>
                <c:pt idx="9">
                  <c:v>3</c:v>
                </c:pt>
              </c:numCache>
            </c:numRef>
          </c:val>
          <c:extLst>
            <c:ext xmlns:c16="http://schemas.microsoft.com/office/drawing/2014/chart" uri="{C3380CC4-5D6E-409C-BE32-E72D297353CC}">
              <c16:uniqueId val="{00000000-A543-4521-A765-4A0BF5D3B17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Venues'!$C$5:$C$15</c:f>
              <c:numCache>
                <c:formatCode>General</c:formatCode>
                <c:ptCount val="10"/>
                <c:pt idx="0">
                  <c:v>5</c:v>
                </c:pt>
                <c:pt idx="1">
                  <c:v>4</c:v>
                </c:pt>
                <c:pt idx="2">
                  <c:v>3</c:v>
                </c:pt>
                <c:pt idx="3">
                  <c:v>2</c:v>
                </c:pt>
                <c:pt idx="4">
                  <c:v>7</c:v>
                </c:pt>
                <c:pt idx="5">
                  <c:v>6</c:v>
                </c:pt>
                <c:pt idx="6">
                  <c:v>4</c:v>
                </c:pt>
                <c:pt idx="7">
                  <c:v>7</c:v>
                </c:pt>
                <c:pt idx="8">
                  <c:v>6</c:v>
                </c:pt>
                <c:pt idx="9">
                  <c:v>6</c:v>
                </c:pt>
              </c:numCache>
            </c:numRef>
          </c:val>
          <c:extLst>
            <c:ext xmlns:c16="http://schemas.microsoft.com/office/drawing/2014/chart" uri="{C3380CC4-5D6E-409C-BE32-E72D297353CC}">
              <c16:uniqueId val="{00000001-A543-4521-A765-4A0BF5D3B17F}"/>
            </c:ext>
          </c:extLst>
        </c:ser>
        <c:dLbls>
          <c:dLblPos val="ctr"/>
          <c:showLegendKey val="0"/>
          <c:showVal val="1"/>
          <c:showCatName val="0"/>
          <c:showSerName val="0"/>
          <c:showPercent val="0"/>
          <c:showBubbleSize val="0"/>
        </c:dLbls>
        <c:gapWidth val="182"/>
        <c:overlap val="100"/>
        <c:axId val="563195536"/>
        <c:axId val="563190496"/>
      </c:barChart>
      <c:catAx>
        <c:axId val="56319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3190496"/>
        <c:crosses val="autoZero"/>
        <c:auto val="1"/>
        <c:lblAlgn val="ctr"/>
        <c:lblOffset val="100"/>
        <c:noMultiLvlLbl val="0"/>
      </c:catAx>
      <c:valAx>
        <c:axId val="56319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3195536"/>
        <c:crosses val="autoZero"/>
        <c:crossBetween val="between"/>
      </c:valAx>
      <c:spPr>
        <a:noFill/>
        <a:ln>
          <a:noFill/>
        </a:ln>
        <a:effectLst/>
      </c:spPr>
    </c:plotArea>
    <c:legend>
      <c:legendPos val="r"/>
      <c:layout>
        <c:manualLayout>
          <c:xMode val="edge"/>
          <c:yMode val="edge"/>
          <c:x val="0.79452318460192484"/>
          <c:y val="6.7852059357964858E-2"/>
          <c:w val="0.11936570428696411"/>
          <c:h val="0.10817383403997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Project.xlsx]Man of the Matches!Player of the Match</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MOM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5741597475413"/>
          <c:y val="4.3657407407407402E-2"/>
          <c:w val="0.88047958985671537"/>
          <c:h val="0.79808654126567491"/>
        </c:manualLayout>
      </c:layout>
      <c:barChart>
        <c:barDir val="col"/>
        <c:grouping val="clustered"/>
        <c:varyColors val="0"/>
        <c:ser>
          <c:idx val="0"/>
          <c:order val="0"/>
          <c:tx>
            <c:strRef>
              <c:f>'Man of the Matches'!$C$3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Matches'!$B$4:$B$14</c:f>
              <c:strCache>
                <c:ptCount val="10"/>
                <c:pt idx="0">
                  <c:v>TM Head</c:v>
                </c:pt>
                <c:pt idx="1">
                  <c:v>SP Narine</c:v>
                </c:pt>
                <c:pt idx="2">
                  <c:v>Abhishek Sharma</c:v>
                </c:pt>
                <c:pt idx="3">
                  <c:v>MA Starc</c:v>
                </c:pt>
                <c:pt idx="4">
                  <c:v>CV Varun</c:v>
                </c:pt>
                <c:pt idx="5">
                  <c:v>MP Stoinis</c:v>
                </c:pt>
                <c:pt idx="6">
                  <c:v>AD Russell</c:v>
                </c:pt>
                <c:pt idx="7">
                  <c:v>JC Buttler</c:v>
                </c:pt>
                <c:pt idx="8">
                  <c:v>Kuldeep Yadav</c:v>
                </c:pt>
                <c:pt idx="9">
                  <c:v>JJ Bumrah</c:v>
                </c:pt>
              </c:strCache>
            </c:strRef>
          </c:cat>
          <c:val>
            <c:numRef>
              <c:f>'Man of the Matches'!$C$4:$C$14</c:f>
              <c:numCache>
                <c:formatCode>General</c:formatCode>
                <c:ptCount val="10"/>
                <c:pt idx="0">
                  <c:v>3</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81B-4EA8-8480-8D5FF0E18482}"/>
            </c:ext>
          </c:extLst>
        </c:ser>
        <c:dLbls>
          <c:dLblPos val="outEnd"/>
          <c:showLegendKey val="0"/>
          <c:showVal val="1"/>
          <c:showCatName val="0"/>
          <c:showSerName val="0"/>
          <c:showPercent val="0"/>
          <c:showBubbleSize val="0"/>
        </c:dLbls>
        <c:gapWidth val="30"/>
        <c:overlap val="-7"/>
        <c:axId val="812729152"/>
        <c:axId val="812732752"/>
      </c:barChart>
      <c:catAx>
        <c:axId val="8127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732752"/>
        <c:crosses val="autoZero"/>
        <c:auto val="1"/>
        <c:lblAlgn val="ctr"/>
        <c:lblOffset val="100"/>
        <c:noMultiLvlLbl val="0"/>
      </c:catAx>
      <c:valAx>
        <c:axId val="812732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Man</a:t>
                </a:r>
                <a:r>
                  <a:rPr lang="en-IN" b="1" baseline="0"/>
                  <a:t> of the match wins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7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Project.xlsx]Matches win byTeams!Matches win byTeams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Matches Wins by Team wrt Bat first and Field First Since 2008</a:t>
            </a:r>
          </a:p>
        </c:rich>
      </c:tx>
      <c:layout>
        <c:manualLayout>
          <c:xMode val="edge"/>
          <c:yMode val="edge"/>
          <c:x val="0.22924085312906778"/>
          <c:y val="2.5764895330112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956241622012008E-2"/>
          <c:y val="2.8997148102787442E-2"/>
          <c:w val="0.88102218124494314"/>
          <c:h val="0.60698499524575877"/>
        </c:manualLayout>
      </c:layout>
      <c:barChart>
        <c:barDir val="col"/>
        <c:grouping val="stacked"/>
        <c:varyColors val="0"/>
        <c:ser>
          <c:idx val="0"/>
          <c:order val="0"/>
          <c:tx>
            <c:strRef>
              <c:f>'Matches win byTeams'!$B$3:$B$4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byTeams'!$A$5:$A$15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byTeams'!$B$5:$B$15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195A-4356-9FB1-AC0494ECD253}"/>
            </c:ext>
          </c:extLst>
        </c:ser>
        <c:ser>
          <c:idx val="1"/>
          <c:order val="1"/>
          <c:tx>
            <c:strRef>
              <c:f>'Matches win byTeams'!$C$3:$C$4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byTeams'!$A$5:$A$15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byTeams'!$C$5:$C$15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195A-4356-9FB1-AC0494ECD253}"/>
            </c:ext>
          </c:extLst>
        </c:ser>
        <c:dLbls>
          <c:dLblPos val="ctr"/>
          <c:showLegendKey val="0"/>
          <c:showVal val="1"/>
          <c:showCatName val="0"/>
          <c:showSerName val="0"/>
          <c:showPercent val="0"/>
          <c:showBubbleSize val="0"/>
        </c:dLbls>
        <c:gapWidth val="40"/>
        <c:overlap val="100"/>
        <c:axId val="812724472"/>
        <c:axId val="812713672"/>
      </c:barChart>
      <c:catAx>
        <c:axId val="81272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12713672"/>
        <c:crosses val="autoZero"/>
        <c:auto val="1"/>
        <c:lblAlgn val="ctr"/>
        <c:lblOffset val="100"/>
        <c:noMultiLvlLbl val="0"/>
      </c:catAx>
      <c:valAx>
        <c:axId val="812713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724472"/>
        <c:crosses val="autoZero"/>
        <c:crossBetween val="between"/>
      </c:valAx>
      <c:spPr>
        <a:noFill/>
        <a:ln>
          <a:noFill/>
        </a:ln>
        <a:effectLst/>
      </c:spPr>
    </c:plotArea>
    <c:legend>
      <c:legendPos val="r"/>
      <c:layout>
        <c:manualLayout>
          <c:xMode val="edge"/>
          <c:yMode val="edge"/>
          <c:x val="0.45931179617240347"/>
          <c:y val="0.10365994015192205"/>
          <c:w val="0.20735488373361274"/>
          <c:h val="0.10869641294838146"/>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Project.xlsx]TOSS WINNINGS!TOSS WINNINGS</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200" b="1" i="0" u="none" strike="noStrike" kern="1200" baseline="0">
                <a:solidFill>
                  <a:sysClr val="windowText" lastClr="000000">
                    <a:lumMod val="75000"/>
                    <a:lumOff val="25000"/>
                  </a:sysClr>
                </a:solidFill>
              </a:rPr>
              <a:t>Toss Decison Based Winnings %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396259842519684"/>
          <c:y val="0.10036348413271517"/>
          <c:w val="0.60618660372371491"/>
          <c:h val="0.80887998396325989"/>
        </c:manualLayout>
      </c:layout>
      <c:doughnutChart>
        <c:varyColors val="1"/>
        <c:ser>
          <c:idx val="0"/>
          <c:order val="0"/>
          <c:tx>
            <c:strRef>
              <c:f>'TOSS WINNINGS'!$B$2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8A-48D2-BFA8-F696A8DD66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8A-48D2-BFA8-F696A8DD66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WINNINGS'!$A$3:$A$5</c:f>
              <c:strCache>
                <c:ptCount val="2"/>
                <c:pt idx="0">
                  <c:v>bat</c:v>
                </c:pt>
                <c:pt idx="1">
                  <c:v>field</c:v>
                </c:pt>
              </c:strCache>
            </c:strRef>
          </c:cat>
          <c:val>
            <c:numRef>
              <c:f>'TOSS WINNINGS'!$B$3:$B$5</c:f>
              <c:numCache>
                <c:formatCode>0.00%</c:formatCode>
                <c:ptCount val="2"/>
                <c:pt idx="0">
                  <c:v>0.26760563380281688</c:v>
                </c:pt>
                <c:pt idx="1">
                  <c:v>0.73239436619718312</c:v>
                </c:pt>
              </c:numCache>
            </c:numRef>
          </c:val>
          <c:extLst>
            <c:ext xmlns:c16="http://schemas.microsoft.com/office/drawing/2014/chart" uri="{C3380CC4-5D6E-409C-BE32-E72D297353CC}">
              <c16:uniqueId val="{00000004-868A-48D2-BFA8-F696A8DD667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4987614253136392E-2"/>
          <c:y val="6.6260805032544265E-2"/>
          <c:w val="0.2138101487314085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Project.xlsx]Top 10 Venues!Top 10 Venues</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000" b="1" i="0" u="none" strike="noStrike" kern="1200" spc="0" baseline="0">
                <a:solidFill>
                  <a:schemeClr val="tx1"/>
                </a:solidFill>
              </a:rPr>
              <a:t>Top 10 Venues with most matches and winning based on Bat first &amp; Field first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81802274715661"/>
          <c:y val="8.0123743640486675E-2"/>
          <c:w val="0.55645485689252638"/>
          <c:h val="0.8455229367299937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Venues'!$B$5:$B$15</c:f>
              <c:numCache>
                <c:formatCode>General</c:formatCode>
                <c:ptCount val="10"/>
                <c:pt idx="1">
                  <c:v>1</c:v>
                </c:pt>
                <c:pt idx="2">
                  <c:v>2</c:v>
                </c:pt>
                <c:pt idx="3">
                  <c:v>4</c:v>
                </c:pt>
                <c:pt idx="5">
                  <c:v>1</c:v>
                </c:pt>
                <c:pt idx="6">
                  <c:v>3</c:v>
                </c:pt>
                <c:pt idx="8">
                  <c:v>2</c:v>
                </c:pt>
                <c:pt idx="9">
                  <c:v>3</c:v>
                </c:pt>
              </c:numCache>
            </c:numRef>
          </c:val>
          <c:extLst>
            <c:ext xmlns:c16="http://schemas.microsoft.com/office/drawing/2014/chart" uri="{C3380CC4-5D6E-409C-BE32-E72D297353CC}">
              <c16:uniqueId val="{00000000-7339-45B5-95EF-A37CBFD7FA1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Venues'!$C$5:$C$15</c:f>
              <c:numCache>
                <c:formatCode>General</c:formatCode>
                <c:ptCount val="10"/>
                <c:pt idx="0">
                  <c:v>5</c:v>
                </c:pt>
                <c:pt idx="1">
                  <c:v>4</c:v>
                </c:pt>
                <c:pt idx="2">
                  <c:v>3</c:v>
                </c:pt>
                <c:pt idx="3">
                  <c:v>2</c:v>
                </c:pt>
                <c:pt idx="4">
                  <c:v>7</c:v>
                </c:pt>
                <c:pt idx="5">
                  <c:v>6</c:v>
                </c:pt>
                <c:pt idx="6">
                  <c:v>4</c:v>
                </c:pt>
                <c:pt idx="7">
                  <c:v>7</c:v>
                </c:pt>
                <c:pt idx="8">
                  <c:v>6</c:v>
                </c:pt>
                <c:pt idx="9">
                  <c:v>6</c:v>
                </c:pt>
              </c:numCache>
            </c:numRef>
          </c:val>
          <c:extLst>
            <c:ext xmlns:c16="http://schemas.microsoft.com/office/drawing/2014/chart" uri="{C3380CC4-5D6E-409C-BE32-E72D297353CC}">
              <c16:uniqueId val="{00000001-7339-45B5-95EF-A37CBFD7FA1B}"/>
            </c:ext>
          </c:extLst>
        </c:ser>
        <c:dLbls>
          <c:dLblPos val="ctr"/>
          <c:showLegendKey val="0"/>
          <c:showVal val="1"/>
          <c:showCatName val="0"/>
          <c:showSerName val="0"/>
          <c:showPercent val="0"/>
          <c:showBubbleSize val="0"/>
        </c:dLbls>
        <c:gapWidth val="153"/>
        <c:overlap val="100"/>
        <c:axId val="563195536"/>
        <c:axId val="563190496"/>
      </c:barChart>
      <c:catAx>
        <c:axId val="56319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63190496"/>
        <c:crosses val="autoZero"/>
        <c:auto val="1"/>
        <c:lblAlgn val="ctr"/>
        <c:lblOffset val="100"/>
        <c:noMultiLvlLbl val="0"/>
      </c:catAx>
      <c:valAx>
        <c:axId val="56319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63195536"/>
        <c:crosses val="autoZero"/>
        <c:crossBetween val="between"/>
      </c:valAx>
      <c:spPr>
        <a:noFill/>
        <a:ln>
          <a:noFill/>
        </a:ln>
        <a:effectLst/>
      </c:spPr>
    </c:plotArea>
    <c:legend>
      <c:legendPos val="r"/>
      <c:layout>
        <c:manualLayout>
          <c:xMode val="edge"/>
          <c:yMode val="edge"/>
          <c:x val="0.79452318460192484"/>
          <c:y val="6.7852059357964858E-2"/>
          <c:w val="0.11936570428696411"/>
          <c:h val="0.10817383403997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Project.xlsx]Man of the Matches!Player of the Match</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Man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5741597475413"/>
          <c:y val="4.3657407407407402E-2"/>
          <c:w val="0.88047958985671537"/>
          <c:h val="0.79808654126567491"/>
        </c:manualLayout>
      </c:layout>
      <c:barChart>
        <c:barDir val="col"/>
        <c:grouping val="clustered"/>
        <c:varyColors val="0"/>
        <c:ser>
          <c:idx val="0"/>
          <c:order val="0"/>
          <c:tx>
            <c:strRef>
              <c:f>'Man of the Matches'!$C$3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Matches'!$B$4:$B$14</c:f>
              <c:strCache>
                <c:ptCount val="10"/>
                <c:pt idx="0">
                  <c:v>TM Head</c:v>
                </c:pt>
                <c:pt idx="1">
                  <c:v>SP Narine</c:v>
                </c:pt>
                <c:pt idx="2">
                  <c:v>Abhishek Sharma</c:v>
                </c:pt>
                <c:pt idx="3">
                  <c:v>MA Starc</c:v>
                </c:pt>
                <c:pt idx="4">
                  <c:v>CV Varun</c:v>
                </c:pt>
                <c:pt idx="5">
                  <c:v>MP Stoinis</c:v>
                </c:pt>
                <c:pt idx="6">
                  <c:v>AD Russell</c:v>
                </c:pt>
                <c:pt idx="7">
                  <c:v>JC Buttler</c:v>
                </c:pt>
                <c:pt idx="8">
                  <c:v>Kuldeep Yadav</c:v>
                </c:pt>
                <c:pt idx="9">
                  <c:v>JJ Bumrah</c:v>
                </c:pt>
              </c:strCache>
            </c:strRef>
          </c:cat>
          <c:val>
            <c:numRef>
              <c:f>'Man of the Matches'!$C$4:$C$14</c:f>
              <c:numCache>
                <c:formatCode>General</c:formatCode>
                <c:ptCount val="10"/>
                <c:pt idx="0">
                  <c:v>3</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C7CE-4B3E-8942-2E6153FA0573}"/>
            </c:ext>
          </c:extLst>
        </c:ser>
        <c:dLbls>
          <c:dLblPos val="outEnd"/>
          <c:showLegendKey val="0"/>
          <c:showVal val="1"/>
          <c:showCatName val="0"/>
          <c:showSerName val="0"/>
          <c:showPercent val="0"/>
          <c:showBubbleSize val="0"/>
        </c:dLbls>
        <c:gapWidth val="30"/>
        <c:overlap val="-7"/>
        <c:axId val="812729152"/>
        <c:axId val="812732752"/>
      </c:barChart>
      <c:catAx>
        <c:axId val="8127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12732752"/>
        <c:crosses val="autoZero"/>
        <c:auto val="1"/>
        <c:lblAlgn val="ctr"/>
        <c:lblOffset val="100"/>
        <c:noMultiLvlLbl val="0"/>
      </c:catAx>
      <c:valAx>
        <c:axId val="812732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solidFill>
                      <a:schemeClr val="tx1"/>
                    </a:solidFill>
                  </a:rPr>
                  <a:t>Man</a:t>
                </a:r>
                <a:r>
                  <a:rPr lang="en-IN" sz="1050" b="1" baseline="0">
                    <a:solidFill>
                      <a:schemeClr val="tx1"/>
                    </a:solidFill>
                  </a:rPr>
                  <a:t> of the match wins</a:t>
                </a:r>
                <a:endParaRPr lang="en-IN" sz="105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7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4430F788-CCC1-4922-8082-A46A274DB91F}">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4430F788-CCC1-4922-8082-A46A274DB91F}">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Calibri" panose="020F0502020204030204"/>
          </a:endParaRPr>
        </a:p>
      </cx:txPr>
    </cx:legend>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eg"/><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142874</xdr:colOff>
      <xdr:row>1</xdr:row>
      <xdr:rowOff>95250</xdr:rowOff>
    </xdr:from>
    <xdr:to>
      <xdr:col>17</xdr:col>
      <xdr:colOff>295275</xdr:colOff>
      <xdr:row>22</xdr:row>
      <xdr:rowOff>38100</xdr:rowOff>
    </xdr:to>
    <xdr:graphicFrame macro="">
      <xdr:nvGraphicFramePr>
        <xdr:cNvPr id="2" name="Chart 1">
          <a:extLst>
            <a:ext uri="{FF2B5EF4-FFF2-40B4-BE49-F238E27FC236}">
              <a16:creationId xmlns:a16="http://schemas.microsoft.com/office/drawing/2014/main" id="{C25D6D64-72F3-3EC5-3163-DB8464D7E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228600</xdr:colOff>
      <xdr:row>16</xdr:row>
      <xdr:rowOff>142875</xdr:rowOff>
    </xdr:from>
    <xdr:to>
      <xdr:col>6</xdr:col>
      <xdr:colOff>85725</xdr:colOff>
      <xdr:row>30</xdr:row>
      <xdr:rowOff>0</xdr:rowOff>
    </xdr:to>
    <mc:AlternateContent xmlns:mc="http://schemas.openxmlformats.org/markup-compatibility/2006" xmlns:a14="http://schemas.microsoft.com/office/drawing/2010/main">
      <mc:Choice Requires="a14">
        <xdr:graphicFrame macro="">
          <xdr:nvGraphicFramePr>
            <xdr:cNvPr id="3" name="SEASON2">
              <a:extLst>
                <a:ext uri="{FF2B5EF4-FFF2-40B4-BE49-F238E27FC236}">
                  <a16:creationId xmlns:a16="http://schemas.microsoft.com/office/drawing/2014/main" id="{D7988AC6-361B-E8BB-F68B-F51D4D5A428F}"/>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3438525" y="3190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6</xdr:row>
      <xdr:rowOff>66675</xdr:rowOff>
    </xdr:from>
    <xdr:to>
      <xdr:col>6</xdr:col>
      <xdr:colOff>419100</xdr:colOff>
      <xdr:row>20</xdr:row>
      <xdr:rowOff>142875</xdr:rowOff>
    </xdr:to>
    <xdr:graphicFrame macro="">
      <xdr:nvGraphicFramePr>
        <xdr:cNvPr id="2" name="Chart 1">
          <a:extLst>
            <a:ext uri="{FF2B5EF4-FFF2-40B4-BE49-F238E27FC236}">
              <a16:creationId xmlns:a16="http://schemas.microsoft.com/office/drawing/2014/main" id="{6952F948-3055-E2E9-4D57-4A13E0A6D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180975</xdr:colOff>
      <xdr:row>4</xdr:row>
      <xdr:rowOff>104775</xdr:rowOff>
    </xdr:from>
    <xdr:to>
      <xdr:col>10</xdr:col>
      <xdr:colOff>180975</xdr:colOff>
      <xdr:row>17</xdr:row>
      <xdr:rowOff>152400</xdr:rowOff>
    </xdr:to>
    <mc:AlternateContent xmlns:mc="http://schemas.openxmlformats.org/markup-compatibility/2006" xmlns:a14="http://schemas.microsoft.com/office/drawing/2010/main">
      <mc:Choice Requires="a14">
        <xdr:graphicFrame macro="">
          <xdr:nvGraphicFramePr>
            <xdr:cNvPr id="3" name="SEASON2 1">
              <a:extLst>
                <a:ext uri="{FF2B5EF4-FFF2-40B4-BE49-F238E27FC236}">
                  <a16:creationId xmlns:a16="http://schemas.microsoft.com/office/drawing/2014/main" id="{717F2944-5E48-2E7C-99C8-D23DDC6CEB00}"/>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6572250" y="866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476250</xdr:colOff>
      <xdr:row>3</xdr:row>
      <xdr:rowOff>142874</xdr:rowOff>
    </xdr:from>
    <xdr:to>
      <xdr:col>13</xdr:col>
      <xdr:colOff>285750</xdr:colOff>
      <xdr:row>28</xdr:row>
      <xdr:rowOff>190499</xdr:rowOff>
    </xdr:to>
    <xdr:graphicFrame macro="">
      <xdr:nvGraphicFramePr>
        <xdr:cNvPr id="2" name="Chart 1">
          <a:extLst>
            <a:ext uri="{FF2B5EF4-FFF2-40B4-BE49-F238E27FC236}">
              <a16:creationId xmlns:a16="http://schemas.microsoft.com/office/drawing/2014/main" id="{8F2EE406-153C-0D22-71D2-99E5E980E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47625</xdr:rowOff>
    </xdr:from>
    <xdr:to>
      <xdr:col>0</xdr:col>
      <xdr:colOff>1828800</xdr:colOff>
      <xdr:row>28</xdr:row>
      <xdr:rowOff>95250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7AD4ED2C-1A8C-1E17-E20F-AB4168B2398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2905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390525</xdr:colOff>
      <xdr:row>1</xdr:row>
      <xdr:rowOff>19050</xdr:rowOff>
    </xdr:from>
    <xdr:to>
      <xdr:col>5</xdr:col>
      <xdr:colOff>771525</xdr:colOff>
      <xdr:row>14</xdr:row>
      <xdr:rowOff>66675</xdr:rowOff>
    </xdr:to>
    <mc:AlternateContent xmlns:mc="http://schemas.openxmlformats.org/markup-compatibility/2006" xmlns:a14="http://schemas.microsoft.com/office/drawing/2010/main">
      <mc:Choice Requires="a14">
        <xdr:graphicFrame macro="">
          <xdr:nvGraphicFramePr>
            <xdr:cNvPr id="2" name="SEASON2 2">
              <a:extLst>
                <a:ext uri="{FF2B5EF4-FFF2-40B4-BE49-F238E27FC236}">
                  <a16:creationId xmlns:a16="http://schemas.microsoft.com/office/drawing/2014/main" id="{CECC5C40-D5B7-BF99-7BE2-52D91AF8D246}"/>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367665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3</xdr:row>
      <xdr:rowOff>76200</xdr:rowOff>
    </xdr:from>
    <xdr:to>
      <xdr:col>15</xdr:col>
      <xdr:colOff>285750</xdr:colOff>
      <xdr:row>18</xdr:row>
      <xdr:rowOff>152400</xdr:rowOff>
    </xdr:to>
    <xdr:graphicFrame macro="">
      <xdr:nvGraphicFramePr>
        <xdr:cNvPr id="4" name="Chart 3">
          <a:extLst>
            <a:ext uri="{FF2B5EF4-FFF2-40B4-BE49-F238E27FC236}">
              <a16:creationId xmlns:a16="http://schemas.microsoft.com/office/drawing/2014/main" id="{002BAB02-F362-D27B-9274-E866ECED6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400050</xdr:colOff>
      <xdr:row>4</xdr:row>
      <xdr:rowOff>28575</xdr:rowOff>
    </xdr:from>
    <xdr:to>
      <xdr:col>15</xdr:col>
      <xdr:colOff>95250</xdr:colOff>
      <xdr:row>20</xdr:row>
      <xdr:rowOff>104774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81B646-894C-C928-E3DC-BF3AC044FF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15175" y="790575"/>
              <a:ext cx="4572000" cy="31241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352425</xdr:colOff>
      <xdr:row>1</xdr:row>
      <xdr:rowOff>85725</xdr:rowOff>
    </xdr:from>
    <xdr:to>
      <xdr:col>5</xdr:col>
      <xdr:colOff>352425</xdr:colOff>
      <xdr:row>14</xdr:row>
      <xdr:rowOff>133350</xdr:rowOff>
    </xdr:to>
    <mc:AlternateContent xmlns:mc="http://schemas.openxmlformats.org/markup-compatibility/2006" xmlns:a14="http://schemas.microsoft.com/office/drawing/2010/main">
      <mc:Choice Requires="a14">
        <xdr:graphicFrame macro="">
          <xdr:nvGraphicFramePr>
            <xdr:cNvPr id="2" name="SEASON2 3">
              <a:extLst>
                <a:ext uri="{FF2B5EF4-FFF2-40B4-BE49-F238E27FC236}">
                  <a16:creationId xmlns:a16="http://schemas.microsoft.com/office/drawing/2014/main" id="{BB09CFF6-5252-8C57-0928-7C3A41D79621}"/>
                </a:ext>
              </a:extLst>
            </xdr:cNvPr>
            <xdr:cNvGraphicFramePr/>
          </xdr:nvGraphicFramePr>
          <xdr:xfrm>
            <a:off x="0" y="0"/>
            <a:ext cx="0" cy="0"/>
          </xdr:xfrm>
          <a:graphic>
            <a:graphicData uri="http://schemas.microsoft.com/office/drawing/2010/slicer">
              <sle:slicer xmlns:sle="http://schemas.microsoft.com/office/drawing/2010/slicer" name="SEASON2 3"/>
            </a:graphicData>
          </a:graphic>
        </xdr:graphicFrame>
      </mc:Choice>
      <mc:Fallback xmlns="">
        <xdr:sp macro="" textlink="">
          <xdr:nvSpPr>
            <xdr:cNvPr id="0" name=""/>
            <xdr:cNvSpPr>
              <a:spLocks noTextEdit="1"/>
            </xdr:cNvSpPr>
          </xdr:nvSpPr>
          <xdr:spPr>
            <a:xfrm>
              <a:off x="1581150" y="276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362548</xdr:colOff>
      <xdr:row>5</xdr:row>
      <xdr:rowOff>4065</xdr:rowOff>
    </xdr:from>
    <xdr:to>
      <xdr:col>8</xdr:col>
      <xdr:colOff>266700</xdr:colOff>
      <xdr:row>9</xdr:row>
      <xdr:rowOff>114300</xdr:rowOff>
    </xdr:to>
    <xdr:grpSp>
      <xdr:nvGrpSpPr>
        <xdr:cNvPr id="14" name="Group 13">
          <a:extLst>
            <a:ext uri="{FF2B5EF4-FFF2-40B4-BE49-F238E27FC236}">
              <a16:creationId xmlns:a16="http://schemas.microsoft.com/office/drawing/2014/main" id="{E408FEE1-3380-D279-2C45-5E535EA42E43}"/>
            </a:ext>
          </a:extLst>
        </xdr:cNvPr>
        <xdr:cNvGrpSpPr/>
      </xdr:nvGrpSpPr>
      <xdr:grpSpPr>
        <a:xfrm>
          <a:off x="4029673" y="956565"/>
          <a:ext cx="2133002" cy="872235"/>
          <a:chOff x="3991573" y="1470915"/>
          <a:chExt cx="5104202" cy="725294"/>
        </a:xfrm>
      </xdr:grpSpPr>
      <xdr:sp macro="" textlink="">
        <xdr:nvSpPr>
          <xdr:cNvPr id="5" name="Arrow: Chevron 4">
            <a:extLst>
              <a:ext uri="{FF2B5EF4-FFF2-40B4-BE49-F238E27FC236}">
                <a16:creationId xmlns:a16="http://schemas.microsoft.com/office/drawing/2014/main" id="{4334CC33-5D80-04A4-0DE4-4F16262422D4}"/>
              </a:ext>
            </a:extLst>
          </xdr:cNvPr>
          <xdr:cNvSpPr/>
        </xdr:nvSpPr>
        <xdr:spPr>
          <a:xfrm>
            <a:off x="4029673" y="956565"/>
            <a:ext cx="1828202" cy="58023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9968A8C-A506-A62F-9D53-5CF19321B06C}"/>
              </a:ext>
            </a:extLst>
          </xdr:cNvPr>
          <xdr:cNvSpPr/>
        </xdr:nvSpPr>
        <xdr:spPr>
          <a:xfrm>
            <a:off x="4659126" y="1320699"/>
            <a:ext cx="1503549" cy="508101"/>
          </a:xfrm>
          <a:custGeom>
            <a:avLst/>
            <a:gdLst>
              <a:gd name="connsiteX0" fmla="*/ 0 w 1269369"/>
              <a:gd name="connsiteY0" fmla="*/ 58024 h 580235"/>
              <a:gd name="connsiteX1" fmla="*/ 58024 w 1269369"/>
              <a:gd name="connsiteY1" fmla="*/ 0 h 580235"/>
              <a:gd name="connsiteX2" fmla="*/ 1211346 w 1269369"/>
              <a:gd name="connsiteY2" fmla="*/ 0 h 580235"/>
              <a:gd name="connsiteX3" fmla="*/ 1269370 w 1269369"/>
              <a:gd name="connsiteY3" fmla="*/ 58024 h 580235"/>
              <a:gd name="connsiteX4" fmla="*/ 1269369 w 1269369"/>
              <a:gd name="connsiteY4" fmla="*/ 522212 h 580235"/>
              <a:gd name="connsiteX5" fmla="*/ 1211345 w 1269369"/>
              <a:gd name="connsiteY5" fmla="*/ 580236 h 580235"/>
              <a:gd name="connsiteX6" fmla="*/ 58024 w 1269369"/>
              <a:gd name="connsiteY6" fmla="*/ 580235 h 580235"/>
              <a:gd name="connsiteX7" fmla="*/ 0 w 1269369"/>
              <a:gd name="connsiteY7" fmla="*/ 522211 h 580235"/>
              <a:gd name="connsiteX8" fmla="*/ 0 w 1269369"/>
              <a:gd name="connsiteY8" fmla="*/ 58024 h 5802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369" h="580235">
                <a:moveTo>
                  <a:pt x="0" y="58024"/>
                </a:moveTo>
                <a:cubicBezTo>
                  <a:pt x="0" y="25978"/>
                  <a:pt x="25978" y="0"/>
                  <a:pt x="58024" y="0"/>
                </a:cubicBezTo>
                <a:lnTo>
                  <a:pt x="1211346" y="0"/>
                </a:lnTo>
                <a:cubicBezTo>
                  <a:pt x="1243392" y="0"/>
                  <a:pt x="1269370" y="25978"/>
                  <a:pt x="1269370" y="58024"/>
                </a:cubicBezTo>
                <a:cubicBezTo>
                  <a:pt x="1269370" y="212753"/>
                  <a:pt x="1269369" y="367483"/>
                  <a:pt x="1269369" y="522212"/>
                </a:cubicBezTo>
                <a:cubicBezTo>
                  <a:pt x="1269369" y="554258"/>
                  <a:pt x="1243391" y="580236"/>
                  <a:pt x="1211345" y="580236"/>
                </a:cubicBezTo>
                <a:lnTo>
                  <a:pt x="58024" y="580235"/>
                </a:lnTo>
                <a:cubicBezTo>
                  <a:pt x="25978" y="580235"/>
                  <a:pt x="0" y="554257"/>
                  <a:pt x="0" y="522211"/>
                </a:cubicBezTo>
                <a:lnTo>
                  <a:pt x="0" y="5802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123" tIns="152123" rIns="152123" bIns="152123" numCol="1" spcCol="1270" anchor="ctr" anchorCtr="0">
            <a:noAutofit/>
          </a:bodyPr>
          <a:lstStyle/>
          <a:p>
            <a:pPr marL="0" lvl="0" indent="0" algn="ctr" defTabSz="844550">
              <a:lnSpc>
                <a:spcPct val="90000"/>
              </a:lnSpc>
              <a:spcBef>
                <a:spcPct val="0"/>
              </a:spcBef>
              <a:spcAft>
                <a:spcPct val="35000"/>
              </a:spcAft>
              <a:buNone/>
            </a:pPr>
            <a:endParaRPr lang="en-IN" sz="19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142875</xdr:colOff>
      <xdr:row>1</xdr:row>
      <xdr:rowOff>0</xdr:rowOff>
    </xdr:from>
    <xdr:to>
      <xdr:col>6</xdr:col>
      <xdr:colOff>428625</xdr:colOff>
      <xdr:row>6</xdr:row>
      <xdr:rowOff>95250</xdr:rowOff>
    </xdr:to>
    <xdr:sp macro="" textlink="">
      <xdr:nvSpPr>
        <xdr:cNvPr id="2" name="Rectangle: Rounded Corners 1">
          <a:extLst>
            <a:ext uri="{FF2B5EF4-FFF2-40B4-BE49-F238E27FC236}">
              <a16:creationId xmlns:a16="http://schemas.microsoft.com/office/drawing/2014/main" id="{AE8556C2-7BCC-CC13-896A-CC84438D9477}"/>
            </a:ext>
          </a:extLst>
        </xdr:cNvPr>
        <xdr:cNvSpPr/>
      </xdr:nvSpPr>
      <xdr:spPr>
        <a:xfrm>
          <a:off x="142875" y="111125"/>
          <a:ext cx="3556000" cy="1047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rPr>
            <a:t>INDIAN PREMIER LEAGUE</a:t>
          </a:r>
          <a:r>
            <a:rPr lang="en-IN" sz="2400" b="1" baseline="0">
              <a:solidFill>
                <a:schemeClr val="bg1"/>
              </a:solidFill>
            </a:rPr>
            <a:t> ANALYSIS</a:t>
          </a:r>
          <a:endParaRPr lang="en-IN" sz="2400" b="1">
            <a:solidFill>
              <a:schemeClr val="bg1"/>
            </a:solidFill>
          </a:endParaRPr>
        </a:p>
      </xdr:txBody>
    </xdr:sp>
    <xdr:clientData/>
  </xdr:twoCellAnchor>
  <xdr:twoCellAnchor>
    <xdr:from>
      <xdr:col>6</xdr:col>
      <xdr:colOff>433433</xdr:colOff>
      <xdr:row>1</xdr:row>
      <xdr:rowOff>41846</xdr:rowOff>
    </xdr:from>
    <xdr:to>
      <xdr:col>13</xdr:col>
      <xdr:colOff>0</xdr:colOff>
      <xdr:row>6</xdr:row>
      <xdr:rowOff>128767</xdr:rowOff>
    </xdr:to>
    <xdr:grpSp>
      <xdr:nvGrpSpPr>
        <xdr:cNvPr id="6" name="Group 5">
          <a:extLst>
            <a:ext uri="{FF2B5EF4-FFF2-40B4-BE49-F238E27FC236}">
              <a16:creationId xmlns:a16="http://schemas.microsoft.com/office/drawing/2014/main" id="{EC207FA6-A274-4F39-BF9E-F2EAE28540BD}"/>
            </a:ext>
          </a:extLst>
        </xdr:cNvPr>
        <xdr:cNvGrpSpPr/>
      </xdr:nvGrpSpPr>
      <xdr:grpSpPr>
        <a:xfrm>
          <a:off x="3746016" y="158263"/>
          <a:ext cx="3863401" cy="1039421"/>
          <a:chOff x="4068356" y="877361"/>
          <a:chExt cx="6200844" cy="864315"/>
        </a:xfrm>
      </xdr:grpSpPr>
      <xdr:sp macro="" textlink="KPI!G2">
        <xdr:nvSpPr>
          <xdr:cNvPr id="7" name="Arrow: Chevron 6">
            <a:extLst>
              <a:ext uri="{FF2B5EF4-FFF2-40B4-BE49-F238E27FC236}">
                <a16:creationId xmlns:a16="http://schemas.microsoft.com/office/drawing/2014/main" id="{9D6521B5-CF7C-C982-693D-EDB1C37C149E}"/>
              </a:ext>
            </a:extLst>
          </xdr:cNvPr>
          <xdr:cNvSpPr/>
        </xdr:nvSpPr>
        <xdr:spPr>
          <a:xfrm>
            <a:off x="4068356" y="877361"/>
            <a:ext cx="5546185" cy="58023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30E1EFA-A60F-4D0C-A297-F965CAFDC771}" type="TxLink">
              <a:rPr lang="en-US" sz="2800" b="1" i="0" u="none" strike="noStrike">
                <a:solidFill>
                  <a:schemeClr val="bg1"/>
                </a:solidFill>
                <a:latin typeface="Calibri"/>
                <a:ea typeface="Calibri"/>
                <a:cs typeface="Calibri"/>
              </a:rPr>
              <a:pPr algn="ctr"/>
              <a:t>SEASON</a:t>
            </a:fld>
            <a:endParaRPr lang="en-IN" sz="2800">
              <a:solidFill>
                <a:schemeClr val="bg1"/>
              </a:solidFill>
            </a:endParaRPr>
          </a:p>
        </xdr:txBody>
      </xdr:sp>
      <xdr:sp macro="" textlink="KPI!G3">
        <xdr:nvSpPr>
          <xdr:cNvPr id="8" name="Freeform: Shape 7">
            <a:extLst>
              <a:ext uri="{FF2B5EF4-FFF2-40B4-BE49-F238E27FC236}">
                <a16:creationId xmlns:a16="http://schemas.microsoft.com/office/drawing/2014/main" id="{94125C89-9D8D-7FA2-9197-F5F678A4C1D8}"/>
              </a:ext>
            </a:extLst>
          </xdr:cNvPr>
          <xdr:cNvSpPr/>
        </xdr:nvSpPr>
        <xdr:spPr>
          <a:xfrm>
            <a:off x="5124538" y="1233575"/>
            <a:ext cx="5144662" cy="508101"/>
          </a:xfrm>
          <a:custGeom>
            <a:avLst/>
            <a:gdLst>
              <a:gd name="connsiteX0" fmla="*/ 0 w 1269369"/>
              <a:gd name="connsiteY0" fmla="*/ 58024 h 580235"/>
              <a:gd name="connsiteX1" fmla="*/ 58024 w 1269369"/>
              <a:gd name="connsiteY1" fmla="*/ 0 h 580235"/>
              <a:gd name="connsiteX2" fmla="*/ 1211346 w 1269369"/>
              <a:gd name="connsiteY2" fmla="*/ 0 h 580235"/>
              <a:gd name="connsiteX3" fmla="*/ 1269370 w 1269369"/>
              <a:gd name="connsiteY3" fmla="*/ 58024 h 580235"/>
              <a:gd name="connsiteX4" fmla="*/ 1269369 w 1269369"/>
              <a:gd name="connsiteY4" fmla="*/ 522212 h 580235"/>
              <a:gd name="connsiteX5" fmla="*/ 1211345 w 1269369"/>
              <a:gd name="connsiteY5" fmla="*/ 580236 h 580235"/>
              <a:gd name="connsiteX6" fmla="*/ 58024 w 1269369"/>
              <a:gd name="connsiteY6" fmla="*/ 580235 h 580235"/>
              <a:gd name="connsiteX7" fmla="*/ 0 w 1269369"/>
              <a:gd name="connsiteY7" fmla="*/ 522211 h 580235"/>
              <a:gd name="connsiteX8" fmla="*/ 0 w 1269369"/>
              <a:gd name="connsiteY8" fmla="*/ 58024 h 5802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369" h="580235">
                <a:moveTo>
                  <a:pt x="0" y="58024"/>
                </a:moveTo>
                <a:cubicBezTo>
                  <a:pt x="0" y="25978"/>
                  <a:pt x="25978" y="0"/>
                  <a:pt x="58024" y="0"/>
                </a:cubicBezTo>
                <a:lnTo>
                  <a:pt x="1211346" y="0"/>
                </a:lnTo>
                <a:cubicBezTo>
                  <a:pt x="1243392" y="0"/>
                  <a:pt x="1269370" y="25978"/>
                  <a:pt x="1269370" y="58024"/>
                </a:cubicBezTo>
                <a:cubicBezTo>
                  <a:pt x="1269370" y="212753"/>
                  <a:pt x="1269369" y="367483"/>
                  <a:pt x="1269369" y="522212"/>
                </a:cubicBezTo>
                <a:cubicBezTo>
                  <a:pt x="1269369" y="554258"/>
                  <a:pt x="1243391" y="580236"/>
                  <a:pt x="1211345" y="580236"/>
                </a:cubicBezTo>
                <a:lnTo>
                  <a:pt x="58024" y="580235"/>
                </a:lnTo>
                <a:cubicBezTo>
                  <a:pt x="25978" y="580235"/>
                  <a:pt x="0" y="554257"/>
                  <a:pt x="0" y="522211"/>
                </a:cubicBezTo>
                <a:lnTo>
                  <a:pt x="0" y="5802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123" tIns="152123" rIns="152123" bIns="152123" numCol="1" spcCol="1270" anchor="ctr" anchorCtr="0">
            <a:noAutofit/>
          </a:bodyPr>
          <a:lstStyle/>
          <a:p>
            <a:pPr marL="0" lvl="0" indent="0" algn="ctr" defTabSz="844550">
              <a:lnSpc>
                <a:spcPct val="90000"/>
              </a:lnSpc>
              <a:spcBef>
                <a:spcPct val="0"/>
              </a:spcBef>
              <a:spcAft>
                <a:spcPct val="35000"/>
              </a:spcAft>
              <a:buNone/>
            </a:pPr>
            <a:fld id="{81A70A50-B638-4A73-B625-E3FE02408B04}" type="TxLink">
              <a:rPr lang="en-US" sz="2400" b="1" i="0" u="none" strike="noStrike" kern="1200">
                <a:solidFill>
                  <a:sysClr val="windowText" lastClr="000000"/>
                </a:solidFill>
                <a:latin typeface="Calibri"/>
                <a:ea typeface="Calibri"/>
                <a:cs typeface="Calibri"/>
              </a:rPr>
              <a:pPr marL="0" lvl="0" indent="0" algn="ctr" defTabSz="844550">
                <a:lnSpc>
                  <a:spcPct val="90000"/>
                </a:lnSpc>
                <a:spcBef>
                  <a:spcPct val="0"/>
                </a:spcBef>
                <a:spcAft>
                  <a:spcPct val="35000"/>
                </a:spcAft>
                <a:buNone/>
              </a:pPr>
              <a:t>IPL-2024</a:t>
            </a:fld>
            <a:endParaRPr lang="en-IN" sz="2400" b="1" kern="1200">
              <a:solidFill>
                <a:sysClr val="windowText" lastClr="000000"/>
              </a:solidFill>
            </a:endParaRPr>
          </a:p>
        </xdr:txBody>
      </xdr:sp>
    </xdr:grpSp>
    <xdr:clientData/>
  </xdr:twoCellAnchor>
  <xdr:twoCellAnchor>
    <xdr:from>
      <xdr:col>13</xdr:col>
      <xdr:colOff>127000</xdr:colOff>
      <xdr:row>1</xdr:row>
      <xdr:rowOff>71216</xdr:rowOff>
    </xdr:from>
    <xdr:to>
      <xdr:col>19</xdr:col>
      <xdr:colOff>230187</xdr:colOff>
      <xdr:row>6</xdr:row>
      <xdr:rowOff>110512</xdr:rowOff>
    </xdr:to>
    <xdr:grpSp>
      <xdr:nvGrpSpPr>
        <xdr:cNvPr id="9" name="Group 8">
          <a:extLst>
            <a:ext uri="{FF2B5EF4-FFF2-40B4-BE49-F238E27FC236}">
              <a16:creationId xmlns:a16="http://schemas.microsoft.com/office/drawing/2014/main" id="{81CEC248-8C45-4C2D-B31A-E4D4CA8E16E7}"/>
            </a:ext>
          </a:extLst>
        </xdr:cNvPr>
        <xdr:cNvGrpSpPr/>
      </xdr:nvGrpSpPr>
      <xdr:grpSpPr>
        <a:xfrm>
          <a:off x="7736417" y="187633"/>
          <a:ext cx="3786187" cy="991796"/>
          <a:chOff x="4029672" y="956565"/>
          <a:chExt cx="6301786" cy="824713"/>
        </a:xfrm>
      </xdr:grpSpPr>
      <xdr:sp macro="" textlink="KPI!H2">
        <xdr:nvSpPr>
          <xdr:cNvPr id="10" name="Arrow: Chevron 9">
            <a:extLst>
              <a:ext uri="{FF2B5EF4-FFF2-40B4-BE49-F238E27FC236}">
                <a16:creationId xmlns:a16="http://schemas.microsoft.com/office/drawing/2014/main" id="{1D2730A3-913D-13E2-35E3-B93766423484}"/>
              </a:ext>
            </a:extLst>
          </xdr:cNvPr>
          <xdr:cNvSpPr/>
        </xdr:nvSpPr>
        <xdr:spPr>
          <a:xfrm>
            <a:off x="4029672" y="956565"/>
            <a:ext cx="5732642" cy="58023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A03AA74-9040-4EB9-95A5-1F74ADF42AE7}" type="TxLink">
              <a:rPr lang="en-US" sz="2400" b="1" i="0" u="none" strike="noStrike">
                <a:solidFill>
                  <a:srgbClr val="FFFFFF"/>
                </a:solidFill>
                <a:latin typeface="Calibri"/>
                <a:ea typeface="Calibri"/>
                <a:cs typeface="Calibri"/>
              </a:rPr>
              <a:pPr algn="ctr"/>
              <a:t>Winner</a:t>
            </a:fld>
            <a:endParaRPr lang="en-IN" sz="2400"/>
          </a:p>
        </xdr:txBody>
      </xdr:sp>
      <xdr:sp macro="" textlink="KPI!H3">
        <xdr:nvSpPr>
          <xdr:cNvPr id="11" name="Freeform: Shape 10">
            <a:extLst>
              <a:ext uri="{FF2B5EF4-FFF2-40B4-BE49-F238E27FC236}">
                <a16:creationId xmlns:a16="http://schemas.microsoft.com/office/drawing/2014/main" id="{0525A03F-B696-C499-F8CC-A2F59971B380}"/>
              </a:ext>
            </a:extLst>
          </xdr:cNvPr>
          <xdr:cNvSpPr/>
        </xdr:nvSpPr>
        <xdr:spPr>
          <a:xfrm>
            <a:off x="5186797" y="1273177"/>
            <a:ext cx="5144661" cy="508101"/>
          </a:xfrm>
          <a:custGeom>
            <a:avLst/>
            <a:gdLst>
              <a:gd name="connsiteX0" fmla="*/ 0 w 1269369"/>
              <a:gd name="connsiteY0" fmla="*/ 58024 h 580235"/>
              <a:gd name="connsiteX1" fmla="*/ 58024 w 1269369"/>
              <a:gd name="connsiteY1" fmla="*/ 0 h 580235"/>
              <a:gd name="connsiteX2" fmla="*/ 1211346 w 1269369"/>
              <a:gd name="connsiteY2" fmla="*/ 0 h 580235"/>
              <a:gd name="connsiteX3" fmla="*/ 1269370 w 1269369"/>
              <a:gd name="connsiteY3" fmla="*/ 58024 h 580235"/>
              <a:gd name="connsiteX4" fmla="*/ 1269369 w 1269369"/>
              <a:gd name="connsiteY4" fmla="*/ 522212 h 580235"/>
              <a:gd name="connsiteX5" fmla="*/ 1211345 w 1269369"/>
              <a:gd name="connsiteY5" fmla="*/ 580236 h 580235"/>
              <a:gd name="connsiteX6" fmla="*/ 58024 w 1269369"/>
              <a:gd name="connsiteY6" fmla="*/ 580235 h 580235"/>
              <a:gd name="connsiteX7" fmla="*/ 0 w 1269369"/>
              <a:gd name="connsiteY7" fmla="*/ 522211 h 580235"/>
              <a:gd name="connsiteX8" fmla="*/ 0 w 1269369"/>
              <a:gd name="connsiteY8" fmla="*/ 58024 h 5802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369" h="580235">
                <a:moveTo>
                  <a:pt x="0" y="58024"/>
                </a:moveTo>
                <a:cubicBezTo>
                  <a:pt x="0" y="25978"/>
                  <a:pt x="25978" y="0"/>
                  <a:pt x="58024" y="0"/>
                </a:cubicBezTo>
                <a:lnTo>
                  <a:pt x="1211346" y="0"/>
                </a:lnTo>
                <a:cubicBezTo>
                  <a:pt x="1243392" y="0"/>
                  <a:pt x="1269370" y="25978"/>
                  <a:pt x="1269370" y="58024"/>
                </a:cubicBezTo>
                <a:cubicBezTo>
                  <a:pt x="1269370" y="212753"/>
                  <a:pt x="1269369" y="367483"/>
                  <a:pt x="1269369" y="522212"/>
                </a:cubicBezTo>
                <a:cubicBezTo>
                  <a:pt x="1269369" y="554258"/>
                  <a:pt x="1243391" y="580236"/>
                  <a:pt x="1211345" y="580236"/>
                </a:cubicBezTo>
                <a:lnTo>
                  <a:pt x="58024" y="580235"/>
                </a:lnTo>
                <a:cubicBezTo>
                  <a:pt x="25978" y="580235"/>
                  <a:pt x="0" y="554257"/>
                  <a:pt x="0" y="522211"/>
                </a:cubicBezTo>
                <a:lnTo>
                  <a:pt x="0" y="5802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123" tIns="152123" rIns="152123" bIns="152123" numCol="1" spcCol="1270" anchor="ctr" anchorCtr="0">
            <a:noAutofit/>
          </a:bodyPr>
          <a:lstStyle/>
          <a:p>
            <a:pPr marL="0" lvl="0" indent="0" algn="ctr" defTabSz="844550">
              <a:lnSpc>
                <a:spcPct val="90000"/>
              </a:lnSpc>
              <a:spcBef>
                <a:spcPct val="0"/>
              </a:spcBef>
              <a:spcAft>
                <a:spcPct val="35000"/>
              </a:spcAft>
              <a:buNone/>
            </a:pPr>
            <a:fld id="{3586A95D-594C-42CF-BF4F-79C0E55F3FCC}" type="TxLink">
              <a:rPr lang="en-US" sz="2400" b="1" i="0" u="none" strike="noStrike" kern="1200">
                <a:solidFill>
                  <a:schemeClr val="tx1"/>
                </a:solidFill>
                <a:latin typeface="Calibri"/>
                <a:ea typeface="Calibri"/>
                <a:cs typeface="Calibri"/>
              </a:rPr>
              <a:pPr marL="0" lvl="0" indent="0" algn="ctr" defTabSz="844550">
                <a:lnSpc>
                  <a:spcPct val="90000"/>
                </a:lnSpc>
                <a:spcBef>
                  <a:spcPct val="0"/>
                </a:spcBef>
                <a:spcAft>
                  <a:spcPct val="35000"/>
                </a:spcAft>
                <a:buNone/>
              </a:pPr>
              <a:t>Kolkata Knight Riders</a:t>
            </a:fld>
            <a:endParaRPr lang="en-IN" sz="2400" b="1" kern="1200">
              <a:solidFill>
                <a:schemeClr val="tx1"/>
              </a:solidFill>
            </a:endParaRPr>
          </a:p>
        </xdr:txBody>
      </xdr:sp>
    </xdr:grpSp>
    <xdr:clientData/>
  </xdr:twoCellAnchor>
  <xdr:twoCellAnchor>
    <xdr:from>
      <xdr:col>19</xdr:col>
      <xdr:colOff>365125</xdr:colOff>
      <xdr:row>1</xdr:row>
      <xdr:rowOff>89471</xdr:rowOff>
    </xdr:from>
    <xdr:to>
      <xdr:col>25</xdr:col>
      <xdr:colOff>329405</xdr:colOff>
      <xdr:row>6</xdr:row>
      <xdr:rowOff>140673</xdr:rowOff>
    </xdr:to>
    <xdr:grpSp>
      <xdr:nvGrpSpPr>
        <xdr:cNvPr id="12" name="Group 11">
          <a:extLst>
            <a:ext uri="{FF2B5EF4-FFF2-40B4-BE49-F238E27FC236}">
              <a16:creationId xmlns:a16="http://schemas.microsoft.com/office/drawing/2014/main" id="{6A02D1BD-094B-4F83-A7E8-A8F39AF3840A}"/>
            </a:ext>
          </a:extLst>
        </xdr:cNvPr>
        <xdr:cNvGrpSpPr/>
      </xdr:nvGrpSpPr>
      <xdr:grpSpPr>
        <a:xfrm>
          <a:off x="11657542" y="205888"/>
          <a:ext cx="3647280" cy="1003702"/>
          <a:chOff x="4029672" y="956565"/>
          <a:chExt cx="6101190" cy="834613"/>
        </a:xfrm>
      </xdr:grpSpPr>
      <xdr:sp macro="" textlink="KPI!I2">
        <xdr:nvSpPr>
          <xdr:cNvPr id="13" name="Arrow: Chevron 12">
            <a:extLst>
              <a:ext uri="{FF2B5EF4-FFF2-40B4-BE49-F238E27FC236}">
                <a16:creationId xmlns:a16="http://schemas.microsoft.com/office/drawing/2014/main" id="{59C269D0-E426-4760-14B6-FD86ED99D35E}"/>
              </a:ext>
            </a:extLst>
          </xdr:cNvPr>
          <xdr:cNvSpPr/>
        </xdr:nvSpPr>
        <xdr:spPr>
          <a:xfrm>
            <a:off x="4029672" y="956565"/>
            <a:ext cx="5546185" cy="58023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4C5F56E-3086-4841-A8B3-A8FDC1552375}" type="TxLink">
              <a:rPr lang="en-US" sz="2400" b="1" i="0" u="none" strike="noStrike">
                <a:solidFill>
                  <a:schemeClr val="bg1"/>
                </a:solidFill>
                <a:latin typeface="Calibri"/>
                <a:ea typeface="Calibri"/>
                <a:cs typeface="Calibri"/>
              </a:rPr>
              <a:pPr algn="ctr"/>
              <a:t>Runner Up</a:t>
            </a:fld>
            <a:endParaRPr lang="en-IN" sz="2400">
              <a:solidFill>
                <a:schemeClr val="bg1"/>
              </a:solidFill>
            </a:endParaRPr>
          </a:p>
        </xdr:txBody>
      </xdr:sp>
      <xdr:sp macro="" textlink="KPI!I3">
        <xdr:nvSpPr>
          <xdr:cNvPr id="14" name="Freeform: Shape 13">
            <a:extLst>
              <a:ext uri="{FF2B5EF4-FFF2-40B4-BE49-F238E27FC236}">
                <a16:creationId xmlns:a16="http://schemas.microsoft.com/office/drawing/2014/main" id="{821B5DFB-07A8-05EC-5C7D-76B97E1D978D}"/>
              </a:ext>
            </a:extLst>
          </xdr:cNvPr>
          <xdr:cNvSpPr/>
        </xdr:nvSpPr>
        <xdr:spPr>
          <a:xfrm>
            <a:off x="4986199" y="1283077"/>
            <a:ext cx="5144663" cy="508101"/>
          </a:xfrm>
          <a:custGeom>
            <a:avLst/>
            <a:gdLst>
              <a:gd name="connsiteX0" fmla="*/ 0 w 1269369"/>
              <a:gd name="connsiteY0" fmla="*/ 58024 h 580235"/>
              <a:gd name="connsiteX1" fmla="*/ 58024 w 1269369"/>
              <a:gd name="connsiteY1" fmla="*/ 0 h 580235"/>
              <a:gd name="connsiteX2" fmla="*/ 1211346 w 1269369"/>
              <a:gd name="connsiteY2" fmla="*/ 0 h 580235"/>
              <a:gd name="connsiteX3" fmla="*/ 1269370 w 1269369"/>
              <a:gd name="connsiteY3" fmla="*/ 58024 h 580235"/>
              <a:gd name="connsiteX4" fmla="*/ 1269369 w 1269369"/>
              <a:gd name="connsiteY4" fmla="*/ 522212 h 580235"/>
              <a:gd name="connsiteX5" fmla="*/ 1211345 w 1269369"/>
              <a:gd name="connsiteY5" fmla="*/ 580236 h 580235"/>
              <a:gd name="connsiteX6" fmla="*/ 58024 w 1269369"/>
              <a:gd name="connsiteY6" fmla="*/ 580235 h 580235"/>
              <a:gd name="connsiteX7" fmla="*/ 0 w 1269369"/>
              <a:gd name="connsiteY7" fmla="*/ 522211 h 580235"/>
              <a:gd name="connsiteX8" fmla="*/ 0 w 1269369"/>
              <a:gd name="connsiteY8" fmla="*/ 58024 h 5802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369" h="580235">
                <a:moveTo>
                  <a:pt x="0" y="58024"/>
                </a:moveTo>
                <a:cubicBezTo>
                  <a:pt x="0" y="25978"/>
                  <a:pt x="25978" y="0"/>
                  <a:pt x="58024" y="0"/>
                </a:cubicBezTo>
                <a:lnTo>
                  <a:pt x="1211346" y="0"/>
                </a:lnTo>
                <a:cubicBezTo>
                  <a:pt x="1243392" y="0"/>
                  <a:pt x="1269370" y="25978"/>
                  <a:pt x="1269370" y="58024"/>
                </a:cubicBezTo>
                <a:cubicBezTo>
                  <a:pt x="1269370" y="212753"/>
                  <a:pt x="1269369" y="367483"/>
                  <a:pt x="1269369" y="522212"/>
                </a:cubicBezTo>
                <a:cubicBezTo>
                  <a:pt x="1269369" y="554258"/>
                  <a:pt x="1243391" y="580236"/>
                  <a:pt x="1211345" y="580236"/>
                </a:cubicBezTo>
                <a:lnTo>
                  <a:pt x="58024" y="580235"/>
                </a:lnTo>
                <a:cubicBezTo>
                  <a:pt x="25978" y="580235"/>
                  <a:pt x="0" y="554257"/>
                  <a:pt x="0" y="522211"/>
                </a:cubicBezTo>
                <a:lnTo>
                  <a:pt x="0" y="5802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123" tIns="152123" rIns="152123" bIns="152123" numCol="1" spcCol="1270" anchor="ctr" anchorCtr="0">
            <a:noAutofit/>
          </a:bodyPr>
          <a:lstStyle/>
          <a:p>
            <a:pPr marL="0" lvl="0" indent="0" algn="ctr" defTabSz="844550">
              <a:lnSpc>
                <a:spcPct val="90000"/>
              </a:lnSpc>
              <a:spcBef>
                <a:spcPct val="0"/>
              </a:spcBef>
              <a:spcAft>
                <a:spcPct val="35000"/>
              </a:spcAft>
              <a:buNone/>
            </a:pPr>
            <a:fld id="{3230050D-5628-41F8-ACD3-0C0015BA2EC2}" type="TxLink">
              <a:rPr lang="en-US" sz="2400" b="1" i="0" u="none" strike="noStrike" kern="1200">
                <a:solidFill>
                  <a:schemeClr val="tx1"/>
                </a:solidFill>
                <a:latin typeface="Calibri"/>
                <a:ea typeface="Calibri"/>
                <a:cs typeface="Calibri"/>
              </a:rPr>
              <a:pPr marL="0" lvl="0" indent="0" algn="ctr" defTabSz="844550">
                <a:lnSpc>
                  <a:spcPct val="90000"/>
                </a:lnSpc>
                <a:spcBef>
                  <a:spcPct val="0"/>
                </a:spcBef>
                <a:spcAft>
                  <a:spcPct val="35000"/>
                </a:spcAft>
                <a:buNone/>
              </a:pPr>
              <a:t>Sunrisers Hyderabad</a:t>
            </a:fld>
            <a:endParaRPr lang="en-IN" sz="2400" b="1" kern="1200">
              <a:solidFill>
                <a:schemeClr val="tx1"/>
              </a:solidFill>
            </a:endParaRPr>
          </a:p>
        </xdr:txBody>
      </xdr:sp>
    </xdr:grpSp>
    <xdr:clientData/>
  </xdr:twoCellAnchor>
  <xdr:twoCellAnchor>
    <xdr:from>
      <xdr:col>25</xdr:col>
      <xdr:colOff>424657</xdr:colOff>
      <xdr:row>1</xdr:row>
      <xdr:rowOff>63500</xdr:rowOff>
    </xdr:from>
    <xdr:to>
      <xdr:col>31</xdr:col>
      <xdr:colOff>214313</xdr:colOff>
      <xdr:row>6</xdr:row>
      <xdr:rowOff>114703</xdr:rowOff>
    </xdr:to>
    <xdr:grpSp>
      <xdr:nvGrpSpPr>
        <xdr:cNvPr id="15" name="Group 14">
          <a:extLst>
            <a:ext uri="{FF2B5EF4-FFF2-40B4-BE49-F238E27FC236}">
              <a16:creationId xmlns:a16="http://schemas.microsoft.com/office/drawing/2014/main" id="{DE2E44EC-9752-42A1-BE7D-7C089CDCBBB1}"/>
            </a:ext>
          </a:extLst>
        </xdr:cNvPr>
        <xdr:cNvGrpSpPr/>
      </xdr:nvGrpSpPr>
      <xdr:grpSpPr>
        <a:xfrm>
          <a:off x="15400074" y="179917"/>
          <a:ext cx="3472656" cy="1003703"/>
          <a:chOff x="4029672" y="956565"/>
          <a:chExt cx="6511346" cy="834614"/>
        </a:xfrm>
      </xdr:grpSpPr>
      <xdr:sp macro="" textlink="KPI!J2">
        <xdr:nvSpPr>
          <xdr:cNvPr id="16" name="Arrow: Chevron 15">
            <a:extLst>
              <a:ext uri="{FF2B5EF4-FFF2-40B4-BE49-F238E27FC236}">
                <a16:creationId xmlns:a16="http://schemas.microsoft.com/office/drawing/2014/main" id="{888AF8BF-F6D5-1A21-DAD1-C99F508D776F}"/>
              </a:ext>
            </a:extLst>
          </xdr:cNvPr>
          <xdr:cNvSpPr/>
        </xdr:nvSpPr>
        <xdr:spPr>
          <a:xfrm>
            <a:off x="4029672" y="956565"/>
            <a:ext cx="5546185" cy="58023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E43D981-4B52-46C3-8B06-E68ABEF8C5FC}" type="TxLink">
              <a:rPr lang="en-US" sz="2000" b="1" i="0" u="none" strike="noStrike">
                <a:solidFill>
                  <a:schemeClr val="bg1"/>
                </a:solidFill>
                <a:latin typeface="Calibri"/>
                <a:ea typeface="Calibri"/>
                <a:cs typeface="Calibri"/>
              </a:rPr>
              <a:pPr algn="ctr"/>
              <a:t>Player of the Series</a:t>
            </a:fld>
            <a:endParaRPr lang="en-IN" sz="2000" b="1">
              <a:solidFill>
                <a:schemeClr val="bg1"/>
              </a:solidFill>
            </a:endParaRPr>
          </a:p>
        </xdr:txBody>
      </xdr:sp>
      <xdr:sp macro="" textlink="KPI!J3">
        <xdr:nvSpPr>
          <xdr:cNvPr id="17" name="Freeform: Shape 16">
            <a:extLst>
              <a:ext uri="{FF2B5EF4-FFF2-40B4-BE49-F238E27FC236}">
                <a16:creationId xmlns:a16="http://schemas.microsoft.com/office/drawing/2014/main" id="{5A961C29-727F-E59F-B95C-C69EEB4D1FC2}"/>
              </a:ext>
            </a:extLst>
          </xdr:cNvPr>
          <xdr:cNvSpPr/>
        </xdr:nvSpPr>
        <xdr:spPr>
          <a:xfrm>
            <a:off x="5396356" y="1283078"/>
            <a:ext cx="5144662" cy="508101"/>
          </a:xfrm>
          <a:custGeom>
            <a:avLst/>
            <a:gdLst>
              <a:gd name="connsiteX0" fmla="*/ 0 w 1269369"/>
              <a:gd name="connsiteY0" fmla="*/ 58024 h 580235"/>
              <a:gd name="connsiteX1" fmla="*/ 58024 w 1269369"/>
              <a:gd name="connsiteY1" fmla="*/ 0 h 580235"/>
              <a:gd name="connsiteX2" fmla="*/ 1211346 w 1269369"/>
              <a:gd name="connsiteY2" fmla="*/ 0 h 580235"/>
              <a:gd name="connsiteX3" fmla="*/ 1269370 w 1269369"/>
              <a:gd name="connsiteY3" fmla="*/ 58024 h 580235"/>
              <a:gd name="connsiteX4" fmla="*/ 1269369 w 1269369"/>
              <a:gd name="connsiteY4" fmla="*/ 522212 h 580235"/>
              <a:gd name="connsiteX5" fmla="*/ 1211345 w 1269369"/>
              <a:gd name="connsiteY5" fmla="*/ 580236 h 580235"/>
              <a:gd name="connsiteX6" fmla="*/ 58024 w 1269369"/>
              <a:gd name="connsiteY6" fmla="*/ 580235 h 580235"/>
              <a:gd name="connsiteX7" fmla="*/ 0 w 1269369"/>
              <a:gd name="connsiteY7" fmla="*/ 522211 h 580235"/>
              <a:gd name="connsiteX8" fmla="*/ 0 w 1269369"/>
              <a:gd name="connsiteY8" fmla="*/ 58024 h 5802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369" h="580235">
                <a:moveTo>
                  <a:pt x="0" y="58024"/>
                </a:moveTo>
                <a:cubicBezTo>
                  <a:pt x="0" y="25978"/>
                  <a:pt x="25978" y="0"/>
                  <a:pt x="58024" y="0"/>
                </a:cubicBezTo>
                <a:lnTo>
                  <a:pt x="1211346" y="0"/>
                </a:lnTo>
                <a:cubicBezTo>
                  <a:pt x="1243392" y="0"/>
                  <a:pt x="1269370" y="25978"/>
                  <a:pt x="1269370" y="58024"/>
                </a:cubicBezTo>
                <a:cubicBezTo>
                  <a:pt x="1269370" y="212753"/>
                  <a:pt x="1269369" y="367483"/>
                  <a:pt x="1269369" y="522212"/>
                </a:cubicBezTo>
                <a:cubicBezTo>
                  <a:pt x="1269369" y="554258"/>
                  <a:pt x="1243391" y="580236"/>
                  <a:pt x="1211345" y="580236"/>
                </a:cubicBezTo>
                <a:lnTo>
                  <a:pt x="58024" y="580235"/>
                </a:lnTo>
                <a:cubicBezTo>
                  <a:pt x="25978" y="580235"/>
                  <a:pt x="0" y="554257"/>
                  <a:pt x="0" y="522211"/>
                </a:cubicBezTo>
                <a:lnTo>
                  <a:pt x="0" y="5802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123" tIns="152123" rIns="152123" bIns="152123" numCol="1" spcCol="1270" anchor="ctr" anchorCtr="0">
            <a:noAutofit/>
          </a:bodyPr>
          <a:lstStyle/>
          <a:p>
            <a:pPr marL="0" lvl="0" indent="0" algn="ctr" defTabSz="844550">
              <a:lnSpc>
                <a:spcPct val="90000"/>
              </a:lnSpc>
              <a:spcBef>
                <a:spcPct val="0"/>
              </a:spcBef>
              <a:spcAft>
                <a:spcPct val="35000"/>
              </a:spcAft>
              <a:buNone/>
            </a:pPr>
            <a:fld id="{87430B12-C9EA-4B62-9045-7E033857C05D}" type="TxLink">
              <a:rPr lang="en-US" sz="2800" b="1" i="0" u="none" strike="noStrike" kern="1200">
                <a:solidFill>
                  <a:sysClr val="windowText" lastClr="000000"/>
                </a:solidFill>
                <a:latin typeface="Calibri"/>
                <a:ea typeface="Calibri"/>
                <a:cs typeface="Calibri"/>
              </a:rPr>
              <a:pPr marL="0" lvl="0" indent="0" algn="ctr" defTabSz="844550">
                <a:lnSpc>
                  <a:spcPct val="90000"/>
                </a:lnSpc>
                <a:spcBef>
                  <a:spcPct val="0"/>
                </a:spcBef>
                <a:spcAft>
                  <a:spcPct val="35000"/>
                </a:spcAft>
                <a:buNone/>
              </a:pPr>
              <a:t>Sunil Narine</a:t>
            </a:fld>
            <a:endParaRPr lang="en-IN" sz="2800" b="1" kern="1200">
              <a:solidFill>
                <a:sysClr val="windowText" lastClr="000000"/>
              </a:solidFill>
            </a:endParaRPr>
          </a:p>
        </xdr:txBody>
      </xdr:sp>
    </xdr:grpSp>
    <xdr:clientData/>
  </xdr:twoCellAnchor>
  <xdr:twoCellAnchor editAs="oneCell">
    <xdr:from>
      <xdr:col>1</xdr:col>
      <xdr:colOff>0</xdr:colOff>
      <xdr:row>7</xdr:row>
      <xdr:rowOff>1</xdr:rowOff>
    </xdr:from>
    <xdr:to>
      <xdr:col>31</xdr:col>
      <xdr:colOff>317500</xdr:colOff>
      <xdr:row>9</xdr:row>
      <xdr:rowOff>130969</xdr:rowOff>
    </xdr:to>
    <mc:AlternateContent xmlns:mc="http://schemas.openxmlformats.org/markup-compatibility/2006" xmlns:a14="http://schemas.microsoft.com/office/drawing/2010/main">
      <mc:Choice Requires="a14">
        <xdr:graphicFrame macro="">
          <xdr:nvGraphicFramePr>
            <xdr:cNvPr id="18" name="SEASON2 4">
              <a:extLst>
                <a:ext uri="{FF2B5EF4-FFF2-40B4-BE49-F238E27FC236}">
                  <a16:creationId xmlns:a16="http://schemas.microsoft.com/office/drawing/2014/main" id="{D79FE908-26C0-419D-AECA-39EA1DAC39D2}"/>
                </a:ext>
              </a:extLst>
            </xdr:cNvPr>
            <xdr:cNvGraphicFramePr/>
          </xdr:nvGraphicFramePr>
          <xdr:xfrm>
            <a:off x="0" y="0"/>
            <a:ext cx="0" cy="0"/>
          </xdr:xfrm>
          <a:graphic>
            <a:graphicData uri="http://schemas.microsoft.com/office/drawing/2010/slicer">
              <sle:slicer xmlns:sle="http://schemas.microsoft.com/office/drawing/2010/slicer" name="SEASON2 4"/>
            </a:graphicData>
          </a:graphic>
        </xdr:graphicFrame>
      </mc:Choice>
      <mc:Fallback xmlns="">
        <xdr:sp macro="" textlink="">
          <xdr:nvSpPr>
            <xdr:cNvPr id="0" name=""/>
            <xdr:cNvSpPr>
              <a:spLocks noTextEdit="1"/>
            </xdr:cNvSpPr>
          </xdr:nvSpPr>
          <xdr:spPr>
            <a:xfrm>
              <a:off x="254000" y="1254126"/>
              <a:ext cx="18415000" cy="51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0</xdr:colOff>
      <xdr:row>10</xdr:row>
      <xdr:rowOff>0</xdr:rowOff>
    </xdr:from>
    <xdr:to>
      <xdr:col>16</xdr:col>
      <xdr:colOff>258536</xdr:colOff>
      <xdr:row>26</xdr:row>
      <xdr:rowOff>40821</xdr:rowOff>
    </xdr:to>
    <xdr:graphicFrame macro="">
      <xdr:nvGraphicFramePr>
        <xdr:cNvPr id="19" name="Chart 18">
          <a:extLst>
            <a:ext uri="{FF2B5EF4-FFF2-40B4-BE49-F238E27FC236}">
              <a16:creationId xmlns:a16="http://schemas.microsoft.com/office/drawing/2014/main" id="{461CDA97-3454-43EE-A4A9-50E236FA0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408215</xdr:colOff>
      <xdr:row>10</xdr:row>
      <xdr:rowOff>1</xdr:rowOff>
    </xdr:from>
    <xdr:to>
      <xdr:col>23</xdr:col>
      <xdr:colOff>189140</xdr:colOff>
      <xdr:row>26</xdr:row>
      <xdr:rowOff>54429</xdr:rowOff>
    </xdr:to>
    <xdr:graphicFrame macro="">
      <xdr:nvGraphicFramePr>
        <xdr:cNvPr id="20" name="Chart 19">
          <a:extLst>
            <a:ext uri="{FF2B5EF4-FFF2-40B4-BE49-F238E27FC236}">
              <a16:creationId xmlns:a16="http://schemas.microsoft.com/office/drawing/2014/main" id="{92CE6702-6185-468F-950F-FC8338899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380999</xdr:colOff>
      <xdr:row>9</xdr:row>
      <xdr:rowOff>176893</xdr:rowOff>
    </xdr:from>
    <xdr:to>
      <xdr:col>31</xdr:col>
      <xdr:colOff>238124</xdr:colOff>
      <xdr:row>43</xdr:row>
      <xdr:rowOff>149679</xdr:rowOff>
    </xdr:to>
    <xdr:graphicFrame macro="">
      <xdr:nvGraphicFramePr>
        <xdr:cNvPr id="21" name="Chart 20">
          <a:extLst>
            <a:ext uri="{FF2B5EF4-FFF2-40B4-BE49-F238E27FC236}">
              <a16:creationId xmlns:a16="http://schemas.microsoft.com/office/drawing/2014/main" id="{1F6E4194-64D6-4615-9458-DBC2E262F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585108</xdr:colOff>
      <xdr:row>26</xdr:row>
      <xdr:rowOff>136072</xdr:rowOff>
    </xdr:from>
    <xdr:to>
      <xdr:col>23</xdr:col>
      <xdr:colOff>231322</xdr:colOff>
      <xdr:row>44</xdr:row>
      <xdr:rowOff>0</xdr:rowOff>
    </xdr:to>
    <xdr:graphicFrame macro="">
      <xdr:nvGraphicFramePr>
        <xdr:cNvPr id="22" name="Chart 21">
          <a:extLst>
            <a:ext uri="{FF2B5EF4-FFF2-40B4-BE49-F238E27FC236}">
              <a16:creationId xmlns:a16="http://schemas.microsoft.com/office/drawing/2014/main" id="{E738FF46-CFD0-474B-AAA9-920300767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26</xdr:row>
      <xdr:rowOff>122464</xdr:rowOff>
    </xdr:from>
    <xdr:to>
      <xdr:col>10</xdr:col>
      <xdr:colOff>489857</xdr:colOff>
      <xdr:row>44</xdr:row>
      <xdr:rowOff>40821</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A8F2EB8-A26D-45F2-B369-DE6B59B8BA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7650" y="4999264"/>
              <a:ext cx="5976257" cy="33473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547686</xdr:colOff>
      <xdr:row>3</xdr:row>
      <xdr:rowOff>11906</xdr:rowOff>
    </xdr:from>
    <xdr:to>
      <xdr:col>6</xdr:col>
      <xdr:colOff>238124</xdr:colOff>
      <xdr:row>5</xdr:row>
      <xdr:rowOff>178594</xdr:rowOff>
    </xdr:to>
    <xdr:pic>
      <xdr:nvPicPr>
        <xdr:cNvPr id="34" name="Picture 33">
          <a:extLst>
            <a:ext uri="{FF2B5EF4-FFF2-40B4-BE49-F238E27FC236}">
              <a16:creationId xmlns:a16="http://schemas.microsoft.com/office/drawing/2014/main" id="{24AFF48D-CF8E-A7DF-C169-65BD6F92162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19374" y="511969"/>
          <a:ext cx="904875" cy="54768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631938888888" backgroundQuery="1" createdVersion="8" refreshedVersion="8" minRefreshableVersion="3" recordCount="0" supportSubquery="1" supportAdvancedDrill="1" xr:uid="{845A9BD6-39F7-47FD-A845-728CB6D7D8C0}">
  <cacheSource type="external" connectionId="2"/>
  <cacheFields count="1">
    <cacheField name="[matches].[SEASON2].[SEASON2]" caption="SEASON2" numFmtId="0" hierarchy="4" level="1">
      <sharedItems count="1">
        <s v="IPL-2024"/>
      </sharedItems>
    </cacheField>
  </cacheFields>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fieldsUsage count="2">
        <fieldUsage x="-1"/>
        <fieldUsage x="0"/>
      </fieldsUsage>
    </cacheHierarchy>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0" memberValueDatatype="130" unbalanced="0"/>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hidden="1">
      <extLst>
        <ext xmlns:x15="http://schemas.microsoft.com/office/spreadsheetml/2010/11/main" uri="{B97F6D7D-B522-45F9-BDA1-12C45D357490}">
          <x15:cacheHierarchy aggregatedColumn="23"/>
        </ext>
      </extLst>
    </cacheHierarchy>
  </cacheHierarchies>
  <kpis count="0"/>
  <dimensions count="3">
    <dimension name="matches" uniqueName="[matches]" caption="matches"/>
    <dimension measure="1" name="Measures" uniqueName="[Measures]" caption="Measures"/>
    <dimension name="Table2" uniqueName="[Table2]" caption="Table2"/>
  </dimensions>
  <measureGroups count="2">
    <measureGroup name="matches" caption="matches"/>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631939814812" backgroundQuery="1" createdVersion="8" refreshedVersion="8" minRefreshableVersion="3" recordCount="0" supportSubquery="1" supportAdvancedDrill="1" xr:uid="{23BE9C8E-8432-4476-AFC2-51055DBECBBA}">
  <cacheSource type="external" connectionId="2"/>
  <cacheFields count="4">
    <cacheField name="[matches].[venue].[venue]" caption="venue" numFmtId="0" hierarchy="8" level="1">
      <sharedItems count="10">
        <s v="Dubai International Cricket Stadium"/>
        <s v="Eden Gardens"/>
        <s v="Feroz Shah Kotla"/>
        <s v="M Chinnaswamy Stadium"/>
        <s v="MA Chidambaram Stadium, Chepauk"/>
        <s v="Punjab Cricket Association Stadium, Mohali"/>
        <s v="Rajiv Gandhi International Stadium, Uppal"/>
        <s v="Sawai Mansingh Stadium"/>
        <s v="Wankhede Stadium"/>
        <s v="Wankhede Stadium, Mumbai"/>
      </sharedItems>
    </cacheField>
    <cacheField name="[matches].[player_of_match].[player_of_match]" caption="player_of_match" numFmtId="0" hierarchy="7" level="1">
      <sharedItems count="10">
        <s v="Abhishek Sharma"/>
        <s v="AD Russell"/>
        <s v="CV Varun"/>
        <s v="JC Buttler"/>
        <s v="JJ Bumrah"/>
        <s v="Kuldeep Yadav"/>
        <s v="MA Starc"/>
        <s v="MP Stoinis"/>
        <s v="SP Narine"/>
        <s v="TM Head"/>
      </sharedItems>
    </cacheField>
    <cacheField name="[Measures].[Count of player_of_match]" caption="Count of player_of_match" numFmtId="0" hierarchy="30" level="32767"/>
    <cacheField name="[matches].[SEASON2].[SEASON2]" caption="SEASON2" numFmtId="0" hierarchy="4" level="1">
      <sharedItems containsSemiMixedTypes="0" containsNonDate="0" containsString="0"/>
    </cacheField>
  </cacheFields>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fieldsUsage count="2">
        <fieldUsage x="-1"/>
        <fieldUsage x="3"/>
      </fieldsUsage>
    </cacheHierarchy>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1"/>
      </fieldsUsage>
    </cacheHierarchy>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0" memberValueDatatype="130" unbalanced="0"/>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hidden="1">
      <extLst>
        <ext xmlns:x15="http://schemas.microsoft.com/office/spreadsheetml/2010/11/main" uri="{B97F6D7D-B522-45F9-BDA1-12C45D357490}">
          <x15:cacheHierarchy aggregatedColumn="23"/>
        </ext>
      </extLst>
    </cacheHierarchy>
  </cacheHierarchies>
  <kpis count="0"/>
  <dimensions count="3">
    <dimension name="matches" uniqueName="[matches]" caption="matches"/>
    <dimension measure="1" name="Measures" uniqueName="[Measures]" caption="Measures"/>
    <dimension name="Table2" uniqueName="[Table2]" caption="Table2"/>
  </dimensions>
  <measureGroups count="2">
    <measureGroup name="matches" caption="matches"/>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631940740743" backgroundQuery="1" createdVersion="8" refreshedVersion="8" minRefreshableVersion="3" recordCount="0" supportSubquery="1" supportAdvancedDrill="1" xr:uid="{A54A8557-391F-4C22-A2D5-36746047693A}">
  <cacheSource type="external" connectionId="2"/>
  <cacheFields count="4">
    <cacheField name="[Measures].[Count of winner]" caption="Count of winner" numFmtId="0" hierarchy="29" level="32767"/>
    <cacheField name="[matches].[toss_decision].[toss_decision]" caption="toss_decision" numFmtId="0" hierarchy="12" level="1">
      <sharedItems count="2">
        <s v="bat"/>
        <s v="field"/>
      </sharedItems>
    </cacheField>
    <cacheField name="[matches].[venue].[venue]" caption="venue" numFmtId="0" hierarchy="8" level="1">
      <sharedItems count="10">
        <s v="Arun Jaitley Stadium, Delhi"/>
        <s v="Bharat Ratna Shri Atal Bihari Vajpayee Ekana Cricket Stadium, Lucknow"/>
        <s v="Eden Gardens, Kolkata"/>
        <s v="M Chinnaswamy Stadium, Bengaluru"/>
        <s v="MA Chidambaram Stadium, Chepauk, Chennai"/>
        <s v="Maharaja Yadavindra Singh International Cricket Stadium, Mullanpur"/>
        <s v="Narendra Modi Stadium, Ahmedabad"/>
        <s v="Rajiv Gandhi International Stadium, Uppal, Hyderabad"/>
        <s v="Sawai Mansingh Stadium, Jaipur"/>
        <s v="Wankhede Stadium, Mumbai"/>
      </sharedItems>
    </cacheField>
    <cacheField name="[matches].[SEASON2].[SEASON2]" caption="SEASON2" numFmtId="0" hierarchy="4" level="1">
      <sharedItems containsSemiMixedTypes="0" containsNonDate="0" containsString="0"/>
    </cacheField>
  </cacheFields>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fieldsUsage count="2">
        <fieldUsage x="-1"/>
        <fieldUsage x="3"/>
      </fieldsUsage>
    </cacheHierarchy>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2"/>
      </fieldsUsage>
    </cacheHierarchy>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0" memberValueDatatype="130" unbalanced="0"/>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hidden="1">
      <extLst>
        <ext xmlns:x15="http://schemas.microsoft.com/office/spreadsheetml/2010/11/main" uri="{B97F6D7D-B522-45F9-BDA1-12C45D357490}">
          <x15:cacheHierarchy aggregatedColumn="23"/>
        </ext>
      </extLst>
    </cacheHierarchy>
  </cacheHierarchies>
  <kpis count="0"/>
  <dimensions count="3">
    <dimension name="matches" uniqueName="[matches]" caption="matches"/>
    <dimension measure="1" name="Measures" uniqueName="[Measures]" caption="Measures"/>
    <dimension name="Table2" uniqueName="[Table2]" caption="Table2"/>
  </dimensions>
  <measureGroups count="2">
    <measureGroup name="matches" caption="matches"/>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631941435182" backgroundQuery="1" createdVersion="8" refreshedVersion="8" minRefreshableVersion="3" recordCount="0" supportSubquery="1" supportAdvancedDrill="1" xr:uid="{41DDFA4E-B3AE-47E0-BA5E-780842E64D08}">
  <cacheSource type="external" connectionId="2"/>
  <cacheFields count="3">
    <cacheField name="[Measures].[Count of winner]" caption="Count of winner" numFmtId="0" hierarchy="29" level="32767"/>
    <cacheField name="[matches].[toss_decision].[toss_decision]" caption="toss_decision" numFmtId="0" hierarchy="12" level="1">
      <sharedItems count="2">
        <s v="bat"/>
        <s v="field"/>
      </sharedItems>
    </cacheField>
    <cacheField name="[matches].[SEASON2].[SEASON2]" caption="SEASON2" numFmtId="0" hierarchy="4" level="1">
      <sharedItems containsSemiMixedTypes="0" containsNonDate="0" containsString="0"/>
    </cacheField>
  </cacheFields>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fieldsUsage count="2">
        <fieldUsage x="-1"/>
        <fieldUsage x="2"/>
      </fieldsUsage>
    </cacheHierarchy>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0" memberValueDatatype="130" unbalanced="0"/>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hidden="1">
      <extLst>
        <ext xmlns:x15="http://schemas.microsoft.com/office/spreadsheetml/2010/11/main" uri="{B97F6D7D-B522-45F9-BDA1-12C45D357490}">
          <x15:cacheHierarchy aggregatedColumn="23"/>
        </ext>
      </extLst>
    </cacheHierarchy>
  </cacheHierarchies>
  <kpis count="0"/>
  <dimensions count="3">
    <dimension name="matches" uniqueName="[matches]" caption="matches"/>
    <dimension measure="1" name="Measures" uniqueName="[Measures]" caption="Measures"/>
    <dimension name="Table2" uniqueName="[Table2]" caption="Table2"/>
  </dimensions>
  <measureGroups count="2">
    <measureGroup name="matches" caption="matches"/>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63194201389" backgroundQuery="1" createdVersion="8" refreshedVersion="8" minRefreshableVersion="3" recordCount="0" supportSubquery="1" supportAdvancedDrill="1" xr:uid="{F6974F36-7398-46A3-8680-EB8DF824B442}">
  <cacheSource type="external" connectionId="2"/>
  <cacheFields count="4">
    <cacheField name="[matches].[winner].[winner]" caption="winner" numFmtId="0" hierarchy="13" level="1">
      <sharedItems count="10">
        <s v="Chennai Super Kings"/>
        <s v="Delhi Capitals"/>
        <s v="Gujarat Titans"/>
        <s v="Kolkata Knight Riders"/>
        <s v="Lucknow Super Giants"/>
        <s v="Mumbai Indians"/>
        <s v="Punjab Kings"/>
        <s v="Rajasthan Royals"/>
        <s v="Royal Challengers Bengaluru"/>
        <s v="Sunrisers Hyderabad"/>
      </sharedItems>
    </cacheField>
    <cacheField name="[matches].[toss_decision].[toss_decision]" caption="toss_decision" numFmtId="0" hierarchy="12" level="1">
      <sharedItems count="2">
        <s v="bat"/>
        <s v="field"/>
      </sharedItems>
    </cacheField>
    <cacheField name="[Measures].[Count of toss_winner]" caption="Count of toss_winner" numFmtId="0" hierarchy="28" level="32767"/>
    <cacheField name="[matches].[SEASON2].[SEASON2]" caption="SEASON2" numFmtId="0" hierarchy="4" level="1">
      <sharedItems containsSemiMixedTypes="0" containsNonDate="0" containsString="0"/>
    </cacheField>
  </cacheFields>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fieldsUsage count="2">
        <fieldUsage x="-1"/>
        <fieldUsage x="3"/>
      </fieldsUsage>
    </cacheHierarchy>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0" memberValueDatatype="130" unbalanced="0"/>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hidden="1">
      <extLst>
        <ext xmlns:x15="http://schemas.microsoft.com/office/spreadsheetml/2010/11/main" uri="{B97F6D7D-B522-45F9-BDA1-12C45D357490}">
          <x15:cacheHierarchy aggregatedColumn="23"/>
        </ext>
      </extLst>
    </cacheHierarchy>
  </cacheHierarchies>
  <kpis count="0"/>
  <dimensions count="3">
    <dimension name="matches" uniqueName="[matches]" caption="matches"/>
    <dimension measure="1" name="Measures" uniqueName="[Measures]" caption="Measures"/>
    <dimension name="Table2" uniqueName="[Table2]" caption="Table2"/>
  </dimensions>
  <measureGroups count="2">
    <measureGroup name="matches" caption="matches"/>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63194259259" backgroundQuery="1" createdVersion="8" refreshedVersion="8" minRefreshableVersion="3" recordCount="0" supportSubquery="1" supportAdvancedDrill="1" xr:uid="{5D193BD8-03D3-4B82-BB30-8662463EB883}">
  <cacheSource type="external" connectionId="2"/>
  <cacheFields count="3">
    <cacheField name="[Table2].[Winner Team].[Winner Team]" caption="Winner Team" numFmtId="0" hierarchy="23" level="1">
      <sharedItems count="7">
        <s v="Chennai Super Kings"/>
        <s v="Deccan Chargers"/>
        <s v="Gujarat Titans"/>
        <s v="Kolkata Knight Riders"/>
        <s v="Mumbai Indians"/>
        <s v="Rajasthan Royals"/>
        <s v="Sunrisers Hyderabad"/>
      </sharedItems>
    </cacheField>
    <cacheField name="[Measures].[Count of Winner Team]" caption="Count of Winner Team" numFmtId="0" hierarchy="31" level="32767"/>
    <cacheField name="[matches].[SEASON2].[SEASON2]" caption="SEASON2" numFmtId="0" hierarchy="4" level="1">
      <sharedItems containsSemiMixedTypes="0" containsNonDate="0" containsString="0"/>
    </cacheField>
  </cacheFields>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fieldsUsage count="2">
        <fieldUsage x="-1"/>
        <fieldUsage x="2"/>
      </fieldsUsage>
    </cacheHierarchy>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2" memberValueDatatype="130" unbalanced="0">
      <fieldsUsage count="2">
        <fieldUsage x="-1"/>
        <fieldUsage x="0"/>
      </fieldsUsage>
    </cacheHierarchy>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3">
    <dimension name="matches" uniqueName="[matches]" caption="matches"/>
    <dimension measure="1" name="Measures" uniqueName="[Measures]" caption="Measures"/>
    <dimension name="Table2" uniqueName="[Table2]" caption="Table2"/>
  </dimensions>
  <measureGroups count="2">
    <measureGroup name="matches" caption="matches"/>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TI" refreshedDate="45550.561014814812" backgroundQuery="1" createdVersion="3" refreshedVersion="8" minRefreshableVersion="3" recordCount="0" supportSubquery="1" supportAdvancedDrill="1" xr:uid="{DF134367-E0C8-402F-9F7E-2916C3D45B57}">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130" unbalanced="0"/>
    <cacheHierarchy uniqueName="[matches].[city]" caption="city" attribute="1" defaultMemberUniqueName="[matches].[city].[All]" allUniqueName="[matches].[city].[All]" dimensionUniqueName="[matches]" displayFolder="" count="0" memberValueDatatype="130" unbalanced="0"/>
    <cacheHierarchy uniqueName="[matches].[Column1]" caption="Column1" attribute="1" defaultMemberUniqueName="[matches].[Column1].[All]" allUniqueName="[matches].[Column1].[All]" dimensionUniqueName="[matches]" displayFolder="" count="0" memberValueDatatype="20" unbalanced="0"/>
    <cacheHierarchy uniqueName="[matches].[SEASON2]" caption="SEASON2" attribute="1" defaultMemberUniqueName="[matches].[SEASON2].[All]" allUniqueName="[matches].[SEASON2].[All]" dimensionUniqueName="[matches]" displayFolder="" count="2"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_runs]" caption="target_runs" attribute="1" defaultMemberUniqueName="[matches].[target_runs].[All]" allUniqueName="[matches].[target_runs].[All]" dimensionUniqueName="[matches]" displayFolder="" count="0" memberValueDatatype="20" unbalanced="0"/>
    <cacheHierarchy uniqueName="[matches].[target_overs]" caption="target_overs" attribute="1" defaultMemberUniqueName="[matches].[target_overs].[All]" allUniqueName="[matches].[target_overs].[All]" dimensionUniqueName="[matches]" displayFolder="" count="0" memberValueDatatype="5"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Winner Team]" caption="Winner Team" attribute="1" defaultMemberUniqueName="[Table2].[Winner Team].[All]" allUniqueName="[Table2].[Winner Team].[All]" dimensionUniqueName="[Table2]" displayFolder="" count="0" memberValueDatatype="130" unbalanced="0"/>
    <cacheHierarchy uniqueName="[Measures].[__XL_Count matches]" caption="__XL_Count matches" measure="1" displayFolder="" measureGroup="match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2"/>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3"/>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7"/>
        </ext>
      </extLst>
    </cacheHierarchy>
    <cacheHierarchy uniqueName="[Measures].[Count of Winner Team]" caption="Count of Winner Team" measure="1" displayFolder="" measureGroup="Table2"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622871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4BB1A2-C2C1-44DD-AD7B-DFA1CF887ECE}" name="Matches win byTeams"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D15" firstHeaderRow="1" firstDataRow="2"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1">
    <i>
      <x v="3"/>
    </i>
    <i>
      <x v="7"/>
    </i>
    <i>
      <x v="9"/>
    </i>
    <i>
      <x v="8"/>
    </i>
    <i>
      <x v="1"/>
    </i>
    <i>
      <x/>
    </i>
    <i>
      <x v="4"/>
    </i>
    <i>
      <x v="2"/>
    </i>
    <i>
      <x v="6"/>
    </i>
    <i>
      <x v="5"/>
    </i>
    <i t="grand">
      <x/>
    </i>
  </rowItems>
  <colFields count="1">
    <field x="1"/>
  </colFields>
  <colItems count="3">
    <i>
      <x/>
    </i>
    <i>
      <x v="1"/>
    </i>
    <i t="grand">
      <x/>
    </i>
  </colItems>
  <dataFields count="1">
    <dataField name="Count of toss_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dragToData="1"/>
    <pivotHierarchy multipleItemSelectionAllowed="1" dragToData="1">
      <members count="1" level="1">
        <member name="[matches].[SEASON2].&amp;[IPL-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ANALYST.xlsx!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FC957-2056-41DA-8BC4-0317572288DB}" name="TOSS WINNINGS"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winner" fld="0"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dragToData="1"/>
    <pivotHierarchy multipleItemSelectionAllowed="1" dragToData="1">
      <members count="1" level="1">
        <member name="[matches].[SEASON2].&amp;[IPL-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ANALYST.xlsx!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C74B5-FD36-408F-A2A3-6C679877C783}" name="Top 10 Venues"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D1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i>
    <i>
      <x v="5"/>
    </i>
    <i>
      <x v="8"/>
    </i>
    <i>
      <x v="7"/>
    </i>
    <i>
      <x v="9"/>
    </i>
    <i>
      <x v="2"/>
    </i>
    <i>
      <x v="1"/>
    </i>
    <i>
      <x v="3"/>
    </i>
    <i>
      <x v="6"/>
    </i>
    <i>
      <x v="4"/>
    </i>
    <i t="grand">
      <x/>
    </i>
  </rowItems>
  <colFields count="1">
    <field x="1"/>
  </colFields>
  <colItems count="3">
    <i>
      <x/>
    </i>
    <i>
      <x v="1"/>
    </i>
    <i t="grand">
      <x/>
    </i>
  </colItems>
  <dataFields count="1">
    <dataField name="Count of winner" fld="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pivotHierarchy dragToData="1"/>
    <pivotHierarchy dragToData="1"/>
    <pivotHierarchy multipleItemSelectionAllowed="1" dragToData="1">
      <members count="1" level="1">
        <member name="[matches].[SEASON2].&amp;[IPL-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ANALYST.xlsx!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322D23-7500-42D7-881E-CB321E5B44A6}" name="Player of the Match"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9"/>
    </i>
    <i>
      <x v="8"/>
    </i>
    <i>
      <x/>
    </i>
    <i>
      <x v="6"/>
    </i>
    <i>
      <x v="2"/>
    </i>
    <i>
      <x v="7"/>
    </i>
    <i>
      <x v="1"/>
    </i>
    <i>
      <x v="3"/>
    </i>
    <i>
      <x v="5"/>
    </i>
    <i>
      <x v="4"/>
    </i>
    <i t="grand">
      <x/>
    </i>
  </rowItems>
  <colItems count="1">
    <i/>
  </colItems>
  <dataFields count="1">
    <dataField name="Count of player_of_match" fld="2" subtotal="count"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dragToData="1"/>
    <pivotHierarchy dragToData="1"/>
    <pivotHierarchy multipleItemSelectionAllowed="1" dragToData="1">
      <members count="1" level="1">
        <member name="[matches].[SEASON2].&amp;[IPL-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9">
      <autoFilter ref="A1">
        <filterColumn colId="0">
          <top10 val="10" filterVal="10"/>
        </filterColumn>
      </autoFilter>
    </filter>
    <filter fld="1" type="count" id="2" iMeasureHier="30">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ANALYST.xlsx!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C94CCB-BEBD-4BCC-ACB7-E62FB9AEA151}" name="Title Winners"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4"/>
    </i>
    <i>
      <x v="3"/>
    </i>
    <i>
      <x v="6"/>
    </i>
    <i>
      <x v="5"/>
    </i>
    <i>
      <x v="1"/>
    </i>
    <i>
      <x v="2"/>
    </i>
    <i t="grand">
      <x/>
    </i>
  </rowItems>
  <colItems count="1">
    <i/>
  </colItems>
  <dataFields count="1">
    <dataField name="Count of Winner Team" fld="1" subtotal="count" baseField="0" baseItem="0"/>
  </dataFields>
  <pivotHierarchies count="32">
    <pivotHierarchy dragToData="1"/>
    <pivotHierarchy dragToData="1"/>
    <pivotHierarchy dragToData="1"/>
    <pivotHierarchy dragToData="1"/>
    <pivotHierarchy multipleItemSelectionAllowed="1" dragToData="1">
      <members count="1" level="1">
        <member name="[matches].[SEASON2].&amp;[IPL-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ANALYS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2ADED5-40E9-4DEC-B389-30865D2FFF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ANALYST.xlsx!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1A98D80-961E-46F7-97D9-CD9D1506C215}" autoFormatId="16" applyNumberFormats="0" applyBorderFormats="0" applyFontFormats="0" applyPatternFormats="0" applyAlignmentFormats="0" applyWidthHeightFormats="0">
  <queryTableRefresh nextId="23">
    <queryTableFields count="22">
      <queryTableField id="1" name="id" tableColumnId="21"/>
      <queryTableField id="2" name="season" tableColumnId="2"/>
      <queryTableField id="3" name="city" tableColumnId="3"/>
      <queryTableField id="21" dataBound="0" tableColumnId="22"/>
      <queryTableField id="22" dataBound="0" tableColumnId="23"/>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11" name="toss_decision" tableColumnId="11"/>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8" name="method"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A529C7B-69E4-425C-98B8-D5F9433EA8C4}" sourceName="[matches].[season]">
  <pivotTables>
    <pivotTable tabId="6" name="Top 10 Venues"/>
    <pivotTable tabId="7" name="Player of the Match"/>
  </pivotTables>
  <data>
    <olap pivotCacheId="562287164">
      <levels count="2">
        <level uniqueName="[matches].[season].[(All)]" sourceCaption="(All)" count="0"/>
        <level uniqueName="[matches].[season].[season]" sourceCaption="season" count="17">
          <ranges>
            <range startItem="0">
              <i n="[matches].[season].&amp;[2024]" c="2024"/>
              <i n="[matches].[season].&amp;[2007/08]" c="2007/08" nd="1"/>
              <i n="[matches].[season].&amp;[2009]" c="2009" nd="1"/>
              <i n="[matches].[season].&amp;[2009/10]" c="2009/10" nd="1"/>
              <i n="[matches].[season].&amp;[2011]" c="2011" nd="1"/>
              <i n="[matches].[season].&amp;[2012]" c="2012" nd="1"/>
              <i n="[matches].[season].&amp;[2013]" c="2013" nd="1"/>
              <i n="[matches].[season].&amp;[2014]" c="2014" nd="1"/>
              <i n="[matches].[season].&amp;[2015]" c="2015" nd="1"/>
              <i n="[matches].[season].&amp;[2016]" c="2016" nd="1"/>
              <i n="[matches].[season].&amp;[2017]" c="2017" nd="1"/>
              <i n="[matches].[season].&amp;[2018]" c="2018" nd="1"/>
              <i n="[matches].[season].&amp;[2019]" c="2019" nd="1"/>
              <i n="[matches].[season].&amp;[2020/21]" c="2020/21" nd="1"/>
              <i n="[matches].[season].&amp;[2021]" c="2021" nd="1"/>
              <i n="[matches].[season].&amp;[2022]" c="2022" nd="1"/>
              <i n="[matches].[season].&amp;[2023]" c="2023" nd="1"/>
            </range>
          </ranges>
        </level>
      </levels>
      <selections count="1">
        <selection n="[matches].[sea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1" xr10:uid="{E46D544F-EB4E-46AA-AD72-231D2ECFA9D7}" sourceName="[matches].[SEASON2]">
  <pivotTables>
    <pivotTable tabId="9" name="PivotTable1"/>
    <pivotTable tabId="7" name="Player of the Match"/>
    <pivotTable tabId="6" name="Top 10 Venues"/>
    <pivotTable tabId="5" name="TOSS WINNINGS"/>
    <pivotTable tabId="4" name="Matches win byTeams"/>
    <pivotTable tabId="8" name="Title Winners"/>
  </pivotTables>
  <data>
    <olap pivotCacheId="562287164">
      <levels count="2">
        <level uniqueName="[matches].[SEASON2].[(All)]" sourceCaption="(All)" count="0"/>
        <level uniqueName="[matches].[SEASON2].[SEASON2]" sourceCaption="SEASON2" count="17">
          <ranges>
            <range startItem="0">
              <i n="[matches].[SEASON2].&amp;[IPL-2008]" c="IPL-2008"/>
              <i n="[matches].[SEASON2].&amp;[IPL-2009]" c="IPL-2009"/>
              <i n="[matches].[SEASON2].&amp;[IPL-2010]" c="IPL-2010"/>
              <i n="[matches].[SEASON2].&amp;[IPL-2011]" c="IPL-2011"/>
              <i n="[matches].[SEASON2].&amp;[IPL-2012]" c="IPL-2012"/>
              <i n="[matches].[SEASON2].&amp;[IPL-2013]" c="IPL-2013"/>
              <i n="[matches].[SEASON2].&amp;[IPL-2014]" c="IPL-2014"/>
              <i n="[matches].[SEASON2].&amp;[IPL-2015]" c="IPL-2015"/>
              <i n="[matches].[SEASON2].&amp;[IPL-2016]" c="IPL-2016"/>
              <i n="[matches].[SEASON2].&amp;[IPL-2017]" c="IPL-2017"/>
              <i n="[matches].[SEASON2].&amp;[IPL-2018]" c="IPL-2018"/>
              <i n="[matches].[SEASON2].&amp;[IPL-2019]" c="IPL-2019"/>
              <i n="[matches].[SEASON2].&amp;[IPL-2020]" c="IPL-2020"/>
              <i n="[matches].[SEASON2].&amp;[IPL-2021]" c="IPL-2021"/>
              <i n="[matches].[SEASON2].&amp;[IPL-2022]" c="IPL-2022"/>
              <i n="[matches].[SEASON2].&amp;[IPL-2023]" c="IPL-2023"/>
              <i n="[matches].[SEASON2].&amp;[IPL-2024]" c="IPL-2024"/>
            </range>
          </ranges>
        </level>
      </levels>
      <selections count="1">
        <selection n="[matches].[SEASON2].&amp;[IPL-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A838C1ED-A0DE-43D5-9DE6-D3766A06DA44}" cache="Slicer_SEASON21" caption="SEASON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E8679503-3205-4AB6-99C6-8E8681C0A447}" cache="Slicer_SEASON21" caption="SEASON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D3FFBE1-B56A-4BB5-A95D-91C49D1B0FB6}" cache="Slicer_season" caption="season"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22FF4C27-E25D-42F2-8834-78CE4A9A1C62}" cache="Slicer_SEASON21" caption="SEASON2" startItem="9"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3" xr10:uid="{7BABDD7A-DE38-49CE-AFA9-8BF0EAAA3DEB}" cache="Slicer_SEASON21" caption="SEASON2"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4" xr10:uid="{1A739ECE-54C1-4E7C-B26A-E510374EE0D4}" cache="Slicer_SEASON21" caption="SEASON2" columnCount="17" showCaption="0"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38C6E8-36B3-431D-A6AD-F2387875E546}" name="matches" displayName="matches" ref="A1:V1096" tableType="queryTable" totalsRowShown="0">
  <autoFilter ref="A1:V1096" xr:uid="{E038C6E8-36B3-431D-A6AD-F2387875E546}"/>
  <tableColumns count="22">
    <tableColumn id="21" xr3:uid="{4A41D755-C393-4F1F-9682-906823C639E8}" uniqueName="21" name="id" queryTableFieldId="1"/>
    <tableColumn id="2" xr3:uid="{DBD6375F-A40A-41AB-8690-316AD65AE47E}" uniqueName="2" name="season" queryTableFieldId="2" dataDxfId="26"/>
    <tableColumn id="3" xr3:uid="{D8719478-9B6D-47FA-A140-5DCEEAD9F0C4}" uniqueName="3" name="city" queryTableFieldId="3" dataDxfId="25"/>
    <tableColumn id="22" xr3:uid="{5F26402E-BF86-43B5-BA13-C28F7CE43754}" uniqueName="22" name="Column1" queryTableFieldId="21" dataDxfId="24">
      <calculatedColumnFormula>YEAR(matches[[#This Row],[date]])</calculatedColumnFormula>
    </tableColumn>
    <tableColumn id="23" xr3:uid="{F4434659-A090-42BF-8F1C-86B59CE3BDB1}" uniqueName="23" name="SEASON2" queryTableFieldId="22" dataDxfId="23"/>
    <tableColumn id="4" xr3:uid="{CC6DDB07-45C7-458C-9BC0-0F50D83FE8DC}" uniqueName="4" name="date" queryTableFieldId="4" dataDxfId="22"/>
    <tableColumn id="5" xr3:uid="{3C8B9069-E17E-420E-8891-1CB4FD6A66F3}" uniqueName="5" name="match_type" queryTableFieldId="5" dataDxfId="21"/>
    <tableColumn id="6" xr3:uid="{993EEEC3-9B61-41FA-B7A1-3FECF8A6539E}" uniqueName="6" name="player_of_match" queryTableFieldId="6" dataDxfId="20"/>
    <tableColumn id="7" xr3:uid="{3B0CC05C-2A0A-465A-9370-868907A2FF62}" uniqueName="7" name="venue" queryTableFieldId="7" dataDxfId="19"/>
    <tableColumn id="8" xr3:uid="{A273DEB1-DB49-4895-B6B3-EA0B33AB1D39}" uniqueName="8" name="team1" queryTableFieldId="8" dataDxfId="18"/>
    <tableColumn id="9" xr3:uid="{28310903-AAC8-4E02-A4A9-69D3D89C9811}" uniqueName="9" name="team2" queryTableFieldId="9" dataDxfId="17"/>
    <tableColumn id="10" xr3:uid="{E27A3C81-1F50-4BAB-B0A7-425E072CC0FC}" uniqueName="10" name="toss_winner" queryTableFieldId="10" dataDxfId="16"/>
    <tableColumn id="11" xr3:uid="{47443987-82B7-44A4-AC29-356E87C82DCA}" uniqueName="11" name="toss_decision" queryTableFieldId="11" dataDxfId="15"/>
    <tableColumn id="12" xr3:uid="{781ACE91-DC81-4694-A54C-49EA4494DDA6}" uniqueName="12" name="winner" queryTableFieldId="12" dataDxfId="14"/>
    <tableColumn id="13" xr3:uid="{7AFF60C8-9853-4AEF-A1BC-B97FCE1188D5}" uniqueName="13" name="result" queryTableFieldId="13" dataDxfId="13"/>
    <tableColumn id="14" xr3:uid="{177BC11F-2828-440E-A3F5-B24D04E414D2}" uniqueName="14" name="result_margin" queryTableFieldId="14" dataDxfId="12"/>
    <tableColumn id="15" xr3:uid="{176C9107-D990-4C12-9E1D-55963FE8C429}" uniqueName="15" name="target_runs" queryTableFieldId="15"/>
    <tableColumn id="16" xr3:uid="{E0FDB03F-4386-4C65-A7F7-9D4FA24DD4B7}" uniqueName="16" name="target_overs" queryTableFieldId="16"/>
    <tableColumn id="17" xr3:uid="{6A9DBAD3-C6CF-4FF0-A0B0-ED11DBCD7CA0}" uniqueName="17" name="super_over" queryTableFieldId="17" dataDxfId="11"/>
    <tableColumn id="18" xr3:uid="{404A128D-25EC-49E4-923D-A21435F91E75}" uniqueName="18" name="method" queryTableFieldId="18" dataDxfId="10"/>
    <tableColumn id="19" xr3:uid="{C7675B56-D2C8-4A3D-8D54-F229E30ACDD9}" uniqueName="19" name="umpire1" queryTableFieldId="19" dataDxfId="9"/>
    <tableColumn id="20" xr3:uid="{22B12186-E4EB-45EA-A286-F15C4C496508}" uniqueName="20" name="umpire2" queryTableFieldId="20"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4F1DF8-3240-4095-8ECB-2DAB1ABF53AF}" name="Table2" displayName="Table2" ref="B3:C20" totalsRowShown="0" headerRowDxfId="7" dataDxfId="5" headerRowBorderDxfId="6" tableBorderDxfId="4" totalsRowBorderDxfId="3">
  <autoFilter ref="B3:C20" xr:uid="{114F1DF8-3240-4095-8ECB-2DAB1ABF53AF}"/>
  <tableColumns count="2">
    <tableColumn id="1" xr3:uid="{82E21D94-267C-4749-A524-15D1760E436B}" name="Year" dataDxfId="2"/>
    <tableColumn id="2" xr3:uid="{0AAAA906-5F15-468F-A37C-71A5C04BA25B}" name="Winner Team"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863FA5-5CFC-443B-A4C3-5BD7D7380731}" name="Table3" displayName="Table3" ref="G19:K36" totalsRowShown="0" headerRowDxfId="0">
  <autoFilter ref="G19:K36" xr:uid="{33863FA5-5CFC-443B-A4C3-5BD7D7380731}"/>
  <tableColumns count="5">
    <tableColumn id="1" xr3:uid="{BA4EE985-106D-47DD-9AB9-25882CDDC73B}" name="Year"/>
    <tableColumn id="2" xr3:uid="{6E3263BE-B4E8-4BF6-8863-3DB399773983}" name="Winner"/>
    <tableColumn id="3" xr3:uid="{5162F23B-0F43-4B88-99A5-201E136B4969}" name="Runner Up"/>
    <tableColumn id="4" xr3:uid="{DFDFEC46-5754-4D30-98A3-D2E7CB5CBE15}" name="Player of the Series"/>
    <tableColumn id="5" xr3:uid="{531B78F9-D471-45A0-BB0B-CC74C83B1FBD}" name="Man of the Mat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BDA4-2BCE-4592-A0DA-56A182537B83}">
  <sheetPr>
    <tabColor rgb="FFC00000"/>
  </sheetPr>
  <dimension ref="A1:V1096"/>
  <sheetViews>
    <sheetView topLeftCell="A2" workbookViewId="0">
      <selection activeCell="D7" sqref="D7"/>
    </sheetView>
  </sheetViews>
  <sheetFormatPr defaultRowHeight="15" x14ac:dyDescent="0.25"/>
  <cols>
    <col min="1" max="1" width="8" bestFit="1" customWidth="1"/>
    <col min="2" max="2" width="9.42578125" bestFit="1" customWidth="1"/>
    <col min="3" max="3" width="14.7109375" bestFit="1" customWidth="1"/>
    <col min="4" max="4" width="10.42578125" bestFit="1" customWidth="1"/>
    <col min="5" max="5" width="16.85546875" bestFit="1" customWidth="1"/>
    <col min="6" max="6" width="19.85546875" bestFit="1" customWidth="1"/>
    <col min="7" max="7" width="64.7109375" bestFit="1" customWidth="1"/>
    <col min="8" max="10" width="26.7109375" bestFit="1" customWidth="1"/>
    <col min="11" max="11" width="15.42578125" bestFit="1" customWidth="1"/>
    <col min="12" max="12" width="26.7109375" bestFit="1" customWidth="1"/>
    <col min="13" max="13" width="8.85546875" bestFit="1" customWidth="1"/>
    <col min="14" max="14" width="15.7109375" bestFit="1" customWidth="1"/>
    <col min="15" max="15" width="13.42578125" bestFit="1" customWidth="1"/>
    <col min="16" max="16" width="14.42578125" bestFit="1" customWidth="1"/>
    <col min="17" max="17" width="13.28515625" bestFit="1" customWidth="1"/>
    <col min="18" max="18" width="10.28515625" bestFit="1" customWidth="1"/>
    <col min="19" max="20" width="24.42578125" bestFit="1" customWidth="1"/>
  </cols>
  <sheetData>
    <row r="1" spans="1:22" x14ac:dyDescent="0.25">
      <c r="A1" t="s">
        <v>1</v>
      </c>
      <c r="B1" t="s">
        <v>2</v>
      </c>
      <c r="C1" t="s">
        <v>3</v>
      </c>
      <c r="D1" t="s">
        <v>0</v>
      </c>
      <c r="E1" t="s">
        <v>628</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v>335982</v>
      </c>
      <c r="B2" t="s">
        <v>21</v>
      </c>
      <c r="C2" t="s">
        <v>22</v>
      </c>
      <c r="D2">
        <f>YEAR(matches[[#This Row],[date]])</f>
        <v>2008</v>
      </c>
      <c r="E2" t="s">
        <v>629</v>
      </c>
      <c r="F2" s="1">
        <v>39556</v>
      </c>
      <c r="G2" t="s">
        <v>23</v>
      </c>
      <c r="H2" t="s">
        <v>24</v>
      </c>
      <c r="I2" t="s">
        <v>25</v>
      </c>
      <c r="J2" t="s">
        <v>26</v>
      </c>
      <c r="K2" t="s">
        <v>27</v>
      </c>
      <c r="L2" t="s">
        <v>26</v>
      </c>
      <c r="M2" t="s">
        <v>28</v>
      </c>
      <c r="N2" t="s">
        <v>27</v>
      </c>
      <c r="O2" t="s">
        <v>29</v>
      </c>
      <c r="P2" t="s">
        <v>30</v>
      </c>
      <c r="Q2">
        <v>223</v>
      </c>
      <c r="R2">
        <v>20</v>
      </c>
      <c r="S2" t="s">
        <v>31</v>
      </c>
      <c r="T2" t="s">
        <v>32</v>
      </c>
      <c r="U2" t="s">
        <v>33</v>
      </c>
      <c r="V2" t="s">
        <v>34</v>
      </c>
    </row>
    <row r="3" spans="1:22" x14ac:dyDescent="0.25">
      <c r="A3">
        <v>335983</v>
      </c>
      <c r="B3" t="s">
        <v>21</v>
      </c>
      <c r="C3" t="s">
        <v>35</v>
      </c>
      <c r="D3">
        <f>YEAR(matches[[#This Row],[date]])</f>
        <v>2008</v>
      </c>
      <c r="E3" t="s">
        <v>629</v>
      </c>
      <c r="F3" s="1">
        <v>39557</v>
      </c>
      <c r="G3" t="s">
        <v>23</v>
      </c>
      <c r="H3" t="s">
        <v>36</v>
      </c>
      <c r="I3" t="s">
        <v>37</v>
      </c>
      <c r="J3" t="s">
        <v>38</v>
      </c>
      <c r="K3" t="s">
        <v>39</v>
      </c>
      <c r="L3" t="s">
        <v>39</v>
      </c>
      <c r="M3" t="s">
        <v>40</v>
      </c>
      <c r="N3" t="s">
        <v>39</v>
      </c>
      <c r="O3" t="s">
        <v>29</v>
      </c>
      <c r="P3" t="s">
        <v>41</v>
      </c>
      <c r="Q3">
        <v>241</v>
      </c>
      <c r="R3">
        <v>20</v>
      </c>
      <c r="S3" t="s">
        <v>31</v>
      </c>
      <c r="T3" t="s">
        <v>32</v>
      </c>
      <c r="U3" t="s">
        <v>42</v>
      </c>
      <c r="V3" t="s">
        <v>43</v>
      </c>
    </row>
    <row r="4" spans="1:22" x14ac:dyDescent="0.25">
      <c r="A4">
        <v>335984</v>
      </c>
      <c r="B4" t="s">
        <v>21</v>
      </c>
      <c r="C4" t="s">
        <v>44</v>
      </c>
      <c r="D4">
        <f>YEAR(matches[[#This Row],[date]])</f>
        <v>2008</v>
      </c>
      <c r="E4" t="s">
        <v>629</v>
      </c>
      <c r="F4" s="1">
        <v>39557</v>
      </c>
      <c r="G4" t="s">
        <v>23</v>
      </c>
      <c r="H4" t="s">
        <v>45</v>
      </c>
      <c r="I4" t="s">
        <v>46</v>
      </c>
      <c r="J4" t="s">
        <v>47</v>
      </c>
      <c r="K4" t="s">
        <v>48</v>
      </c>
      <c r="L4" t="s">
        <v>48</v>
      </c>
      <c r="M4" t="s">
        <v>40</v>
      </c>
      <c r="N4" t="s">
        <v>47</v>
      </c>
      <c r="O4" t="s">
        <v>49</v>
      </c>
      <c r="P4" t="s">
        <v>50</v>
      </c>
      <c r="Q4">
        <v>130</v>
      </c>
      <c r="R4">
        <v>20</v>
      </c>
      <c r="S4" t="s">
        <v>31</v>
      </c>
      <c r="T4" t="s">
        <v>32</v>
      </c>
      <c r="U4" t="s">
        <v>51</v>
      </c>
      <c r="V4" t="s">
        <v>52</v>
      </c>
    </row>
    <row r="5" spans="1:22" x14ac:dyDescent="0.25">
      <c r="A5">
        <v>335985</v>
      </c>
      <c r="B5" t="s">
        <v>21</v>
      </c>
      <c r="C5" t="s">
        <v>53</v>
      </c>
      <c r="D5">
        <f>YEAR(matches[[#This Row],[date]])</f>
        <v>2008</v>
      </c>
      <c r="E5" t="s">
        <v>629</v>
      </c>
      <c r="F5" s="1">
        <v>39558</v>
      </c>
      <c r="G5" t="s">
        <v>23</v>
      </c>
      <c r="H5" t="s">
        <v>54</v>
      </c>
      <c r="I5" t="s">
        <v>55</v>
      </c>
      <c r="J5" t="s">
        <v>56</v>
      </c>
      <c r="K5" t="s">
        <v>26</v>
      </c>
      <c r="L5" t="s">
        <v>56</v>
      </c>
      <c r="M5" t="s">
        <v>40</v>
      </c>
      <c r="N5" t="s">
        <v>26</v>
      </c>
      <c r="O5" t="s">
        <v>49</v>
      </c>
      <c r="P5" t="s">
        <v>57</v>
      </c>
      <c r="Q5">
        <v>166</v>
      </c>
      <c r="R5">
        <v>20</v>
      </c>
      <c r="S5" t="s">
        <v>31</v>
      </c>
      <c r="T5" t="s">
        <v>32</v>
      </c>
      <c r="U5" t="s">
        <v>58</v>
      </c>
      <c r="V5" t="s">
        <v>59</v>
      </c>
    </row>
    <row r="6" spans="1:22" x14ac:dyDescent="0.25">
      <c r="A6">
        <v>335986</v>
      </c>
      <c r="B6" t="s">
        <v>21</v>
      </c>
      <c r="C6" t="s">
        <v>60</v>
      </c>
      <c r="D6">
        <f>YEAR(matches[[#This Row],[date]])</f>
        <v>2008</v>
      </c>
      <c r="E6" t="s">
        <v>629</v>
      </c>
      <c r="F6" s="1">
        <v>39558</v>
      </c>
      <c r="G6" t="s">
        <v>23</v>
      </c>
      <c r="H6" t="s">
        <v>61</v>
      </c>
      <c r="I6" t="s">
        <v>62</v>
      </c>
      <c r="J6" t="s">
        <v>27</v>
      </c>
      <c r="K6" t="s">
        <v>63</v>
      </c>
      <c r="L6" t="s">
        <v>63</v>
      </c>
      <c r="M6" t="s">
        <v>40</v>
      </c>
      <c r="N6" t="s">
        <v>27</v>
      </c>
      <c r="O6" t="s">
        <v>49</v>
      </c>
      <c r="P6" t="s">
        <v>57</v>
      </c>
      <c r="Q6">
        <v>111</v>
      </c>
      <c r="R6">
        <v>20</v>
      </c>
      <c r="S6" t="s">
        <v>31</v>
      </c>
      <c r="T6" t="s">
        <v>32</v>
      </c>
      <c r="U6" t="s">
        <v>64</v>
      </c>
      <c r="V6" t="s">
        <v>65</v>
      </c>
    </row>
    <row r="7" spans="1:22" x14ac:dyDescent="0.25">
      <c r="A7">
        <v>335987</v>
      </c>
      <c r="B7" t="s">
        <v>21</v>
      </c>
      <c r="C7" t="s">
        <v>66</v>
      </c>
      <c r="D7">
        <f>YEAR(matches[[#This Row],[date]])</f>
        <v>2008</v>
      </c>
      <c r="E7" t="s">
        <v>629</v>
      </c>
      <c r="F7" s="1">
        <v>39559</v>
      </c>
      <c r="G7" t="s">
        <v>23</v>
      </c>
      <c r="H7" t="s">
        <v>67</v>
      </c>
      <c r="I7" t="s">
        <v>68</v>
      </c>
      <c r="J7" t="s">
        <v>48</v>
      </c>
      <c r="K7" t="s">
        <v>38</v>
      </c>
      <c r="L7" t="s">
        <v>38</v>
      </c>
      <c r="M7" t="s">
        <v>40</v>
      </c>
      <c r="N7" t="s">
        <v>48</v>
      </c>
      <c r="O7" t="s">
        <v>49</v>
      </c>
      <c r="P7" t="s">
        <v>69</v>
      </c>
      <c r="Q7">
        <v>167</v>
      </c>
      <c r="R7">
        <v>20</v>
      </c>
      <c r="S7" t="s">
        <v>31</v>
      </c>
      <c r="T7" t="s">
        <v>32</v>
      </c>
      <c r="U7" t="s">
        <v>51</v>
      </c>
      <c r="V7" t="s">
        <v>70</v>
      </c>
    </row>
    <row r="8" spans="1:22" x14ac:dyDescent="0.25">
      <c r="A8">
        <v>335988</v>
      </c>
      <c r="B8" t="s">
        <v>21</v>
      </c>
      <c r="C8" t="s">
        <v>71</v>
      </c>
      <c r="D8">
        <f>YEAR(matches[[#This Row],[date]])</f>
        <v>2008</v>
      </c>
      <c r="E8" t="s">
        <v>629</v>
      </c>
      <c r="F8" s="1">
        <v>39560</v>
      </c>
      <c r="G8" t="s">
        <v>23</v>
      </c>
      <c r="H8" t="s">
        <v>72</v>
      </c>
      <c r="I8" t="s">
        <v>73</v>
      </c>
      <c r="J8" t="s">
        <v>63</v>
      </c>
      <c r="K8" t="s">
        <v>47</v>
      </c>
      <c r="L8" t="s">
        <v>63</v>
      </c>
      <c r="M8" t="s">
        <v>40</v>
      </c>
      <c r="N8" t="s">
        <v>47</v>
      </c>
      <c r="O8" t="s">
        <v>49</v>
      </c>
      <c r="P8" t="s">
        <v>50</v>
      </c>
      <c r="Q8">
        <v>143</v>
      </c>
      <c r="R8">
        <v>20</v>
      </c>
      <c r="S8" t="s">
        <v>31</v>
      </c>
      <c r="T8" t="s">
        <v>32</v>
      </c>
      <c r="U8" t="s">
        <v>74</v>
      </c>
      <c r="V8" t="s">
        <v>75</v>
      </c>
    </row>
    <row r="9" spans="1:22" x14ac:dyDescent="0.25">
      <c r="A9">
        <v>335989</v>
      </c>
      <c r="B9" t="s">
        <v>21</v>
      </c>
      <c r="C9" t="s">
        <v>76</v>
      </c>
      <c r="D9">
        <f>YEAR(matches[[#This Row],[date]])</f>
        <v>2008</v>
      </c>
      <c r="E9" t="s">
        <v>629</v>
      </c>
      <c r="F9" s="1">
        <v>39561</v>
      </c>
      <c r="G9" t="s">
        <v>23</v>
      </c>
      <c r="H9" t="s">
        <v>77</v>
      </c>
      <c r="I9" t="s">
        <v>78</v>
      </c>
      <c r="J9" t="s">
        <v>39</v>
      </c>
      <c r="K9" t="s">
        <v>56</v>
      </c>
      <c r="L9" t="s">
        <v>56</v>
      </c>
      <c r="M9" t="s">
        <v>28</v>
      </c>
      <c r="N9" t="s">
        <v>39</v>
      </c>
      <c r="O9" t="s">
        <v>29</v>
      </c>
      <c r="P9" t="s">
        <v>69</v>
      </c>
      <c r="Q9">
        <v>209</v>
      </c>
      <c r="R9">
        <v>20</v>
      </c>
      <c r="S9" t="s">
        <v>31</v>
      </c>
      <c r="T9" t="s">
        <v>32</v>
      </c>
      <c r="U9" t="s">
        <v>59</v>
      </c>
      <c r="V9" t="s">
        <v>52</v>
      </c>
    </row>
    <row r="10" spans="1:22" x14ac:dyDescent="0.25">
      <c r="A10">
        <v>335990</v>
      </c>
      <c r="B10" t="s">
        <v>21</v>
      </c>
      <c r="C10" t="s">
        <v>71</v>
      </c>
      <c r="D10">
        <f>YEAR(matches[[#This Row],[date]])</f>
        <v>2008</v>
      </c>
      <c r="E10" t="s">
        <v>629</v>
      </c>
      <c r="F10" s="1">
        <v>39562</v>
      </c>
      <c r="G10" t="s">
        <v>23</v>
      </c>
      <c r="H10" t="s">
        <v>79</v>
      </c>
      <c r="I10" t="s">
        <v>73</v>
      </c>
      <c r="J10" t="s">
        <v>63</v>
      </c>
      <c r="K10" t="s">
        <v>48</v>
      </c>
      <c r="L10" t="s">
        <v>48</v>
      </c>
      <c r="M10" t="s">
        <v>28</v>
      </c>
      <c r="N10" t="s">
        <v>48</v>
      </c>
      <c r="O10" t="s">
        <v>49</v>
      </c>
      <c r="P10" t="s">
        <v>80</v>
      </c>
      <c r="Q10">
        <v>215</v>
      </c>
      <c r="R10">
        <v>20</v>
      </c>
      <c r="S10" t="s">
        <v>31</v>
      </c>
      <c r="T10" t="s">
        <v>32</v>
      </c>
      <c r="U10" t="s">
        <v>33</v>
      </c>
      <c r="V10" t="s">
        <v>42</v>
      </c>
    </row>
    <row r="11" spans="1:22" x14ac:dyDescent="0.25">
      <c r="A11">
        <v>335991</v>
      </c>
      <c r="B11" t="s">
        <v>21</v>
      </c>
      <c r="C11" t="s">
        <v>35</v>
      </c>
      <c r="D11">
        <f>YEAR(matches[[#This Row],[date]])</f>
        <v>2008</v>
      </c>
      <c r="E11" t="s">
        <v>629</v>
      </c>
      <c r="F11" s="1">
        <v>39563</v>
      </c>
      <c r="G11" t="s">
        <v>23</v>
      </c>
      <c r="H11" t="s">
        <v>81</v>
      </c>
      <c r="I11" t="s">
        <v>37</v>
      </c>
      <c r="J11" t="s">
        <v>38</v>
      </c>
      <c r="K11" t="s">
        <v>56</v>
      </c>
      <c r="L11" t="s">
        <v>56</v>
      </c>
      <c r="M11" t="s">
        <v>28</v>
      </c>
      <c r="N11" t="s">
        <v>38</v>
      </c>
      <c r="O11" t="s">
        <v>29</v>
      </c>
      <c r="P11" t="s">
        <v>82</v>
      </c>
      <c r="Q11">
        <v>183</v>
      </c>
      <c r="R11">
        <v>20</v>
      </c>
      <c r="S11" t="s">
        <v>31</v>
      </c>
      <c r="T11" t="s">
        <v>32</v>
      </c>
      <c r="U11" t="s">
        <v>51</v>
      </c>
      <c r="V11" t="s">
        <v>75</v>
      </c>
    </row>
    <row r="12" spans="1:22" x14ac:dyDescent="0.25">
      <c r="A12">
        <v>335992</v>
      </c>
      <c r="B12" t="s">
        <v>21</v>
      </c>
      <c r="C12" t="s">
        <v>22</v>
      </c>
      <c r="D12">
        <f>YEAR(matches[[#This Row],[date]])</f>
        <v>2008</v>
      </c>
      <c r="E12" t="s">
        <v>629</v>
      </c>
      <c r="F12" s="1">
        <v>39564</v>
      </c>
      <c r="G12" t="s">
        <v>23</v>
      </c>
      <c r="H12" t="s">
        <v>67</v>
      </c>
      <c r="I12" t="s">
        <v>25</v>
      </c>
      <c r="J12" t="s">
        <v>26</v>
      </c>
      <c r="K12" t="s">
        <v>48</v>
      </c>
      <c r="L12" t="s">
        <v>48</v>
      </c>
      <c r="M12" t="s">
        <v>28</v>
      </c>
      <c r="N12" t="s">
        <v>48</v>
      </c>
      <c r="O12" t="s">
        <v>49</v>
      </c>
      <c r="P12" t="s">
        <v>83</v>
      </c>
      <c r="Q12">
        <v>136</v>
      </c>
      <c r="R12">
        <v>20</v>
      </c>
      <c r="S12" t="s">
        <v>31</v>
      </c>
      <c r="T12" t="s">
        <v>32</v>
      </c>
      <c r="U12" t="s">
        <v>42</v>
      </c>
      <c r="V12" t="s">
        <v>74</v>
      </c>
    </row>
    <row r="13" spans="1:22" x14ac:dyDescent="0.25">
      <c r="A13">
        <v>335993</v>
      </c>
      <c r="B13" t="s">
        <v>21</v>
      </c>
      <c r="C13" t="s">
        <v>76</v>
      </c>
      <c r="D13">
        <f>YEAR(matches[[#This Row],[date]])</f>
        <v>2008</v>
      </c>
      <c r="E13" t="s">
        <v>629</v>
      </c>
      <c r="F13" s="1">
        <v>39564</v>
      </c>
      <c r="G13" t="s">
        <v>23</v>
      </c>
      <c r="H13" t="s">
        <v>84</v>
      </c>
      <c r="I13" t="s">
        <v>78</v>
      </c>
      <c r="J13" t="s">
        <v>39</v>
      </c>
      <c r="K13" t="s">
        <v>27</v>
      </c>
      <c r="L13" t="s">
        <v>27</v>
      </c>
      <c r="M13" t="s">
        <v>40</v>
      </c>
      <c r="N13" t="s">
        <v>39</v>
      </c>
      <c r="O13" t="s">
        <v>49</v>
      </c>
      <c r="P13" t="s">
        <v>50</v>
      </c>
      <c r="Q13">
        <v>148</v>
      </c>
      <c r="R13">
        <v>20</v>
      </c>
      <c r="S13" t="s">
        <v>31</v>
      </c>
      <c r="T13" t="s">
        <v>32</v>
      </c>
      <c r="U13" t="s">
        <v>64</v>
      </c>
      <c r="V13" t="s">
        <v>85</v>
      </c>
    </row>
    <row r="14" spans="1:22" x14ac:dyDescent="0.25">
      <c r="A14">
        <v>335994</v>
      </c>
      <c r="B14" t="s">
        <v>21</v>
      </c>
      <c r="C14" t="s">
        <v>53</v>
      </c>
      <c r="D14">
        <f>YEAR(matches[[#This Row],[date]])</f>
        <v>2008</v>
      </c>
      <c r="E14" t="s">
        <v>629</v>
      </c>
      <c r="F14" s="1">
        <v>39565</v>
      </c>
      <c r="G14" t="s">
        <v>23</v>
      </c>
      <c r="H14" t="s">
        <v>86</v>
      </c>
      <c r="I14" t="s">
        <v>87</v>
      </c>
      <c r="J14" t="s">
        <v>56</v>
      </c>
      <c r="K14" t="s">
        <v>63</v>
      </c>
      <c r="L14" t="s">
        <v>63</v>
      </c>
      <c r="M14" t="s">
        <v>28</v>
      </c>
      <c r="N14" t="s">
        <v>63</v>
      </c>
      <c r="O14" t="s">
        <v>49</v>
      </c>
      <c r="P14" t="s">
        <v>88</v>
      </c>
      <c r="Q14">
        <v>155</v>
      </c>
      <c r="R14">
        <v>20</v>
      </c>
      <c r="S14" t="s">
        <v>31</v>
      </c>
      <c r="T14" t="s">
        <v>32</v>
      </c>
      <c r="U14" t="s">
        <v>33</v>
      </c>
      <c r="V14" t="s">
        <v>43</v>
      </c>
    </row>
    <row r="15" spans="1:22" x14ac:dyDescent="0.25">
      <c r="A15">
        <v>335995</v>
      </c>
      <c r="B15" t="s">
        <v>21</v>
      </c>
      <c r="C15" t="s">
        <v>35</v>
      </c>
      <c r="D15">
        <f>YEAR(matches[[#This Row],[date]])</f>
        <v>2008</v>
      </c>
      <c r="E15" t="s">
        <v>629</v>
      </c>
      <c r="F15" s="1">
        <v>39565</v>
      </c>
      <c r="G15" t="s">
        <v>23</v>
      </c>
      <c r="H15" t="s">
        <v>89</v>
      </c>
      <c r="I15" t="s">
        <v>37</v>
      </c>
      <c r="J15" t="s">
        <v>38</v>
      </c>
      <c r="K15" t="s">
        <v>47</v>
      </c>
      <c r="L15" t="s">
        <v>47</v>
      </c>
      <c r="M15" t="s">
        <v>40</v>
      </c>
      <c r="N15" t="s">
        <v>38</v>
      </c>
      <c r="O15" t="s">
        <v>49</v>
      </c>
      <c r="P15" t="s">
        <v>90</v>
      </c>
      <c r="Q15">
        <v>159</v>
      </c>
      <c r="R15">
        <v>20</v>
      </c>
      <c r="S15" t="s">
        <v>31</v>
      </c>
      <c r="T15" t="s">
        <v>32</v>
      </c>
      <c r="U15" t="s">
        <v>34</v>
      </c>
      <c r="V15" t="s">
        <v>91</v>
      </c>
    </row>
    <row r="16" spans="1:22" x14ac:dyDescent="0.25">
      <c r="A16">
        <v>335996</v>
      </c>
      <c r="B16" t="s">
        <v>21</v>
      </c>
      <c r="C16" t="s">
        <v>22</v>
      </c>
      <c r="D16">
        <f>YEAR(matches[[#This Row],[date]])</f>
        <v>2008</v>
      </c>
      <c r="E16" t="s">
        <v>629</v>
      </c>
      <c r="F16" s="1">
        <v>39566</v>
      </c>
      <c r="G16" t="s">
        <v>23</v>
      </c>
      <c r="H16" t="s">
        <v>92</v>
      </c>
      <c r="I16" t="s">
        <v>25</v>
      </c>
      <c r="J16" t="s">
        <v>26</v>
      </c>
      <c r="K16" t="s">
        <v>39</v>
      </c>
      <c r="L16" t="s">
        <v>39</v>
      </c>
      <c r="M16" t="s">
        <v>40</v>
      </c>
      <c r="N16" t="s">
        <v>39</v>
      </c>
      <c r="O16" t="s">
        <v>29</v>
      </c>
      <c r="P16" t="s">
        <v>93</v>
      </c>
      <c r="Q16">
        <v>179</v>
      </c>
      <c r="R16">
        <v>20</v>
      </c>
      <c r="S16" t="s">
        <v>31</v>
      </c>
      <c r="T16" t="s">
        <v>32</v>
      </c>
      <c r="U16" t="s">
        <v>94</v>
      </c>
      <c r="V16" t="s">
        <v>70</v>
      </c>
    </row>
    <row r="17" spans="1:22" x14ac:dyDescent="0.25">
      <c r="A17">
        <v>335997</v>
      </c>
      <c r="B17" t="s">
        <v>21</v>
      </c>
      <c r="C17" t="s">
        <v>60</v>
      </c>
      <c r="D17">
        <f>YEAR(matches[[#This Row],[date]])</f>
        <v>2008</v>
      </c>
      <c r="E17" t="s">
        <v>629</v>
      </c>
      <c r="F17" s="1">
        <v>39567</v>
      </c>
      <c r="G17" t="s">
        <v>23</v>
      </c>
      <c r="H17" t="s">
        <v>95</v>
      </c>
      <c r="I17" t="s">
        <v>62</v>
      </c>
      <c r="J17" t="s">
        <v>27</v>
      </c>
      <c r="K17" t="s">
        <v>56</v>
      </c>
      <c r="L17" t="s">
        <v>27</v>
      </c>
      <c r="M17" t="s">
        <v>40</v>
      </c>
      <c r="N17" t="s">
        <v>56</v>
      </c>
      <c r="O17" t="s">
        <v>49</v>
      </c>
      <c r="P17" t="s">
        <v>83</v>
      </c>
      <c r="Q17">
        <v>138</v>
      </c>
      <c r="R17">
        <v>20</v>
      </c>
      <c r="S17" t="s">
        <v>31</v>
      </c>
      <c r="T17" t="s">
        <v>32</v>
      </c>
      <c r="U17" t="s">
        <v>64</v>
      </c>
      <c r="V17" t="s">
        <v>85</v>
      </c>
    </row>
    <row r="18" spans="1:22" x14ac:dyDescent="0.25">
      <c r="A18">
        <v>335998</v>
      </c>
      <c r="B18" t="s">
        <v>21</v>
      </c>
      <c r="C18" t="s">
        <v>44</v>
      </c>
      <c r="D18">
        <f>YEAR(matches[[#This Row],[date]])</f>
        <v>2008</v>
      </c>
      <c r="E18" t="s">
        <v>629</v>
      </c>
      <c r="F18" s="1">
        <v>39568</v>
      </c>
      <c r="G18" t="s">
        <v>23</v>
      </c>
      <c r="H18" t="s">
        <v>96</v>
      </c>
      <c r="I18" t="s">
        <v>46</v>
      </c>
      <c r="J18" t="s">
        <v>47</v>
      </c>
      <c r="K18" t="s">
        <v>26</v>
      </c>
      <c r="L18" t="s">
        <v>26</v>
      </c>
      <c r="M18" t="s">
        <v>28</v>
      </c>
      <c r="N18" t="s">
        <v>47</v>
      </c>
      <c r="O18" t="s">
        <v>29</v>
      </c>
      <c r="P18" t="s">
        <v>88</v>
      </c>
      <c r="Q18">
        <v>192</v>
      </c>
      <c r="R18">
        <v>20</v>
      </c>
      <c r="S18" t="s">
        <v>31</v>
      </c>
      <c r="T18" t="s">
        <v>32</v>
      </c>
      <c r="U18" t="s">
        <v>51</v>
      </c>
      <c r="V18" t="s">
        <v>91</v>
      </c>
    </row>
    <row r="19" spans="1:22" x14ac:dyDescent="0.25">
      <c r="A19">
        <v>335999</v>
      </c>
      <c r="B19" t="s">
        <v>21</v>
      </c>
      <c r="C19" t="s">
        <v>71</v>
      </c>
      <c r="D19">
        <f>YEAR(matches[[#This Row],[date]])</f>
        <v>2008</v>
      </c>
      <c r="E19" t="s">
        <v>629</v>
      </c>
      <c r="F19" s="1">
        <v>39569</v>
      </c>
      <c r="G19" t="s">
        <v>23</v>
      </c>
      <c r="H19" t="s">
        <v>97</v>
      </c>
      <c r="I19" t="s">
        <v>73</v>
      </c>
      <c r="J19" t="s">
        <v>63</v>
      </c>
      <c r="K19" t="s">
        <v>38</v>
      </c>
      <c r="L19" t="s">
        <v>38</v>
      </c>
      <c r="M19" t="s">
        <v>28</v>
      </c>
      <c r="N19" t="s">
        <v>38</v>
      </c>
      <c r="O19" t="s">
        <v>49</v>
      </c>
      <c r="P19" t="s">
        <v>83</v>
      </c>
      <c r="Q19">
        <v>165</v>
      </c>
      <c r="R19">
        <v>20</v>
      </c>
      <c r="S19" t="s">
        <v>31</v>
      </c>
      <c r="T19" t="s">
        <v>32</v>
      </c>
      <c r="U19" t="s">
        <v>94</v>
      </c>
      <c r="V19" t="s">
        <v>70</v>
      </c>
    </row>
    <row r="20" spans="1:22" x14ac:dyDescent="0.25">
      <c r="A20">
        <v>336000</v>
      </c>
      <c r="B20" t="s">
        <v>21</v>
      </c>
      <c r="C20" t="s">
        <v>66</v>
      </c>
      <c r="D20">
        <f>YEAR(matches[[#This Row],[date]])</f>
        <v>2008</v>
      </c>
      <c r="E20" t="s">
        <v>629</v>
      </c>
      <c r="F20" s="1">
        <v>39569</v>
      </c>
      <c r="G20" t="s">
        <v>23</v>
      </c>
      <c r="H20" t="s">
        <v>98</v>
      </c>
      <c r="I20" t="s">
        <v>68</v>
      </c>
      <c r="J20" t="s">
        <v>48</v>
      </c>
      <c r="K20" t="s">
        <v>27</v>
      </c>
      <c r="L20" t="s">
        <v>48</v>
      </c>
      <c r="M20" t="s">
        <v>40</v>
      </c>
      <c r="N20" t="s">
        <v>48</v>
      </c>
      <c r="O20" t="s">
        <v>29</v>
      </c>
      <c r="P20" t="s">
        <v>99</v>
      </c>
      <c r="Q20">
        <v>197</v>
      </c>
      <c r="R20">
        <v>20</v>
      </c>
      <c r="S20" t="s">
        <v>31</v>
      </c>
      <c r="T20" t="s">
        <v>32</v>
      </c>
      <c r="U20" t="s">
        <v>34</v>
      </c>
      <c r="V20" t="s">
        <v>52</v>
      </c>
    </row>
    <row r="21" spans="1:22" x14ac:dyDescent="0.25">
      <c r="A21">
        <v>336001</v>
      </c>
      <c r="B21" t="s">
        <v>21</v>
      </c>
      <c r="C21" t="s">
        <v>76</v>
      </c>
      <c r="D21">
        <f>YEAR(matches[[#This Row],[date]])</f>
        <v>2008</v>
      </c>
      <c r="E21" t="s">
        <v>629</v>
      </c>
      <c r="F21" s="1">
        <v>39570</v>
      </c>
      <c r="G21" t="s">
        <v>23</v>
      </c>
      <c r="H21" t="s">
        <v>72</v>
      </c>
      <c r="I21" t="s">
        <v>78</v>
      </c>
      <c r="J21" t="s">
        <v>39</v>
      </c>
      <c r="K21" t="s">
        <v>47</v>
      </c>
      <c r="L21" t="s">
        <v>39</v>
      </c>
      <c r="M21" t="s">
        <v>40</v>
      </c>
      <c r="N21" t="s">
        <v>47</v>
      </c>
      <c r="O21" t="s">
        <v>49</v>
      </c>
      <c r="P21" t="s">
        <v>100</v>
      </c>
      <c r="Q21">
        <v>170</v>
      </c>
      <c r="R21">
        <v>20</v>
      </c>
      <c r="S21" t="s">
        <v>31</v>
      </c>
      <c r="T21" t="s">
        <v>32</v>
      </c>
      <c r="U21" t="s">
        <v>64</v>
      </c>
      <c r="V21" t="s">
        <v>65</v>
      </c>
    </row>
    <row r="22" spans="1:22" x14ac:dyDescent="0.25">
      <c r="A22">
        <v>336003</v>
      </c>
      <c r="B22" t="s">
        <v>21</v>
      </c>
      <c r="C22" t="s">
        <v>35</v>
      </c>
      <c r="D22">
        <f>YEAR(matches[[#This Row],[date]])</f>
        <v>2008</v>
      </c>
      <c r="E22" t="s">
        <v>629</v>
      </c>
      <c r="F22" s="1">
        <v>39571</v>
      </c>
      <c r="G22" t="s">
        <v>23</v>
      </c>
      <c r="H22" t="s">
        <v>101</v>
      </c>
      <c r="I22" t="s">
        <v>37</v>
      </c>
      <c r="J22" t="s">
        <v>38</v>
      </c>
      <c r="K22" t="s">
        <v>27</v>
      </c>
      <c r="L22" t="s">
        <v>38</v>
      </c>
      <c r="M22" t="s">
        <v>40</v>
      </c>
      <c r="N22" t="s">
        <v>38</v>
      </c>
      <c r="O22" t="s">
        <v>29</v>
      </c>
      <c r="P22" t="s">
        <v>50</v>
      </c>
      <c r="Q22">
        <v>179</v>
      </c>
      <c r="R22">
        <v>20</v>
      </c>
      <c r="S22" t="s">
        <v>31</v>
      </c>
      <c r="T22" t="s">
        <v>32</v>
      </c>
      <c r="U22" t="s">
        <v>59</v>
      </c>
      <c r="V22" t="s">
        <v>91</v>
      </c>
    </row>
    <row r="23" spans="1:22" x14ac:dyDescent="0.25">
      <c r="A23">
        <v>336034</v>
      </c>
      <c r="B23" t="s">
        <v>21</v>
      </c>
      <c r="C23" t="s">
        <v>22</v>
      </c>
      <c r="D23">
        <f>YEAR(matches[[#This Row],[date]])</f>
        <v>2008</v>
      </c>
      <c r="E23" t="s">
        <v>629</v>
      </c>
      <c r="F23" s="1">
        <v>39571</v>
      </c>
      <c r="G23" t="s">
        <v>23</v>
      </c>
      <c r="H23" t="s">
        <v>102</v>
      </c>
      <c r="I23" t="s">
        <v>25</v>
      </c>
      <c r="J23" t="s">
        <v>26</v>
      </c>
      <c r="K23" t="s">
        <v>63</v>
      </c>
      <c r="L23" t="s">
        <v>63</v>
      </c>
      <c r="M23" t="s">
        <v>28</v>
      </c>
      <c r="N23" t="s">
        <v>26</v>
      </c>
      <c r="O23" t="s">
        <v>29</v>
      </c>
      <c r="P23" t="s">
        <v>80</v>
      </c>
      <c r="Q23">
        <v>157</v>
      </c>
      <c r="R23">
        <v>20</v>
      </c>
      <c r="S23" t="s">
        <v>31</v>
      </c>
      <c r="T23" t="s">
        <v>32</v>
      </c>
      <c r="U23" t="s">
        <v>94</v>
      </c>
      <c r="V23" t="s">
        <v>43</v>
      </c>
    </row>
    <row r="24" spans="1:22" x14ac:dyDescent="0.25">
      <c r="A24">
        <v>336004</v>
      </c>
      <c r="B24" t="s">
        <v>21</v>
      </c>
      <c r="C24" t="s">
        <v>53</v>
      </c>
      <c r="D24">
        <f>YEAR(matches[[#This Row],[date]])</f>
        <v>2008</v>
      </c>
      <c r="E24" t="s">
        <v>629</v>
      </c>
      <c r="F24" s="1">
        <v>39572</v>
      </c>
      <c r="G24" t="s">
        <v>23</v>
      </c>
      <c r="H24" t="s">
        <v>103</v>
      </c>
      <c r="I24" t="s">
        <v>87</v>
      </c>
      <c r="J24" t="s">
        <v>56</v>
      </c>
      <c r="K24" t="s">
        <v>47</v>
      </c>
      <c r="L24" t="s">
        <v>47</v>
      </c>
      <c r="M24" t="s">
        <v>28</v>
      </c>
      <c r="N24" t="s">
        <v>56</v>
      </c>
      <c r="O24" t="s">
        <v>29</v>
      </c>
      <c r="P24" t="s">
        <v>104</v>
      </c>
      <c r="Q24">
        <v>163</v>
      </c>
      <c r="R24">
        <v>20</v>
      </c>
      <c r="S24" t="s">
        <v>31</v>
      </c>
      <c r="T24" t="s">
        <v>32</v>
      </c>
      <c r="U24" t="s">
        <v>74</v>
      </c>
      <c r="V24" t="s">
        <v>34</v>
      </c>
    </row>
    <row r="25" spans="1:22" x14ac:dyDescent="0.25">
      <c r="A25">
        <v>336005</v>
      </c>
      <c r="B25" t="s">
        <v>21</v>
      </c>
      <c r="C25" t="s">
        <v>66</v>
      </c>
      <c r="D25">
        <f>YEAR(matches[[#This Row],[date]])</f>
        <v>2008</v>
      </c>
      <c r="E25" t="s">
        <v>629</v>
      </c>
      <c r="F25" s="1">
        <v>39572</v>
      </c>
      <c r="G25" t="s">
        <v>23</v>
      </c>
      <c r="H25" t="s">
        <v>105</v>
      </c>
      <c r="I25" t="s">
        <v>68</v>
      </c>
      <c r="J25" t="s">
        <v>48</v>
      </c>
      <c r="K25" t="s">
        <v>39</v>
      </c>
      <c r="L25" t="s">
        <v>39</v>
      </c>
      <c r="M25" t="s">
        <v>40</v>
      </c>
      <c r="N25" t="s">
        <v>48</v>
      </c>
      <c r="O25" t="s">
        <v>49</v>
      </c>
      <c r="P25" t="s">
        <v>100</v>
      </c>
      <c r="Q25">
        <v>110</v>
      </c>
      <c r="R25">
        <v>20</v>
      </c>
      <c r="S25" t="s">
        <v>31</v>
      </c>
      <c r="T25" t="s">
        <v>32</v>
      </c>
      <c r="U25" t="s">
        <v>33</v>
      </c>
      <c r="V25" t="s">
        <v>85</v>
      </c>
    </row>
    <row r="26" spans="1:22" x14ac:dyDescent="0.25">
      <c r="A26">
        <v>336006</v>
      </c>
      <c r="B26" t="s">
        <v>21</v>
      </c>
      <c r="C26" t="s">
        <v>22</v>
      </c>
      <c r="D26">
        <f>YEAR(matches[[#This Row],[date]])</f>
        <v>2008</v>
      </c>
      <c r="E26" t="s">
        <v>629</v>
      </c>
      <c r="F26" s="1">
        <v>39573</v>
      </c>
      <c r="G26" t="s">
        <v>23</v>
      </c>
      <c r="H26" t="s">
        <v>106</v>
      </c>
      <c r="I26" t="s">
        <v>25</v>
      </c>
      <c r="J26" t="s">
        <v>26</v>
      </c>
      <c r="K26" t="s">
        <v>38</v>
      </c>
      <c r="L26" t="s">
        <v>38</v>
      </c>
      <c r="M26" t="s">
        <v>28</v>
      </c>
      <c r="N26" t="s">
        <v>38</v>
      </c>
      <c r="O26" t="s">
        <v>49</v>
      </c>
      <c r="P26" t="s">
        <v>69</v>
      </c>
      <c r="Q26">
        <v>127</v>
      </c>
      <c r="R26">
        <v>20</v>
      </c>
      <c r="S26" t="s">
        <v>31</v>
      </c>
      <c r="T26" t="s">
        <v>32</v>
      </c>
      <c r="U26" t="s">
        <v>58</v>
      </c>
      <c r="V26" t="s">
        <v>94</v>
      </c>
    </row>
    <row r="27" spans="1:22" x14ac:dyDescent="0.25">
      <c r="A27">
        <v>336007</v>
      </c>
      <c r="B27" t="s">
        <v>21</v>
      </c>
      <c r="C27" t="s">
        <v>76</v>
      </c>
      <c r="D27">
        <f>YEAR(matches[[#This Row],[date]])</f>
        <v>2008</v>
      </c>
      <c r="E27" t="s">
        <v>629</v>
      </c>
      <c r="F27" s="1">
        <v>39574</v>
      </c>
      <c r="G27" t="s">
        <v>23</v>
      </c>
      <c r="H27" t="s">
        <v>86</v>
      </c>
      <c r="I27" t="s">
        <v>78</v>
      </c>
      <c r="J27" t="s">
        <v>39</v>
      </c>
      <c r="K27" t="s">
        <v>63</v>
      </c>
      <c r="L27" t="s">
        <v>63</v>
      </c>
      <c r="M27" t="s">
        <v>28</v>
      </c>
      <c r="N27" t="s">
        <v>63</v>
      </c>
      <c r="O27" t="s">
        <v>49</v>
      </c>
      <c r="P27" t="s">
        <v>83</v>
      </c>
      <c r="Q27">
        <v>145</v>
      </c>
      <c r="R27">
        <v>20</v>
      </c>
      <c r="S27" t="s">
        <v>31</v>
      </c>
      <c r="T27" t="s">
        <v>32</v>
      </c>
      <c r="U27" t="s">
        <v>42</v>
      </c>
      <c r="V27" t="s">
        <v>70</v>
      </c>
    </row>
    <row r="28" spans="1:22" x14ac:dyDescent="0.25">
      <c r="A28">
        <v>336008</v>
      </c>
      <c r="B28" t="s">
        <v>21</v>
      </c>
      <c r="C28" t="s">
        <v>53</v>
      </c>
      <c r="D28">
        <f>YEAR(matches[[#This Row],[date]])</f>
        <v>2008</v>
      </c>
      <c r="E28" t="s">
        <v>629</v>
      </c>
      <c r="F28" s="1">
        <v>39575</v>
      </c>
      <c r="G28" t="s">
        <v>23</v>
      </c>
      <c r="H28" t="s">
        <v>107</v>
      </c>
      <c r="I28" t="s">
        <v>87</v>
      </c>
      <c r="J28" t="s">
        <v>56</v>
      </c>
      <c r="K28" t="s">
        <v>48</v>
      </c>
      <c r="L28" t="s">
        <v>56</v>
      </c>
      <c r="M28" t="s">
        <v>28</v>
      </c>
      <c r="N28" t="s">
        <v>56</v>
      </c>
      <c r="O28" t="s">
        <v>49</v>
      </c>
      <c r="P28" t="s">
        <v>83</v>
      </c>
      <c r="Q28">
        <v>104</v>
      </c>
      <c r="R28">
        <v>20</v>
      </c>
      <c r="S28" t="s">
        <v>31</v>
      </c>
      <c r="T28" t="s">
        <v>32</v>
      </c>
      <c r="U28" t="s">
        <v>59</v>
      </c>
      <c r="V28" t="s">
        <v>34</v>
      </c>
    </row>
    <row r="29" spans="1:22" x14ac:dyDescent="0.25">
      <c r="A29">
        <v>336009</v>
      </c>
      <c r="B29" t="s">
        <v>21</v>
      </c>
      <c r="C29" t="s">
        <v>44</v>
      </c>
      <c r="D29">
        <f>YEAR(matches[[#This Row],[date]])</f>
        <v>2008</v>
      </c>
      <c r="E29" t="s">
        <v>629</v>
      </c>
      <c r="F29" s="1">
        <v>39576</v>
      </c>
      <c r="G29" t="s">
        <v>23</v>
      </c>
      <c r="H29" t="s">
        <v>92</v>
      </c>
      <c r="I29" t="s">
        <v>46</v>
      </c>
      <c r="J29" t="s">
        <v>47</v>
      </c>
      <c r="K29" t="s">
        <v>39</v>
      </c>
      <c r="L29" t="s">
        <v>39</v>
      </c>
      <c r="M29" t="s">
        <v>28</v>
      </c>
      <c r="N29" t="s">
        <v>39</v>
      </c>
      <c r="O29" t="s">
        <v>49</v>
      </c>
      <c r="P29" t="s">
        <v>90</v>
      </c>
      <c r="Q29">
        <v>188</v>
      </c>
      <c r="R29">
        <v>20</v>
      </c>
      <c r="S29" t="s">
        <v>31</v>
      </c>
      <c r="T29" t="s">
        <v>32</v>
      </c>
      <c r="U29" t="s">
        <v>51</v>
      </c>
      <c r="V29" t="s">
        <v>70</v>
      </c>
    </row>
    <row r="30" spans="1:22" x14ac:dyDescent="0.25">
      <c r="A30">
        <v>336010</v>
      </c>
      <c r="B30" t="s">
        <v>21</v>
      </c>
      <c r="C30" t="s">
        <v>60</v>
      </c>
      <c r="D30">
        <f>YEAR(matches[[#This Row],[date]])</f>
        <v>2008</v>
      </c>
      <c r="E30" t="s">
        <v>629</v>
      </c>
      <c r="F30" s="1">
        <v>39576</v>
      </c>
      <c r="G30" t="s">
        <v>23</v>
      </c>
      <c r="H30" t="s">
        <v>108</v>
      </c>
      <c r="I30" t="s">
        <v>62</v>
      </c>
      <c r="J30" t="s">
        <v>27</v>
      </c>
      <c r="K30" t="s">
        <v>26</v>
      </c>
      <c r="L30" t="s">
        <v>27</v>
      </c>
      <c r="M30" t="s">
        <v>40</v>
      </c>
      <c r="N30" t="s">
        <v>27</v>
      </c>
      <c r="O30" t="s">
        <v>29</v>
      </c>
      <c r="P30" t="s">
        <v>57</v>
      </c>
      <c r="Q30">
        <v>130</v>
      </c>
      <c r="R30">
        <v>16</v>
      </c>
      <c r="S30" t="s">
        <v>31</v>
      </c>
      <c r="T30" t="s">
        <v>32</v>
      </c>
      <c r="U30" t="s">
        <v>33</v>
      </c>
      <c r="V30" t="s">
        <v>74</v>
      </c>
    </row>
    <row r="31" spans="1:22" x14ac:dyDescent="0.25">
      <c r="A31">
        <v>336011</v>
      </c>
      <c r="B31" t="s">
        <v>21</v>
      </c>
      <c r="C31" t="s">
        <v>66</v>
      </c>
      <c r="D31">
        <f>YEAR(matches[[#This Row],[date]])</f>
        <v>2008</v>
      </c>
      <c r="E31" t="s">
        <v>629</v>
      </c>
      <c r="F31" s="1">
        <v>39577</v>
      </c>
      <c r="G31" t="s">
        <v>23</v>
      </c>
      <c r="H31" t="s">
        <v>79</v>
      </c>
      <c r="I31" t="s">
        <v>68</v>
      </c>
      <c r="J31" t="s">
        <v>48</v>
      </c>
      <c r="K31" t="s">
        <v>63</v>
      </c>
      <c r="L31" t="s">
        <v>48</v>
      </c>
      <c r="M31" t="s">
        <v>28</v>
      </c>
      <c r="N31" t="s">
        <v>48</v>
      </c>
      <c r="O31" t="s">
        <v>49</v>
      </c>
      <c r="P31" t="s">
        <v>100</v>
      </c>
      <c r="Q31">
        <v>141</v>
      </c>
      <c r="R31">
        <v>20</v>
      </c>
      <c r="S31" t="s">
        <v>31</v>
      </c>
      <c r="T31" t="s">
        <v>32</v>
      </c>
      <c r="U31" t="s">
        <v>42</v>
      </c>
      <c r="V31" t="s">
        <v>75</v>
      </c>
    </row>
    <row r="32" spans="1:22" x14ac:dyDescent="0.25">
      <c r="A32">
        <v>336013</v>
      </c>
      <c r="B32" t="s">
        <v>21</v>
      </c>
      <c r="C32" t="s">
        <v>76</v>
      </c>
      <c r="D32">
        <f>YEAR(matches[[#This Row],[date]])</f>
        <v>2008</v>
      </c>
      <c r="E32" t="s">
        <v>629</v>
      </c>
      <c r="F32" s="1">
        <v>39578</v>
      </c>
      <c r="G32" t="s">
        <v>23</v>
      </c>
      <c r="H32" t="s">
        <v>109</v>
      </c>
      <c r="I32" t="s">
        <v>78</v>
      </c>
      <c r="J32" t="s">
        <v>39</v>
      </c>
      <c r="K32" t="s">
        <v>38</v>
      </c>
      <c r="L32" t="s">
        <v>38</v>
      </c>
      <c r="M32" t="s">
        <v>28</v>
      </c>
      <c r="N32" t="s">
        <v>39</v>
      </c>
      <c r="O32" t="s">
        <v>29</v>
      </c>
      <c r="P32" t="s">
        <v>110</v>
      </c>
      <c r="Q32">
        <v>182</v>
      </c>
      <c r="R32">
        <v>20</v>
      </c>
      <c r="S32" t="s">
        <v>31</v>
      </c>
      <c r="T32" t="s">
        <v>32</v>
      </c>
      <c r="U32" t="s">
        <v>85</v>
      </c>
      <c r="V32" t="s">
        <v>111</v>
      </c>
    </row>
    <row r="33" spans="1:22" x14ac:dyDescent="0.25">
      <c r="A33">
        <v>336014</v>
      </c>
      <c r="B33" t="s">
        <v>21</v>
      </c>
      <c r="C33" t="s">
        <v>71</v>
      </c>
      <c r="D33">
        <f>YEAR(matches[[#This Row],[date]])</f>
        <v>2008</v>
      </c>
      <c r="E33" t="s">
        <v>629</v>
      </c>
      <c r="F33" s="1">
        <v>39579</v>
      </c>
      <c r="G33" t="s">
        <v>23</v>
      </c>
      <c r="H33" t="s">
        <v>108</v>
      </c>
      <c r="I33" t="s">
        <v>73</v>
      </c>
      <c r="J33" t="s">
        <v>63</v>
      </c>
      <c r="K33" t="s">
        <v>27</v>
      </c>
      <c r="L33" t="s">
        <v>27</v>
      </c>
      <c r="M33" t="s">
        <v>40</v>
      </c>
      <c r="N33" t="s">
        <v>27</v>
      </c>
      <c r="O33" t="s">
        <v>29</v>
      </c>
      <c r="P33" t="s">
        <v>112</v>
      </c>
      <c r="Q33">
        <v>205</v>
      </c>
      <c r="R33">
        <v>20</v>
      </c>
      <c r="S33" t="s">
        <v>31</v>
      </c>
      <c r="T33" t="s">
        <v>32</v>
      </c>
      <c r="U33" t="s">
        <v>74</v>
      </c>
      <c r="V33" t="s">
        <v>75</v>
      </c>
    </row>
    <row r="34" spans="1:22" x14ac:dyDescent="0.25">
      <c r="A34">
        <v>336015</v>
      </c>
      <c r="B34" t="s">
        <v>21</v>
      </c>
      <c r="C34" t="s">
        <v>66</v>
      </c>
      <c r="D34">
        <f>YEAR(matches[[#This Row],[date]])</f>
        <v>2008</v>
      </c>
      <c r="E34" t="s">
        <v>629</v>
      </c>
      <c r="F34" s="1">
        <v>39579</v>
      </c>
      <c r="G34" t="s">
        <v>23</v>
      </c>
      <c r="H34" t="s">
        <v>67</v>
      </c>
      <c r="I34" t="s">
        <v>68</v>
      </c>
      <c r="J34" t="s">
        <v>48</v>
      </c>
      <c r="K34" t="s">
        <v>47</v>
      </c>
      <c r="L34" t="s">
        <v>48</v>
      </c>
      <c r="M34" t="s">
        <v>28</v>
      </c>
      <c r="N34" t="s">
        <v>48</v>
      </c>
      <c r="O34" t="s">
        <v>49</v>
      </c>
      <c r="P34" t="s">
        <v>80</v>
      </c>
      <c r="Q34">
        <v>157</v>
      </c>
      <c r="R34">
        <v>20</v>
      </c>
      <c r="S34" t="s">
        <v>31</v>
      </c>
      <c r="T34" t="s">
        <v>32</v>
      </c>
      <c r="U34" t="s">
        <v>58</v>
      </c>
      <c r="V34" t="s">
        <v>34</v>
      </c>
    </row>
    <row r="35" spans="1:22" x14ac:dyDescent="0.25">
      <c r="A35">
        <v>336016</v>
      </c>
      <c r="B35" t="s">
        <v>21</v>
      </c>
      <c r="C35" t="s">
        <v>35</v>
      </c>
      <c r="D35">
        <f>YEAR(matches[[#This Row],[date]])</f>
        <v>2008</v>
      </c>
      <c r="E35" t="s">
        <v>629</v>
      </c>
      <c r="F35" s="1">
        <v>39580</v>
      </c>
      <c r="G35" t="s">
        <v>23</v>
      </c>
      <c r="H35" t="s">
        <v>97</v>
      </c>
      <c r="I35" t="s">
        <v>37</v>
      </c>
      <c r="J35" t="s">
        <v>38</v>
      </c>
      <c r="K35" t="s">
        <v>26</v>
      </c>
      <c r="L35" t="s">
        <v>26</v>
      </c>
      <c r="M35" t="s">
        <v>40</v>
      </c>
      <c r="N35" t="s">
        <v>38</v>
      </c>
      <c r="O35" t="s">
        <v>49</v>
      </c>
      <c r="P35" t="s">
        <v>50</v>
      </c>
      <c r="Q35">
        <v>144</v>
      </c>
      <c r="R35">
        <v>20</v>
      </c>
      <c r="S35" t="s">
        <v>31</v>
      </c>
      <c r="T35" t="s">
        <v>32</v>
      </c>
      <c r="U35" t="s">
        <v>94</v>
      </c>
      <c r="V35" t="s">
        <v>91</v>
      </c>
    </row>
    <row r="36" spans="1:22" x14ac:dyDescent="0.25">
      <c r="A36">
        <v>336017</v>
      </c>
      <c r="B36" t="s">
        <v>21</v>
      </c>
      <c r="C36" t="s">
        <v>60</v>
      </c>
      <c r="D36">
        <f>YEAR(matches[[#This Row],[date]])</f>
        <v>2008</v>
      </c>
      <c r="E36" t="s">
        <v>629</v>
      </c>
      <c r="F36" s="1">
        <v>39581</v>
      </c>
      <c r="G36" t="s">
        <v>23</v>
      </c>
      <c r="H36" t="s">
        <v>113</v>
      </c>
      <c r="I36" t="s">
        <v>62</v>
      </c>
      <c r="J36" t="s">
        <v>27</v>
      </c>
      <c r="K36" t="s">
        <v>47</v>
      </c>
      <c r="L36" t="s">
        <v>27</v>
      </c>
      <c r="M36" t="s">
        <v>40</v>
      </c>
      <c r="N36" t="s">
        <v>27</v>
      </c>
      <c r="O36" t="s">
        <v>29</v>
      </c>
      <c r="P36" t="s">
        <v>112</v>
      </c>
      <c r="Q36">
        <v>134</v>
      </c>
      <c r="R36">
        <v>20</v>
      </c>
      <c r="S36" t="s">
        <v>31</v>
      </c>
      <c r="T36" t="s">
        <v>32</v>
      </c>
      <c r="U36" t="s">
        <v>33</v>
      </c>
      <c r="V36" t="s">
        <v>74</v>
      </c>
    </row>
    <row r="37" spans="1:22" x14ac:dyDescent="0.25">
      <c r="A37">
        <v>336018</v>
      </c>
      <c r="B37" t="s">
        <v>21</v>
      </c>
      <c r="C37" t="s">
        <v>53</v>
      </c>
      <c r="D37">
        <f>YEAR(matches[[#This Row],[date]])</f>
        <v>2008</v>
      </c>
      <c r="E37" t="s">
        <v>629</v>
      </c>
      <c r="F37" s="1">
        <v>39582</v>
      </c>
      <c r="G37" t="s">
        <v>23</v>
      </c>
      <c r="H37" t="s">
        <v>95</v>
      </c>
      <c r="I37" t="s">
        <v>55</v>
      </c>
      <c r="J37" t="s">
        <v>56</v>
      </c>
      <c r="K37" t="s">
        <v>39</v>
      </c>
      <c r="L37" t="s">
        <v>56</v>
      </c>
      <c r="M37" t="s">
        <v>28</v>
      </c>
      <c r="N37" t="s">
        <v>56</v>
      </c>
      <c r="O37" t="s">
        <v>49</v>
      </c>
      <c r="P37" t="s">
        <v>50</v>
      </c>
      <c r="Q37">
        <v>157</v>
      </c>
      <c r="R37">
        <v>20</v>
      </c>
      <c r="S37" t="s">
        <v>31</v>
      </c>
      <c r="T37" t="s">
        <v>32</v>
      </c>
      <c r="U37" t="s">
        <v>94</v>
      </c>
      <c r="V37" t="s">
        <v>75</v>
      </c>
    </row>
    <row r="38" spans="1:22" x14ac:dyDescent="0.25">
      <c r="A38">
        <v>336020</v>
      </c>
      <c r="B38" t="s">
        <v>21</v>
      </c>
      <c r="C38" t="s">
        <v>44</v>
      </c>
      <c r="D38">
        <f>YEAR(matches[[#This Row],[date]])</f>
        <v>2008</v>
      </c>
      <c r="E38" t="s">
        <v>629</v>
      </c>
      <c r="F38" s="1">
        <v>39583</v>
      </c>
      <c r="G38" t="s">
        <v>23</v>
      </c>
      <c r="H38" t="s">
        <v>114</v>
      </c>
      <c r="I38" t="s">
        <v>46</v>
      </c>
      <c r="J38" t="s">
        <v>47</v>
      </c>
      <c r="K38" t="s">
        <v>63</v>
      </c>
      <c r="L38" t="s">
        <v>63</v>
      </c>
      <c r="M38" t="s">
        <v>28</v>
      </c>
      <c r="N38" t="s">
        <v>47</v>
      </c>
      <c r="O38" t="s">
        <v>29</v>
      </c>
      <c r="P38" t="s">
        <v>115</v>
      </c>
      <c r="Q38">
        <v>195</v>
      </c>
      <c r="R38">
        <v>20</v>
      </c>
      <c r="S38" t="s">
        <v>31</v>
      </c>
      <c r="T38" t="s">
        <v>32</v>
      </c>
      <c r="U38" t="s">
        <v>111</v>
      </c>
      <c r="V38" t="s">
        <v>52</v>
      </c>
    </row>
    <row r="39" spans="1:22" x14ac:dyDescent="0.25">
      <c r="A39">
        <v>336021</v>
      </c>
      <c r="B39" t="s">
        <v>21</v>
      </c>
      <c r="C39" t="s">
        <v>53</v>
      </c>
      <c r="D39">
        <f>YEAR(matches[[#This Row],[date]])</f>
        <v>2008</v>
      </c>
      <c r="E39" t="s">
        <v>629</v>
      </c>
      <c r="F39" s="1">
        <v>39584</v>
      </c>
      <c r="G39" t="s">
        <v>23</v>
      </c>
      <c r="H39" t="s">
        <v>103</v>
      </c>
      <c r="I39" t="s">
        <v>55</v>
      </c>
      <c r="J39" t="s">
        <v>56</v>
      </c>
      <c r="K39" t="s">
        <v>27</v>
      </c>
      <c r="L39" t="s">
        <v>56</v>
      </c>
      <c r="M39" t="s">
        <v>28</v>
      </c>
      <c r="N39" t="s">
        <v>56</v>
      </c>
      <c r="O39" t="s">
        <v>49</v>
      </c>
      <c r="P39" t="s">
        <v>100</v>
      </c>
      <c r="Q39">
        <v>68</v>
      </c>
      <c r="R39">
        <v>20</v>
      </c>
      <c r="S39" t="s">
        <v>31</v>
      </c>
      <c r="T39" t="s">
        <v>32</v>
      </c>
      <c r="U39" t="s">
        <v>94</v>
      </c>
      <c r="V39" t="s">
        <v>59</v>
      </c>
    </row>
    <row r="40" spans="1:22" x14ac:dyDescent="0.25">
      <c r="A40">
        <v>336022</v>
      </c>
      <c r="B40" t="s">
        <v>21</v>
      </c>
      <c r="C40" t="s">
        <v>44</v>
      </c>
      <c r="D40">
        <f>YEAR(matches[[#This Row],[date]])</f>
        <v>2008</v>
      </c>
      <c r="E40" t="s">
        <v>629</v>
      </c>
      <c r="F40" s="1">
        <v>39585</v>
      </c>
      <c r="G40" t="s">
        <v>23</v>
      </c>
      <c r="H40" t="s">
        <v>116</v>
      </c>
      <c r="I40" t="s">
        <v>46</v>
      </c>
      <c r="J40" t="s">
        <v>47</v>
      </c>
      <c r="K40" t="s">
        <v>38</v>
      </c>
      <c r="L40" t="s">
        <v>47</v>
      </c>
      <c r="M40" t="s">
        <v>40</v>
      </c>
      <c r="N40" t="s">
        <v>38</v>
      </c>
      <c r="O40" t="s">
        <v>29</v>
      </c>
      <c r="P40" t="s">
        <v>69</v>
      </c>
      <c r="Q40">
        <v>89</v>
      </c>
      <c r="R40">
        <v>8</v>
      </c>
      <c r="S40" t="s">
        <v>31</v>
      </c>
      <c r="T40" t="s">
        <v>117</v>
      </c>
      <c r="U40" t="s">
        <v>85</v>
      </c>
      <c r="V40" t="s">
        <v>34</v>
      </c>
    </row>
    <row r="41" spans="1:22" x14ac:dyDescent="0.25">
      <c r="A41">
        <v>336023</v>
      </c>
      <c r="B41" t="s">
        <v>21</v>
      </c>
      <c r="C41" t="s">
        <v>66</v>
      </c>
      <c r="D41">
        <f>YEAR(matches[[#This Row],[date]])</f>
        <v>2008</v>
      </c>
      <c r="E41" t="s">
        <v>629</v>
      </c>
      <c r="F41" s="1">
        <v>39585</v>
      </c>
      <c r="G41" t="s">
        <v>23</v>
      </c>
      <c r="H41" t="s">
        <v>118</v>
      </c>
      <c r="I41" t="s">
        <v>68</v>
      </c>
      <c r="J41" t="s">
        <v>48</v>
      </c>
      <c r="K41" t="s">
        <v>26</v>
      </c>
      <c r="L41" t="s">
        <v>26</v>
      </c>
      <c r="M41" t="s">
        <v>28</v>
      </c>
      <c r="N41" t="s">
        <v>48</v>
      </c>
      <c r="O41" t="s">
        <v>29</v>
      </c>
      <c r="P41" t="s">
        <v>119</v>
      </c>
      <c r="Q41">
        <v>198</v>
      </c>
      <c r="R41">
        <v>20</v>
      </c>
      <c r="S41" t="s">
        <v>31</v>
      </c>
      <c r="T41" t="s">
        <v>32</v>
      </c>
      <c r="U41" t="s">
        <v>64</v>
      </c>
      <c r="V41" t="s">
        <v>43</v>
      </c>
    </row>
    <row r="42" spans="1:22" x14ac:dyDescent="0.25">
      <c r="A42">
        <v>336024</v>
      </c>
      <c r="B42" t="s">
        <v>21</v>
      </c>
      <c r="C42" t="s">
        <v>71</v>
      </c>
      <c r="D42">
        <f>YEAR(matches[[#This Row],[date]])</f>
        <v>2008</v>
      </c>
      <c r="E42" t="s">
        <v>629</v>
      </c>
      <c r="F42" s="1">
        <v>39586</v>
      </c>
      <c r="G42" t="s">
        <v>23</v>
      </c>
      <c r="H42" t="s">
        <v>120</v>
      </c>
      <c r="I42" t="s">
        <v>73</v>
      </c>
      <c r="J42" t="s">
        <v>63</v>
      </c>
      <c r="K42" t="s">
        <v>56</v>
      </c>
      <c r="L42" t="s">
        <v>63</v>
      </c>
      <c r="M42" t="s">
        <v>28</v>
      </c>
      <c r="N42" t="s">
        <v>56</v>
      </c>
      <c r="O42" t="s">
        <v>29</v>
      </c>
      <c r="P42" t="s">
        <v>121</v>
      </c>
      <c r="Q42">
        <v>179</v>
      </c>
      <c r="R42">
        <v>20</v>
      </c>
      <c r="S42" t="s">
        <v>31</v>
      </c>
      <c r="T42" t="s">
        <v>32</v>
      </c>
      <c r="U42" t="s">
        <v>94</v>
      </c>
      <c r="V42" t="s">
        <v>59</v>
      </c>
    </row>
    <row r="43" spans="1:22" x14ac:dyDescent="0.25">
      <c r="A43">
        <v>336025</v>
      </c>
      <c r="B43" t="s">
        <v>21</v>
      </c>
      <c r="C43" t="s">
        <v>60</v>
      </c>
      <c r="D43">
        <f>YEAR(matches[[#This Row],[date]])</f>
        <v>2008</v>
      </c>
      <c r="E43" t="s">
        <v>629</v>
      </c>
      <c r="F43" s="1">
        <v>39586</v>
      </c>
      <c r="G43" t="s">
        <v>23</v>
      </c>
      <c r="H43" t="s">
        <v>122</v>
      </c>
      <c r="I43" t="s">
        <v>62</v>
      </c>
      <c r="J43" t="s">
        <v>27</v>
      </c>
      <c r="K43" t="s">
        <v>39</v>
      </c>
      <c r="L43" t="s">
        <v>27</v>
      </c>
      <c r="M43" t="s">
        <v>40</v>
      </c>
      <c r="N43" t="s">
        <v>39</v>
      </c>
      <c r="O43" t="s">
        <v>29</v>
      </c>
      <c r="P43" t="s">
        <v>80</v>
      </c>
      <c r="Q43">
        <v>53</v>
      </c>
      <c r="R43">
        <v>8</v>
      </c>
      <c r="S43" t="s">
        <v>31</v>
      </c>
      <c r="T43" t="s">
        <v>117</v>
      </c>
      <c r="U43" t="s">
        <v>33</v>
      </c>
      <c r="V43" t="s">
        <v>65</v>
      </c>
    </row>
    <row r="44" spans="1:22" x14ac:dyDescent="0.25">
      <c r="A44">
        <v>336026</v>
      </c>
      <c r="B44" t="s">
        <v>21</v>
      </c>
      <c r="C44" t="s">
        <v>22</v>
      </c>
      <c r="D44">
        <f>YEAR(matches[[#This Row],[date]])</f>
        <v>2008</v>
      </c>
      <c r="E44" t="s">
        <v>629</v>
      </c>
      <c r="F44" s="1">
        <v>39587</v>
      </c>
      <c r="G44" t="s">
        <v>23</v>
      </c>
      <c r="H44" t="s">
        <v>123</v>
      </c>
      <c r="I44" t="s">
        <v>25</v>
      </c>
      <c r="J44" t="s">
        <v>26</v>
      </c>
      <c r="K44" t="s">
        <v>47</v>
      </c>
      <c r="L44" t="s">
        <v>47</v>
      </c>
      <c r="M44" t="s">
        <v>28</v>
      </c>
      <c r="N44" t="s">
        <v>47</v>
      </c>
      <c r="O44" t="s">
        <v>49</v>
      </c>
      <c r="P44" t="s">
        <v>57</v>
      </c>
      <c r="Q44">
        <v>155</v>
      </c>
      <c r="R44">
        <v>20</v>
      </c>
      <c r="S44" t="s">
        <v>31</v>
      </c>
      <c r="T44" t="s">
        <v>32</v>
      </c>
      <c r="U44" t="s">
        <v>58</v>
      </c>
      <c r="V44" t="s">
        <v>52</v>
      </c>
    </row>
    <row r="45" spans="1:22" x14ac:dyDescent="0.25">
      <c r="A45">
        <v>336027</v>
      </c>
      <c r="B45" t="s">
        <v>21</v>
      </c>
      <c r="C45" t="s">
        <v>60</v>
      </c>
      <c r="D45">
        <f>YEAR(matches[[#This Row],[date]])</f>
        <v>2008</v>
      </c>
      <c r="E45" t="s">
        <v>629</v>
      </c>
      <c r="F45" s="1">
        <v>39588</v>
      </c>
      <c r="G45" t="s">
        <v>23</v>
      </c>
      <c r="H45" t="s">
        <v>79</v>
      </c>
      <c r="I45" t="s">
        <v>62</v>
      </c>
      <c r="J45" t="s">
        <v>27</v>
      </c>
      <c r="K45" t="s">
        <v>48</v>
      </c>
      <c r="L45" t="s">
        <v>48</v>
      </c>
      <c r="M45" t="s">
        <v>28</v>
      </c>
      <c r="N45" t="s">
        <v>48</v>
      </c>
      <c r="O45" t="s">
        <v>49</v>
      </c>
      <c r="P45" t="s">
        <v>69</v>
      </c>
      <c r="Q45">
        <v>148</v>
      </c>
      <c r="R45">
        <v>20</v>
      </c>
      <c r="S45" t="s">
        <v>31</v>
      </c>
      <c r="T45" t="s">
        <v>32</v>
      </c>
      <c r="U45" t="s">
        <v>111</v>
      </c>
      <c r="V45" t="s">
        <v>34</v>
      </c>
    </row>
    <row r="46" spans="1:22" x14ac:dyDescent="0.25">
      <c r="A46">
        <v>336028</v>
      </c>
      <c r="B46" t="s">
        <v>21</v>
      </c>
      <c r="C46" t="s">
        <v>53</v>
      </c>
      <c r="D46">
        <f>YEAR(matches[[#This Row],[date]])</f>
        <v>2008</v>
      </c>
      <c r="E46" t="s">
        <v>629</v>
      </c>
      <c r="F46" s="1">
        <v>39589</v>
      </c>
      <c r="G46" t="s">
        <v>23</v>
      </c>
      <c r="H46" t="s">
        <v>97</v>
      </c>
      <c r="I46" t="s">
        <v>55</v>
      </c>
      <c r="J46" t="s">
        <v>56</v>
      </c>
      <c r="K46" t="s">
        <v>38</v>
      </c>
      <c r="L46" t="s">
        <v>56</v>
      </c>
      <c r="M46" t="s">
        <v>28</v>
      </c>
      <c r="N46" t="s">
        <v>38</v>
      </c>
      <c r="O46" t="s">
        <v>29</v>
      </c>
      <c r="P46" t="s">
        <v>124</v>
      </c>
      <c r="Q46">
        <v>190</v>
      </c>
      <c r="R46">
        <v>20</v>
      </c>
      <c r="S46" t="s">
        <v>31</v>
      </c>
      <c r="T46" t="s">
        <v>32</v>
      </c>
      <c r="U46" t="s">
        <v>64</v>
      </c>
      <c r="V46" t="s">
        <v>52</v>
      </c>
    </row>
    <row r="47" spans="1:22" x14ac:dyDescent="0.25">
      <c r="A47">
        <v>336029</v>
      </c>
      <c r="B47" t="s">
        <v>21</v>
      </c>
      <c r="C47" t="s">
        <v>76</v>
      </c>
      <c r="D47">
        <f>YEAR(matches[[#This Row],[date]])</f>
        <v>2008</v>
      </c>
      <c r="E47" t="s">
        <v>629</v>
      </c>
      <c r="F47" s="1">
        <v>39589</v>
      </c>
      <c r="G47" t="s">
        <v>23</v>
      </c>
      <c r="H47" t="s">
        <v>125</v>
      </c>
      <c r="I47" t="s">
        <v>78</v>
      </c>
      <c r="J47" t="s">
        <v>39</v>
      </c>
      <c r="K47" t="s">
        <v>26</v>
      </c>
      <c r="L47" t="s">
        <v>26</v>
      </c>
      <c r="M47" t="s">
        <v>40</v>
      </c>
      <c r="N47" t="s">
        <v>26</v>
      </c>
      <c r="O47" t="s">
        <v>29</v>
      </c>
      <c r="P47" t="s">
        <v>126</v>
      </c>
      <c r="Q47">
        <v>127</v>
      </c>
      <c r="R47">
        <v>20</v>
      </c>
      <c r="S47" t="s">
        <v>31</v>
      </c>
      <c r="T47" t="s">
        <v>32</v>
      </c>
      <c r="U47" t="s">
        <v>59</v>
      </c>
      <c r="V47" t="s">
        <v>91</v>
      </c>
    </row>
    <row r="48" spans="1:22" x14ac:dyDescent="0.25">
      <c r="A48">
        <v>336031</v>
      </c>
      <c r="B48" t="s">
        <v>21</v>
      </c>
      <c r="C48" t="s">
        <v>35</v>
      </c>
      <c r="D48">
        <f>YEAR(matches[[#This Row],[date]])</f>
        <v>2008</v>
      </c>
      <c r="E48" t="s">
        <v>629</v>
      </c>
      <c r="F48" s="1">
        <v>39591</v>
      </c>
      <c r="G48" t="s">
        <v>23</v>
      </c>
      <c r="H48" t="s">
        <v>97</v>
      </c>
      <c r="I48" t="s">
        <v>37</v>
      </c>
      <c r="J48" t="s">
        <v>38</v>
      </c>
      <c r="K48" t="s">
        <v>63</v>
      </c>
      <c r="L48" t="s">
        <v>38</v>
      </c>
      <c r="M48" t="s">
        <v>28</v>
      </c>
      <c r="N48" t="s">
        <v>38</v>
      </c>
      <c r="O48" t="s">
        <v>49</v>
      </c>
      <c r="P48" t="s">
        <v>69</v>
      </c>
      <c r="Q48">
        <v>176</v>
      </c>
      <c r="R48">
        <v>20</v>
      </c>
      <c r="S48" t="s">
        <v>31</v>
      </c>
      <c r="T48" t="s">
        <v>32</v>
      </c>
      <c r="U48" t="s">
        <v>33</v>
      </c>
      <c r="V48" t="s">
        <v>58</v>
      </c>
    </row>
    <row r="49" spans="1:22" x14ac:dyDescent="0.25">
      <c r="A49">
        <v>336032</v>
      </c>
      <c r="B49" t="s">
        <v>21</v>
      </c>
      <c r="C49" t="s">
        <v>44</v>
      </c>
      <c r="D49">
        <f>YEAR(matches[[#This Row],[date]])</f>
        <v>2008</v>
      </c>
      <c r="E49" t="s">
        <v>629</v>
      </c>
      <c r="F49" s="1">
        <v>39592</v>
      </c>
      <c r="G49" t="s">
        <v>23</v>
      </c>
      <c r="H49" t="s">
        <v>127</v>
      </c>
      <c r="I49" t="s">
        <v>46</v>
      </c>
      <c r="J49" t="s">
        <v>47</v>
      </c>
      <c r="K49" t="s">
        <v>56</v>
      </c>
      <c r="L49" t="s">
        <v>47</v>
      </c>
      <c r="M49" t="s">
        <v>28</v>
      </c>
      <c r="N49" t="s">
        <v>47</v>
      </c>
      <c r="O49" t="s">
        <v>49</v>
      </c>
      <c r="P49" t="s">
        <v>57</v>
      </c>
      <c r="Q49">
        <v>177</v>
      </c>
      <c r="R49">
        <v>20</v>
      </c>
      <c r="S49" t="s">
        <v>31</v>
      </c>
      <c r="T49" t="s">
        <v>32</v>
      </c>
      <c r="U49" t="s">
        <v>64</v>
      </c>
      <c r="V49" t="s">
        <v>65</v>
      </c>
    </row>
    <row r="50" spans="1:22" x14ac:dyDescent="0.25">
      <c r="A50">
        <v>336033</v>
      </c>
      <c r="B50" t="s">
        <v>21</v>
      </c>
      <c r="C50" t="s">
        <v>76</v>
      </c>
      <c r="D50">
        <f>YEAR(matches[[#This Row],[date]])</f>
        <v>2008</v>
      </c>
      <c r="E50" t="s">
        <v>629</v>
      </c>
      <c r="F50" s="1">
        <v>39592</v>
      </c>
      <c r="G50" t="s">
        <v>23</v>
      </c>
      <c r="H50" t="s">
        <v>128</v>
      </c>
      <c r="I50" t="s">
        <v>78</v>
      </c>
      <c r="J50" t="s">
        <v>39</v>
      </c>
      <c r="K50" t="s">
        <v>48</v>
      </c>
      <c r="L50" t="s">
        <v>48</v>
      </c>
      <c r="M50" t="s">
        <v>40</v>
      </c>
      <c r="N50" t="s">
        <v>48</v>
      </c>
      <c r="O50" t="s">
        <v>29</v>
      </c>
      <c r="P50" t="s">
        <v>88</v>
      </c>
      <c r="Q50">
        <v>212</v>
      </c>
      <c r="R50">
        <v>20</v>
      </c>
      <c r="S50" t="s">
        <v>31</v>
      </c>
      <c r="T50" t="s">
        <v>32</v>
      </c>
      <c r="U50" t="s">
        <v>59</v>
      </c>
      <c r="V50" t="s">
        <v>43</v>
      </c>
    </row>
    <row r="51" spans="1:22" x14ac:dyDescent="0.25">
      <c r="A51">
        <v>336002</v>
      </c>
      <c r="B51" t="s">
        <v>21</v>
      </c>
      <c r="C51" t="s">
        <v>71</v>
      </c>
      <c r="D51">
        <f>YEAR(matches[[#This Row],[date]])</f>
        <v>2008</v>
      </c>
      <c r="E51" t="s">
        <v>629</v>
      </c>
      <c r="F51" s="1">
        <v>39593</v>
      </c>
      <c r="G51" t="s">
        <v>23</v>
      </c>
      <c r="H51" t="s">
        <v>129</v>
      </c>
      <c r="I51" t="s">
        <v>73</v>
      </c>
      <c r="J51" t="s">
        <v>63</v>
      </c>
      <c r="K51" t="s">
        <v>26</v>
      </c>
      <c r="L51" t="s">
        <v>63</v>
      </c>
      <c r="M51" t="s">
        <v>40</v>
      </c>
      <c r="N51" t="s">
        <v>26</v>
      </c>
      <c r="O51" t="s">
        <v>49</v>
      </c>
      <c r="P51" t="s">
        <v>57</v>
      </c>
      <c r="Q51">
        <v>166</v>
      </c>
      <c r="R51">
        <v>20</v>
      </c>
      <c r="S51" t="s">
        <v>31</v>
      </c>
      <c r="T51" t="s">
        <v>32</v>
      </c>
      <c r="U51" t="s">
        <v>33</v>
      </c>
      <c r="V51" t="s">
        <v>34</v>
      </c>
    </row>
    <row r="52" spans="1:22" x14ac:dyDescent="0.25">
      <c r="A52">
        <v>336035</v>
      </c>
      <c r="B52" t="s">
        <v>21</v>
      </c>
      <c r="C52" t="s">
        <v>60</v>
      </c>
      <c r="D52">
        <f>YEAR(matches[[#This Row],[date]])</f>
        <v>2008</v>
      </c>
      <c r="E52" t="s">
        <v>629</v>
      </c>
      <c r="F52" s="1">
        <v>39593</v>
      </c>
      <c r="G52" t="s">
        <v>23</v>
      </c>
      <c r="H52" t="s">
        <v>130</v>
      </c>
      <c r="I52" t="s">
        <v>62</v>
      </c>
      <c r="J52" t="s">
        <v>27</v>
      </c>
      <c r="K52" t="s">
        <v>38</v>
      </c>
      <c r="L52" t="s">
        <v>38</v>
      </c>
      <c r="M52" t="s">
        <v>40</v>
      </c>
      <c r="N52" t="s">
        <v>27</v>
      </c>
      <c r="O52" t="s">
        <v>49</v>
      </c>
      <c r="P52" t="s">
        <v>80</v>
      </c>
      <c r="Q52">
        <v>175</v>
      </c>
      <c r="R52">
        <v>20</v>
      </c>
      <c r="S52" t="s">
        <v>31</v>
      </c>
      <c r="T52" t="s">
        <v>32</v>
      </c>
      <c r="U52" t="s">
        <v>58</v>
      </c>
      <c r="V52" t="s">
        <v>91</v>
      </c>
    </row>
    <row r="53" spans="1:22" x14ac:dyDescent="0.25">
      <c r="A53">
        <v>336036</v>
      </c>
      <c r="B53" t="s">
        <v>21</v>
      </c>
      <c r="C53" t="s">
        <v>66</v>
      </c>
      <c r="D53">
        <f>YEAR(matches[[#This Row],[date]])</f>
        <v>2008</v>
      </c>
      <c r="E53" t="s">
        <v>629</v>
      </c>
      <c r="F53" s="1">
        <v>39594</v>
      </c>
      <c r="G53" t="s">
        <v>23</v>
      </c>
      <c r="H53" t="s">
        <v>105</v>
      </c>
      <c r="I53" t="s">
        <v>68</v>
      </c>
      <c r="J53" t="s">
        <v>48</v>
      </c>
      <c r="K53" t="s">
        <v>56</v>
      </c>
      <c r="L53" t="s">
        <v>48</v>
      </c>
      <c r="M53" t="s">
        <v>28</v>
      </c>
      <c r="N53" t="s">
        <v>48</v>
      </c>
      <c r="O53" t="s">
        <v>49</v>
      </c>
      <c r="P53" t="s">
        <v>57</v>
      </c>
      <c r="Q53">
        <v>146</v>
      </c>
      <c r="R53">
        <v>20</v>
      </c>
      <c r="S53" t="s">
        <v>31</v>
      </c>
      <c r="T53" t="s">
        <v>32</v>
      </c>
      <c r="U53" t="s">
        <v>64</v>
      </c>
      <c r="V53" t="s">
        <v>65</v>
      </c>
    </row>
    <row r="54" spans="1:22" x14ac:dyDescent="0.25">
      <c r="A54">
        <v>336037</v>
      </c>
      <c r="B54" t="s">
        <v>21</v>
      </c>
      <c r="C54" t="s">
        <v>71</v>
      </c>
      <c r="D54">
        <f>YEAR(matches[[#This Row],[date]])</f>
        <v>2008</v>
      </c>
      <c r="E54" t="s">
        <v>629</v>
      </c>
      <c r="F54" s="1">
        <v>39595</v>
      </c>
      <c r="G54" t="s">
        <v>23</v>
      </c>
      <c r="H54" t="s">
        <v>131</v>
      </c>
      <c r="I54" t="s">
        <v>73</v>
      </c>
      <c r="J54" t="s">
        <v>63</v>
      </c>
      <c r="K54" t="s">
        <v>39</v>
      </c>
      <c r="L54" t="s">
        <v>63</v>
      </c>
      <c r="M54" t="s">
        <v>40</v>
      </c>
      <c r="N54" t="s">
        <v>39</v>
      </c>
      <c r="O54" t="s">
        <v>49</v>
      </c>
      <c r="P54" t="s">
        <v>83</v>
      </c>
      <c r="Q54">
        <v>148</v>
      </c>
      <c r="R54">
        <v>20</v>
      </c>
      <c r="S54" t="s">
        <v>31</v>
      </c>
      <c r="T54" t="s">
        <v>32</v>
      </c>
      <c r="U54" t="s">
        <v>111</v>
      </c>
      <c r="V54" t="s">
        <v>75</v>
      </c>
    </row>
    <row r="55" spans="1:22" x14ac:dyDescent="0.25">
      <c r="A55">
        <v>336012</v>
      </c>
      <c r="B55" t="s">
        <v>21</v>
      </c>
      <c r="C55" t="s">
        <v>22</v>
      </c>
      <c r="D55">
        <f>YEAR(matches[[#This Row],[date]])</f>
        <v>2008</v>
      </c>
      <c r="E55" t="s">
        <v>629</v>
      </c>
      <c r="F55" s="1">
        <v>39596</v>
      </c>
      <c r="G55" t="s">
        <v>23</v>
      </c>
      <c r="H55" t="s">
        <v>132</v>
      </c>
      <c r="I55" t="s">
        <v>25</v>
      </c>
      <c r="J55" t="s">
        <v>26</v>
      </c>
      <c r="K55" t="s">
        <v>56</v>
      </c>
      <c r="L55" t="s">
        <v>56</v>
      </c>
      <c r="M55" t="s">
        <v>28</v>
      </c>
      <c r="N55" t="s">
        <v>56</v>
      </c>
      <c r="O55" t="s">
        <v>49</v>
      </c>
      <c r="P55" t="s">
        <v>50</v>
      </c>
      <c r="Q55">
        <v>123</v>
      </c>
      <c r="R55">
        <v>18</v>
      </c>
      <c r="S55" t="s">
        <v>31</v>
      </c>
      <c r="T55" t="s">
        <v>32</v>
      </c>
      <c r="U55" t="s">
        <v>64</v>
      </c>
      <c r="V55" t="s">
        <v>85</v>
      </c>
    </row>
    <row r="56" spans="1:22" x14ac:dyDescent="0.25">
      <c r="A56">
        <v>336019</v>
      </c>
      <c r="B56" t="s">
        <v>21</v>
      </c>
      <c r="C56" t="s">
        <v>35</v>
      </c>
      <c r="D56">
        <f>YEAR(matches[[#This Row],[date]])</f>
        <v>2008</v>
      </c>
      <c r="E56" t="s">
        <v>629</v>
      </c>
      <c r="F56" s="1">
        <v>39596</v>
      </c>
      <c r="G56" t="s">
        <v>23</v>
      </c>
      <c r="H56" t="s">
        <v>97</v>
      </c>
      <c r="I56" t="s">
        <v>37</v>
      </c>
      <c r="J56" t="s">
        <v>38</v>
      </c>
      <c r="K56" t="s">
        <v>48</v>
      </c>
      <c r="L56" t="s">
        <v>48</v>
      </c>
      <c r="M56" t="s">
        <v>28</v>
      </c>
      <c r="N56" t="s">
        <v>38</v>
      </c>
      <c r="O56" t="s">
        <v>29</v>
      </c>
      <c r="P56" t="s">
        <v>133</v>
      </c>
      <c r="Q56">
        <v>222</v>
      </c>
      <c r="R56">
        <v>20</v>
      </c>
      <c r="S56" t="s">
        <v>31</v>
      </c>
      <c r="T56" t="s">
        <v>32</v>
      </c>
      <c r="U56" t="s">
        <v>58</v>
      </c>
      <c r="V56" t="s">
        <v>65</v>
      </c>
    </row>
    <row r="57" spans="1:22" x14ac:dyDescent="0.25">
      <c r="A57">
        <v>336038</v>
      </c>
      <c r="B57" t="s">
        <v>21</v>
      </c>
      <c r="C57" t="s">
        <v>53</v>
      </c>
      <c r="D57">
        <f>YEAR(matches[[#This Row],[date]])</f>
        <v>2008</v>
      </c>
      <c r="E57" t="s">
        <v>629</v>
      </c>
      <c r="F57" s="1">
        <v>39598</v>
      </c>
      <c r="G57" t="s">
        <v>134</v>
      </c>
      <c r="H57" t="s">
        <v>67</v>
      </c>
      <c r="I57" t="s">
        <v>55</v>
      </c>
      <c r="J57" t="s">
        <v>47</v>
      </c>
      <c r="K57" t="s">
        <v>48</v>
      </c>
      <c r="L57" t="s">
        <v>47</v>
      </c>
      <c r="M57" t="s">
        <v>28</v>
      </c>
      <c r="N57" t="s">
        <v>48</v>
      </c>
      <c r="O57" t="s">
        <v>29</v>
      </c>
      <c r="P57" t="s">
        <v>135</v>
      </c>
      <c r="Q57">
        <v>193</v>
      </c>
      <c r="R57">
        <v>20</v>
      </c>
      <c r="S57" t="s">
        <v>31</v>
      </c>
      <c r="T57" t="s">
        <v>32</v>
      </c>
      <c r="U57" t="s">
        <v>64</v>
      </c>
      <c r="V57" t="s">
        <v>34</v>
      </c>
    </row>
    <row r="58" spans="1:22" x14ac:dyDescent="0.25">
      <c r="A58">
        <v>336039</v>
      </c>
      <c r="B58" t="s">
        <v>21</v>
      </c>
      <c r="C58" t="s">
        <v>53</v>
      </c>
      <c r="D58">
        <f>YEAR(matches[[#This Row],[date]])</f>
        <v>2008</v>
      </c>
      <c r="E58" t="s">
        <v>629</v>
      </c>
      <c r="F58" s="1">
        <v>39599</v>
      </c>
      <c r="G58" t="s">
        <v>134</v>
      </c>
      <c r="H58" t="s">
        <v>122</v>
      </c>
      <c r="I58" t="s">
        <v>55</v>
      </c>
      <c r="J58" t="s">
        <v>39</v>
      </c>
      <c r="K58" t="s">
        <v>38</v>
      </c>
      <c r="L58" t="s">
        <v>38</v>
      </c>
      <c r="M58" t="s">
        <v>40</v>
      </c>
      <c r="N58" t="s">
        <v>39</v>
      </c>
      <c r="O58" t="s">
        <v>49</v>
      </c>
      <c r="P58" t="s">
        <v>50</v>
      </c>
      <c r="Q58">
        <v>113</v>
      </c>
      <c r="R58">
        <v>20</v>
      </c>
      <c r="S58" t="s">
        <v>31</v>
      </c>
      <c r="T58" t="s">
        <v>32</v>
      </c>
      <c r="U58" t="s">
        <v>33</v>
      </c>
      <c r="V58" t="s">
        <v>59</v>
      </c>
    </row>
    <row r="59" spans="1:22" x14ac:dyDescent="0.25">
      <c r="A59">
        <v>336040</v>
      </c>
      <c r="B59" t="s">
        <v>21</v>
      </c>
      <c r="C59" t="s">
        <v>53</v>
      </c>
      <c r="D59">
        <f>YEAR(matches[[#This Row],[date]])</f>
        <v>2008</v>
      </c>
      <c r="E59" t="s">
        <v>629</v>
      </c>
      <c r="F59" s="1">
        <v>39600</v>
      </c>
      <c r="G59" t="s">
        <v>136</v>
      </c>
      <c r="H59" t="s">
        <v>79</v>
      </c>
      <c r="I59" t="s">
        <v>87</v>
      </c>
      <c r="J59" t="s">
        <v>39</v>
      </c>
      <c r="K59" t="s">
        <v>48</v>
      </c>
      <c r="L59" t="s">
        <v>48</v>
      </c>
      <c r="M59" t="s">
        <v>28</v>
      </c>
      <c r="N59" t="s">
        <v>48</v>
      </c>
      <c r="O59" t="s">
        <v>49</v>
      </c>
      <c r="P59" t="s">
        <v>80</v>
      </c>
      <c r="Q59">
        <v>164</v>
      </c>
      <c r="R59">
        <v>20</v>
      </c>
      <c r="S59" t="s">
        <v>31</v>
      </c>
      <c r="T59" t="s">
        <v>32</v>
      </c>
      <c r="U59" t="s">
        <v>64</v>
      </c>
      <c r="V59" t="s">
        <v>34</v>
      </c>
    </row>
    <row r="60" spans="1:22" x14ac:dyDescent="0.25">
      <c r="A60">
        <v>392181</v>
      </c>
      <c r="B60" t="s">
        <v>137</v>
      </c>
      <c r="C60" t="s">
        <v>138</v>
      </c>
      <c r="D60">
        <f>YEAR(matches[[#This Row],[date]])</f>
        <v>2009</v>
      </c>
      <c r="E60" t="s">
        <v>630</v>
      </c>
      <c r="F60" s="1">
        <v>39921</v>
      </c>
      <c r="G60" t="s">
        <v>23</v>
      </c>
      <c r="H60" t="s">
        <v>139</v>
      </c>
      <c r="I60" t="s">
        <v>140</v>
      </c>
      <c r="J60" t="s">
        <v>39</v>
      </c>
      <c r="K60" t="s">
        <v>56</v>
      </c>
      <c r="L60" t="s">
        <v>39</v>
      </c>
      <c r="M60" t="s">
        <v>28</v>
      </c>
      <c r="N60" t="s">
        <v>56</v>
      </c>
      <c r="O60" t="s">
        <v>29</v>
      </c>
      <c r="P60" t="s">
        <v>141</v>
      </c>
      <c r="Q60">
        <v>166</v>
      </c>
      <c r="R60">
        <v>20</v>
      </c>
      <c r="S60" t="s">
        <v>31</v>
      </c>
      <c r="T60" t="s">
        <v>32</v>
      </c>
      <c r="U60" t="s">
        <v>94</v>
      </c>
      <c r="V60" t="s">
        <v>65</v>
      </c>
    </row>
    <row r="61" spans="1:22" x14ac:dyDescent="0.25">
      <c r="A61">
        <v>392182</v>
      </c>
      <c r="B61" t="s">
        <v>137</v>
      </c>
      <c r="C61" t="s">
        <v>138</v>
      </c>
      <c r="D61">
        <f>YEAR(matches[[#This Row],[date]])</f>
        <v>2009</v>
      </c>
      <c r="E61" t="s">
        <v>630</v>
      </c>
      <c r="F61" s="1">
        <v>39921</v>
      </c>
      <c r="G61" t="s">
        <v>23</v>
      </c>
      <c r="H61" t="s">
        <v>142</v>
      </c>
      <c r="I61" t="s">
        <v>140</v>
      </c>
      <c r="J61" t="s">
        <v>26</v>
      </c>
      <c r="K61" t="s">
        <v>48</v>
      </c>
      <c r="L61" t="s">
        <v>26</v>
      </c>
      <c r="M61" t="s">
        <v>40</v>
      </c>
      <c r="N61" t="s">
        <v>26</v>
      </c>
      <c r="O61" t="s">
        <v>29</v>
      </c>
      <c r="P61" t="s">
        <v>143</v>
      </c>
      <c r="Q61">
        <v>134</v>
      </c>
      <c r="R61">
        <v>20</v>
      </c>
      <c r="S61" t="s">
        <v>31</v>
      </c>
      <c r="T61" t="s">
        <v>32</v>
      </c>
      <c r="U61" t="s">
        <v>94</v>
      </c>
      <c r="V61" t="s">
        <v>70</v>
      </c>
    </row>
    <row r="62" spans="1:22" x14ac:dyDescent="0.25">
      <c r="A62">
        <v>392183</v>
      </c>
      <c r="B62" t="s">
        <v>137</v>
      </c>
      <c r="C62" t="s">
        <v>138</v>
      </c>
      <c r="D62">
        <f>YEAR(matches[[#This Row],[date]])</f>
        <v>2009</v>
      </c>
      <c r="E62" t="s">
        <v>630</v>
      </c>
      <c r="F62" s="1">
        <v>39922</v>
      </c>
      <c r="G62" t="s">
        <v>23</v>
      </c>
      <c r="H62" t="s">
        <v>144</v>
      </c>
      <c r="I62" t="s">
        <v>140</v>
      </c>
      <c r="J62" t="s">
        <v>47</v>
      </c>
      <c r="K62" t="s">
        <v>38</v>
      </c>
      <c r="L62" t="s">
        <v>47</v>
      </c>
      <c r="M62" t="s">
        <v>28</v>
      </c>
      <c r="N62" t="s">
        <v>47</v>
      </c>
      <c r="O62" t="s">
        <v>49</v>
      </c>
      <c r="P62" t="s">
        <v>88</v>
      </c>
      <c r="Q62">
        <v>54</v>
      </c>
      <c r="R62">
        <v>6</v>
      </c>
      <c r="S62" t="s">
        <v>31</v>
      </c>
      <c r="T62" t="s">
        <v>117</v>
      </c>
      <c r="U62" t="s">
        <v>42</v>
      </c>
      <c r="V62" t="s">
        <v>145</v>
      </c>
    </row>
    <row r="63" spans="1:22" x14ac:dyDescent="0.25">
      <c r="A63">
        <v>392184</v>
      </c>
      <c r="B63" t="s">
        <v>137</v>
      </c>
      <c r="C63" t="s">
        <v>138</v>
      </c>
      <c r="D63">
        <f>YEAR(matches[[#This Row],[date]])</f>
        <v>2009</v>
      </c>
      <c r="E63" t="s">
        <v>630</v>
      </c>
      <c r="F63" s="1">
        <v>39922</v>
      </c>
      <c r="G63" t="s">
        <v>23</v>
      </c>
      <c r="H63" t="s">
        <v>146</v>
      </c>
      <c r="I63" t="s">
        <v>140</v>
      </c>
      <c r="J63" t="s">
        <v>63</v>
      </c>
      <c r="K63" t="s">
        <v>27</v>
      </c>
      <c r="L63" t="s">
        <v>27</v>
      </c>
      <c r="M63" t="s">
        <v>40</v>
      </c>
      <c r="N63" t="s">
        <v>63</v>
      </c>
      <c r="O63" t="s">
        <v>49</v>
      </c>
      <c r="P63" t="s">
        <v>100</v>
      </c>
      <c r="Q63">
        <v>102</v>
      </c>
      <c r="R63">
        <v>20</v>
      </c>
      <c r="S63" t="s">
        <v>31</v>
      </c>
      <c r="T63" t="s">
        <v>32</v>
      </c>
      <c r="U63" t="s">
        <v>42</v>
      </c>
      <c r="V63" t="s">
        <v>94</v>
      </c>
    </row>
    <row r="64" spans="1:22" x14ac:dyDescent="0.25">
      <c r="A64">
        <v>392185</v>
      </c>
      <c r="B64" t="s">
        <v>137</v>
      </c>
      <c r="C64" t="s">
        <v>147</v>
      </c>
      <c r="D64">
        <f>YEAR(matches[[#This Row],[date]])</f>
        <v>2009</v>
      </c>
      <c r="E64" t="s">
        <v>630</v>
      </c>
      <c r="F64" s="1">
        <v>39923</v>
      </c>
      <c r="G64" t="s">
        <v>23</v>
      </c>
      <c r="H64" t="s">
        <v>148</v>
      </c>
      <c r="I64" t="s">
        <v>149</v>
      </c>
      <c r="J64" t="s">
        <v>26</v>
      </c>
      <c r="K64" t="s">
        <v>39</v>
      </c>
      <c r="L64" t="s">
        <v>39</v>
      </c>
      <c r="M64" t="s">
        <v>40</v>
      </c>
      <c r="N64" t="s">
        <v>39</v>
      </c>
      <c r="O64" t="s">
        <v>29</v>
      </c>
      <c r="P64" t="s">
        <v>150</v>
      </c>
      <c r="Q64">
        <v>180</v>
      </c>
      <c r="R64">
        <v>20</v>
      </c>
      <c r="S64" t="s">
        <v>31</v>
      </c>
      <c r="T64" t="s">
        <v>32</v>
      </c>
      <c r="U64" t="s">
        <v>111</v>
      </c>
      <c r="V64" t="s">
        <v>151</v>
      </c>
    </row>
    <row r="65" spans="1:22" x14ac:dyDescent="0.25">
      <c r="A65">
        <v>392186</v>
      </c>
      <c r="B65" t="s">
        <v>137</v>
      </c>
      <c r="C65" t="s">
        <v>152</v>
      </c>
      <c r="D65">
        <f>YEAR(matches[[#This Row],[date]])</f>
        <v>2009</v>
      </c>
      <c r="E65" t="s">
        <v>630</v>
      </c>
      <c r="F65" s="1">
        <v>39924</v>
      </c>
      <c r="G65" t="s">
        <v>23</v>
      </c>
      <c r="H65" t="s">
        <v>153</v>
      </c>
      <c r="I65" t="s">
        <v>154</v>
      </c>
      <c r="J65" t="s">
        <v>38</v>
      </c>
      <c r="K65" t="s">
        <v>27</v>
      </c>
      <c r="L65" t="s">
        <v>27</v>
      </c>
      <c r="M65" t="s">
        <v>28</v>
      </c>
      <c r="N65" t="s">
        <v>27</v>
      </c>
      <c r="O65" t="s">
        <v>29</v>
      </c>
      <c r="P65" t="s">
        <v>155</v>
      </c>
      <c r="Q65">
        <v>69</v>
      </c>
      <c r="R65">
        <v>9.1999999999999993</v>
      </c>
      <c r="S65" t="s">
        <v>31</v>
      </c>
      <c r="T65" t="s">
        <v>117</v>
      </c>
      <c r="U65" t="s">
        <v>59</v>
      </c>
      <c r="V65" t="s">
        <v>145</v>
      </c>
    </row>
    <row r="66" spans="1:22" x14ac:dyDescent="0.25">
      <c r="A66">
        <v>392188</v>
      </c>
      <c r="B66" t="s">
        <v>137</v>
      </c>
      <c r="C66" t="s">
        <v>138</v>
      </c>
      <c r="D66">
        <f>YEAR(matches[[#This Row],[date]])</f>
        <v>2009</v>
      </c>
      <c r="E66" t="s">
        <v>630</v>
      </c>
      <c r="F66" s="1">
        <v>39925</v>
      </c>
      <c r="G66" t="s">
        <v>23</v>
      </c>
      <c r="H66" t="s">
        <v>86</v>
      </c>
      <c r="I66" t="s">
        <v>140</v>
      </c>
      <c r="J66" t="s">
        <v>26</v>
      </c>
      <c r="K66" t="s">
        <v>63</v>
      </c>
      <c r="L66" t="s">
        <v>63</v>
      </c>
      <c r="M66" t="s">
        <v>40</v>
      </c>
      <c r="N66" t="s">
        <v>63</v>
      </c>
      <c r="O66" t="s">
        <v>29</v>
      </c>
      <c r="P66" t="s">
        <v>156</v>
      </c>
      <c r="Q66">
        <v>185</v>
      </c>
      <c r="R66">
        <v>20</v>
      </c>
      <c r="S66" t="s">
        <v>31</v>
      </c>
      <c r="T66" t="s">
        <v>32</v>
      </c>
      <c r="U66" t="s">
        <v>157</v>
      </c>
      <c r="V66" t="s">
        <v>75</v>
      </c>
    </row>
    <row r="67" spans="1:22" x14ac:dyDescent="0.25">
      <c r="A67">
        <v>392189</v>
      </c>
      <c r="B67" t="s">
        <v>137</v>
      </c>
      <c r="C67" t="s">
        <v>152</v>
      </c>
      <c r="D67">
        <f>YEAR(matches[[#This Row],[date]])</f>
        <v>2009</v>
      </c>
      <c r="E67" t="s">
        <v>630</v>
      </c>
      <c r="F67" s="1">
        <v>39926</v>
      </c>
      <c r="G67" t="s">
        <v>23</v>
      </c>
      <c r="H67" t="s">
        <v>158</v>
      </c>
      <c r="I67" t="s">
        <v>154</v>
      </c>
      <c r="J67" t="s">
        <v>39</v>
      </c>
      <c r="K67" t="s">
        <v>47</v>
      </c>
      <c r="L67" t="s">
        <v>47</v>
      </c>
      <c r="M67" t="s">
        <v>40</v>
      </c>
      <c r="N67" t="s">
        <v>47</v>
      </c>
      <c r="O67" t="s">
        <v>29</v>
      </c>
      <c r="P67" t="s">
        <v>50</v>
      </c>
      <c r="Q67">
        <v>190</v>
      </c>
      <c r="R67">
        <v>20</v>
      </c>
      <c r="S67" t="s">
        <v>31</v>
      </c>
      <c r="T67" t="s">
        <v>32</v>
      </c>
      <c r="U67" t="s">
        <v>94</v>
      </c>
      <c r="V67" t="s">
        <v>151</v>
      </c>
    </row>
    <row r="68" spans="1:22" x14ac:dyDescent="0.25">
      <c r="A68">
        <v>392190</v>
      </c>
      <c r="B68" t="s">
        <v>137</v>
      </c>
      <c r="C68" t="s">
        <v>138</v>
      </c>
      <c r="D68">
        <f>YEAR(matches[[#This Row],[date]])</f>
        <v>2009</v>
      </c>
      <c r="E68" t="s">
        <v>630</v>
      </c>
      <c r="F68" s="1">
        <v>39926</v>
      </c>
      <c r="G68" t="s">
        <v>23</v>
      </c>
      <c r="H68" t="s">
        <v>79</v>
      </c>
      <c r="I68" t="s">
        <v>140</v>
      </c>
      <c r="J68" t="s">
        <v>27</v>
      </c>
      <c r="K68" t="s">
        <v>48</v>
      </c>
      <c r="L68" t="s">
        <v>27</v>
      </c>
      <c r="M68" t="s">
        <v>28</v>
      </c>
      <c r="N68" t="s">
        <v>48</v>
      </c>
      <c r="O68" t="s">
        <v>159</v>
      </c>
      <c r="P68" t="s">
        <v>32</v>
      </c>
      <c r="Q68">
        <v>151</v>
      </c>
      <c r="R68">
        <v>20</v>
      </c>
      <c r="S68" t="s">
        <v>160</v>
      </c>
      <c r="T68" t="s">
        <v>32</v>
      </c>
      <c r="U68" t="s">
        <v>42</v>
      </c>
      <c r="V68" t="s">
        <v>157</v>
      </c>
    </row>
    <row r="69" spans="1:22" x14ac:dyDescent="0.25">
      <c r="A69">
        <v>392191</v>
      </c>
      <c r="B69" t="s">
        <v>137</v>
      </c>
      <c r="C69" t="s">
        <v>152</v>
      </c>
      <c r="D69">
        <f>YEAR(matches[[#This Row],[date]])</f>
        <v>2009</v>
      </c>
      <c r="E69" t="s">
        <v>630</v>
      </c>
      <c r="F69" s="1">
        <v>39927</v>
      </c>
      <c r="G69" t="s">
        <v>23</v>
      </c>
      <c r="H69" t="s">
        <v>161</v>
      </c>
      <c r="I69" t="s">
        <v>154</v>
      </c>
      <c r="J69" t="s">
        <v>26</v>
      </c>
      <c r="K69" t="s">
        <v>38</v>
      </c>
      <c r="L69" t="s">
        <v>26</v>
      </c>
      <c r="M69" t="s">
        <v>40</v>
      </c>
      <c r="N69" t="s">
        <v>38</v>
      </c>
      <c r="O69" t="s">
        <v>49</v>
      </c>
      <c r="P69" t="s">
        <v>83</v>
      </c>
      <c r="Q69">
        <v>169</v>
      </c>
      <c r="R69">
        <v>20</v>
      </c>
      <c r="S69" t="s">
        <v>31</v>
      </c>
      <c r="T69" t="s">
        <v>32</v>
      </c>
      <c r="U69" t="s">
        <v>94</v>
      </c>
      <c r="V69" t="s">
        <v>162</v>
      </c>
    </row>
    <row r="70" spans="1:22" x14ac:dyDescent="0.25">
      <c r="A70">
        <v>392192</v>
      </c>
      <c r="B70" t="s">
        <v>137</v>
      </c>
      <c r="C70" t="s">
        <v>152</v>
      </c>
      <c r="D70">
        <f>YEAR(matches[[#This Row],[date]])</f>
        <v>2009</v>
      </c>
      <c r="E70" t="s">
        <v>630</v>
      </c>
      <c r="F70" s="1">
        <v>39928</v>
      </c>
      <c r="G70" t="s">
        <v>23</v>
      </c>
      <c r="H70" t="s">
        <v>163</v>
      </c>
      <c r="I70" t="s">
        <v>154</v>
      </c>
      <c r="J70" t="s">
        <v>63</v>
      </c>
      <c r="K70" t="s">
        <v>56</v>
      </c>
      <c r="L70" t="s">
        <v>63</v>
      </c>
      <c r="M70" t="s">
        <v>40</v>
      </c>
      <c r="N70" t="s">
        <v>63</v>
      </c>
      <c r="O70" t="s">
        <v>29</v>
      </c>
      <c r="P70" t="s">
        <v>115</v>
      </c>
      <c r="Q70">
        <v>169</v>
      </c>
      <c r="R70">
        <v>20</v>
      </c>
      <c r="S70" t="s">
        <v>31</v>
      </c>
      <c r="T70" t="s">
        <v>32</v>
      </c>
      <c r="U70" t="s">
        <v>164</v>
      </c>
      <c r="V70" t="s">
        <v>151</v>
      </c>
    </row>
    <row r="71" spans="1:22" x14ac:dyDescent="0.25">
      <c r="A71">
        <v>392194</v>
      </c>
      <c r="B71" t="s">
        <v>137</v>
      </c>
      <c r="C71" t="s">
        <v>147</v>
      </c>
      <c r="D71">
        <f>YEAR(matches[[#This Row],[date]])</f>
        <v>2009</v>
      </c>
      <c r="E71" t="s">
        <v>630</v>
      </c>
      <c r="F71" s="1">
        <v>39929</v>
      </c>
      <c r="G71" t="s">
        <v>23</v>
      </c>
      <c r="H71" t="s">
        <v>165</v>
      </c>
      <c r="I71" t="s">
        <v>149</v>
      </c>
      <c r="J71" t="s">
        <v>26</v>
      </c>
      <c r="K71" t="s">
        <v>47</v>
      </c>
      <c r="L71" t="s">
        <v>26</v>
      </c>
      <c r="M71" t="s">
        <v>40</v>
      </c>
      <c r="N71" t="s">
        <v>47</v>
      </c>
      <c r="O71" t="s">
        <v>49</v>
      </c>
      <c r="P71" t="s">
        <v>69</v>
      </c>
      <c r="Q71">
        <v>150</v>
      </c>
      <c r="R71">
        <v>20</v>
      </c>
      <c r="S71" t="s">
        <v>31</v>
      </c>
      <c r="T71" t="s">
        <v>32</v>
      </c>
      <c r="U71" t="s">
        <v>166</v>
      </c>
      <c r="V71" t="s">
        <v>111</v>
      </c>
    </row>
    <row r="72" spans="1:22" x14ac:dyDescent="0.25">
      <c r="A72">
        <v>392195</v>
      </c>
      <c r="B72" t="s">
        <v>137</v>
      </c>
      <c r="C72" t="s">
        <v>138</v>
      </c>
      <c r="D72">
        <f>YEAR(matches[[#This Row],[date]])</f>
        <v>2009</v>
      </c>
      <c r="E72" t="s">
        <v>630</v>
      </c>
      <c r="F72" s="1">
        <v>39929</v>
      </c>
      <c r="G72" t="s">
        <v>23</v>
      </c>
      <c r="H72" t="s">
        <v>81</v>
      </c>
      <c r="I72" t="s">
        <v>140</v>
      </c>
      <c r="J72" t="s">
        <v>38</v>
      </c>
      <c r="K72" t="s">
        <v>48</v>
      </c>
      <c r="L72" t="s">
        <v>38</v>
      </c>
      <c r="M72" t="s">
        <v>40</v>
      </c>
      <c r="N72" t="s">
        <v>38</v>
      </c>
      <c r="O72" t="s">
        <v>29</v>
      </c>
      <c r="P72" t="s">
        <v>167</v>
      </c>
      <c r="Q72">
        <v>140</v>
      </c>
      <c r="R72">
        <v>20</v>
      </c>
      <c r="S72" t="s">
        <v>31</v>
      </c>
      <c r="T72" t="s">
        <v>32</v>
      </c>
      <c r="U72" t="s">
        <v>157</v>
      </c>
      <c r="V72" t="s">
        <v>65</v>
      </c>
    </row>
    <row r="73" spans="1:22" x14ac:dyDescent="0.25">
      <c r="A73">
        <v>392196</v>
      </c>
      <c r="B73" t="s">
        <v>137</v>
      </c>
      <c r="C73" t="s">
        <v>152</v>
      </c>
      <c r="D73">
        <f>YEAR(matches[[#This Row],[date]])</f>
        <v>2009</v>
      </c>
      <c r="E73" t="s">
        <v>630</v>
      </c>
      <c r="F73" s="1">
        <v>39930</v>
      </c>
      <c r="G73" t="s">
        <v>23</v>
      </c>
      <c r="H73" t="s">
        <v>168</v>
      </c>
      <c r="I73" t="s">
        <v>154</v>
      </c>
      <c r="J73" t="s">
        <v>39</v>
      </c>
      <c r="K73" t="s">
        <v>63</v>
      </c>
      <c r="L73" t="s">
        <v>63</v>
      </c>
      <c r="M73" t="s">
        <v>28</v>
      </c>
      <c r="N73" t="s">
        <v>63</v>
      </c>
      <c r="O73" t="s">
        <v>49</v>
      </c>
      <c r="P73" t="s">
        <v>69</v>
      </c>
      <c r="Q73">
        <v>166</v>
      </c>
      <c r="R73">
        <v>20</v>
      </c>
      <c r="S73" t="s">
        <v>31</v>
      </c>
      <c r="T73" t="s">
        <v>32</v>
      </c>
      <c r="U73" t="s">
        <v>74</v>
      </c>
      <c r="V73" t="s">
        <v>162</v>
      </c>
    </row>
    <row r="74" spans="1:22" x14ac:dyDescent="0.25">
      <c r="A74">
        <v>392197</v>
      </c>
      <c r="B74" t="s">
        <v>137</v>
      </c>
      <c r="C74" t="s">
        <v>147</v>
      </c>
      <c r="D74">
        <f>YEAR(matches[[#This Row],[date]])</f>
        <v>2009</v>
      </c>
      <c r="E74" t="s">
        <v>630</v>
      </c>
      <c r="F74" s="1">
        <v>39930</v>
      </c>
      <c r="G74" t="s">
        <v>23</v>
      </c>
      <c r="H74" t="s">
        <v>139</v>
      </c>
      <c r="I74" t="s">
        <v>149</v>
      </c>
      <c r="J74" t="s">
        <v>27</v>
      </c>
      <c r="K74" t="s">
        <v>56</v>
      </c>
      <c r="L74" t="s">
        <v>56</v>
      </c>
      <c r="M74" t="s">
        <v>40</v>
      </c>
      <c r="N74" t="s">
        <v>56</v>
      </c>
      <c r="O74" t="s">
        <v>29</v>
      </c>
      <c r="P74" t="s">
        <v>150</v>
      </c>
      <c r="Q74">
        <v>188</v>
      </c>
      <c r="R74">
        <v>20</v>
      </c>
      <c r="S74" t="s">
        <v>31</v>
      </c>
      <c r="T74" t="s">
        <v>32</v>
      </c>
      <c r="U74" t="s">
        <v>111</v>
      </c>
      <c r="V74" t="s">
        <v>70</v>
      </c>
    </row>
    <row r="75" spans="1:22" x14ac:dyDescent="0.25">
      <c r="A75">
        <v>392198</v>
      </c>
      <c r="B75" t="s">
        <v>137</v>
      </c>
      <c r="C75" t="s">
        <v>169</v>
      </c>
      <c r="D75">
        <f>YEAR(matches[[#This Row],[date]])</f>
        <v>2009</v>
      </c>
      <c r="E75" t="s">
        <v>630</v>
      </c>
      <c r="F75" s="1">
        <v>39931</v>
      </c>
      <c r="G75" t="s">
        <v>23</v>
      </c>
      <c r="H75" t="s">
        <v>79</v>
      </c>
      <c r="I75" t="s">
        <v>170</v>
      </c>
      <c r="J75" t="s">
        <v>47</v>
      </c>
      <c r="K75" t="s">
        <v>48</v>
      </c>
      <c r="L75" t="s">
        <v>47</v>
      </c>
      <c r="M75" t="s">
        <v>40</v>
      </c>
      <c r="N75" t="s">
        <v>48</v>
      </c>
      <c r="O75" t="s">
        <v>49</v>
      </c>
      <c r="P75" t="s">
        <v>57</v>
      </c>
      <c r="Q75">
        <v>144</v>
      </c>
      <c r="R75">
        <v>20</v>
      </c>
      <c r="S75" t="s">
        <v>31</v>
      </c>
      <c r="T75" t="s">
        <v>32</v>
      </c>
      <c r="U75" t="s">
        <v>171</v>
      </c>
      <c r="V75" t="s">
        <v>34</v>
      </c>
    </row>
    <row r="76" spans="1:22" x14ac:dyDescent="0.25">
      <c r="A76">
        <v>392199</v>
      </c>
      <c r="B76" t="s">
        <v>137</v>
      </c>
      <c r="C76" t="s">
        <v>152</v>
      </c>
      <c r="D76">
        <f>YEAR(matches[[#This Row],[date]])</f>
        <v>2009</v>
      </c>
      <c r="E76" t="s">
        <v>630</v>
      </c>
      <c r="F76" s="1">
        <v>39932</v>
      </c>
      <c r="G76" t="s">
        <v>23</v>
      </c>
      <c r="H76" t="s">
        <v>54</v>
      </c>
      <c r="I76" t="s">
        <v>154</v>
      </c>
      <c r="J76" t="s">
        <v>26</v>
      </c>
      <c r="K76" t="s">
        <v>27</v>
      </c>
      <c r="L76" t="s">
        <v>27</v>
      </c>
      <c r="M76" t="s">
        <v>40</v>
      </c>
      <c r="N76" t="s">
        <v>26</v>
      </c>
      <c r="O76" t="s">
        <v>49</v>
      </c>
      <c r="P76" t="s">
        <v>57</v>
      </c>
      <c r="Q76">
        <v>140</v>
      </c>
      <c r="R76">
        <v>20</v>
      </c>
      <c r="S76" t="s">
        <v>31</v>
      </c>
      <c r="T76" t="s">
        <v>32</v>
      </c>
      <c r="U76" t="s">
        <v>42</v>
      </c>
      <c r="V76" t="s">
        <v>162</v>
      </c>
    </row>
    <row r="77" spans="1:22" x14ac:dyDescent="0.25">
      <c r="A77">
        <v>392200</v>
      </c>
      <c r="B77" t="s">
        <v>137</v>
      </c>
      <c r="C77" t="s">
        <v>152</v>
      </c>
      <c r="D77">
        <f>YEAR(matches[[#This Row],[date]])</f>
        <v>2009</v>
      </c>
      <c r="E77" t="s">
        <v>630</v>
      </c>
      <c r="F77" s="1">
        <v>39932</v>
      </c>
      <c r="G77" t="s">
        <v>23</v>
      </c>
      <c r="H77" t="s">
        <v>81</v>
      </c>
      <c r="I77" t="s">
        <v>154</v>
      </c>
      <c r="J77" t="s">
        <v>38</v>
      </c>
      <c r="K77" t="s">
        <v>56</v>
      </c>
      <c r="L77" t="s">
        <v>38</v>
      </c>
      <c r="M77" t="s">
        <v>40</v>
      </c>
      <c r="N77" t="s">
        <v>38</v>
      </c>
      <c r="O77" t="s">
        <v>29</v>
      </c>
      <c r="P77" t="s">
        <v>80</v>
      </c>
      <c r="Q77">
        <v>120</v>
      </c>
      <c r="R77">
        <v>20</v>
      </c>
      <c r="S77" t="s">
        <v>31</v>
      </c>
      <c r="T77" t="s">
        <v>32</v>
      </c>
      <c r="U77" t="s">
        <v>42</v>
      </c>
      <c r="V77" t="s">
        <v>43</v>
      </c>
    </row>
    <row r="78" spans="1:22" x14ac:dyDescent="0.25">
      <c r="A78">
        <v>392201</v>
      </c>
      <c r="B78" t="s">
        <v>137</v>
      </c>
      <c r="C78" t="s">
        <v>169</v>
      </c>
      <c r="D78">
        <f>YEAR(matches[[#This Row],[date]])</f>
        <v>2009</v>
      </c>
      <c r="E78" t="s">
        <v>630</v>
      </c>
      <c r="F78" s="1">
        <v>39933</v>
      </c>
      <c r="G78" t="s">
        <v>23</v>
      </c>
      <c r="H78" t="s">
        <v>172</v>
      </c>
      <c r="I78" t="s">
        <v>170</v>
      </c>
      <c r="J78" t="s">
        <v>63</v>
      </c>
      <c r="K78" t="s">
        <v>47</v>
      </c>
      <c r="L78" t="s">
        <v>47</v>
      </c>
      <c r="M78" t="s">
        <v>28</v>
      </c>
      <c r="N78" t="s">
        <v>47</v>
      </c>
      <c r="O78" t="s">
        <v>49</v>
      </c>
      <c r="P78" t="s">
        <v>69</v>
      </c>
      <c r="Q78">
        <v>149</v>
      </c>
      <c r="R78">
        <v>20</v>
      </c>
      <c r="S78" t="s">
        <v>31</v>
      </c>
      <c r="T78" t="s">
        <v>32</v>
      </c>
      <c r="U78" t="s">
        <v>171</v>
      </c>
      <c r="V78" t="s">
        <v>75</v>
      </c>
    </row>
    <row r="79" spans="1:22" x14ac:dyDescent="0.25">
      <c r="A79">
        <v>392202</v>
      </c>
      <c r="B79" t="s">
        <v>137</v>
      </c>
      <c r="C79" t="s">
        <v>169</v>
      </c>
      <c r="D79">
        <f>YEAR(matches[[#This Row],[date]])</f>
        <v>2009</v>
      </c>
      <c r="E79" t="s">
        <v>630</v>
      </c>
      <c r="F79" s="1">
        <v>39933</v>
      </c>
      <c r="G79" t="s">
        <v>23</v>
      </c>
      <c r="H79" t="s">
        <v>131</v>
      </c>
      <c r="I79" t="s">
        <v>170</v>
      </c>
      <c r="J79" t="s">
        <v>39</v>
      </c>
      <c r="K79" t="s">
        <v>48</v>
      </c>
      <c r="L79" t="s">
        <v>48</v>
      </c>
      <c r="M79" t="s">
        <v>28</v>
      </c>
      <c r="N79" t="s">
        <v>39</v>
      </c>
      <c r="O79" t="s">
        <v>29</v>
      </c>
      <c r="P79" t="s">
        <v>173</v>
      </c>
      <c r="Q79">
        <v>165</v>
      </c>
      <c r="R79">
        <v>20</v>
      </c>
      <c r="S79" t="s">
        <v>31</v>
      </c>
      <c r="T79" t="s">
        <v>32</v>
      </c>
      <c r="U79" t="s">
        <v>171</v>
      </c>
      <c r="V79" t="s">
        <v>34</v>
      </c>
    </row>
    <row r="80" spans="1:22" x14ac:dyDescent="0.25">
      <c r="A80">
        <v>392203</v>
      </c>
      <c r="B80" t="s">
        <v>137</v>
      </c>
      <c r="C80" t="s">
        <v>174</v>
      </c>
      <c r="D80">
        <f>YEAR(matches[[#This Row],[date]])</f>
        <v>2009</v>
      </c>
      <c r="E80" t="s">
        <v>630</v>
      </c>
      <c r="F80" s="1">
        <v>39934</v>
      </c>
      <c r="G80" t="s">
        <v>23</v>
      </c>
      <c r="H80" t="s">
        <v>175</v>
      </c>
      <c r="I80" t="s">
        <v>176</v>
      </c>
      <c r="J80" t="s">
        <v>27</v>
      </c>
      <c r="K80" t="s">
        <v>56</v>
      </c>
      <c r="L80" t="s">
        <v>56</v>
      </c>
      <c r="M80" t="s">
        <v>40</v>
      </c>
      <c r="N80" t="s">
        <v>56</v>
      </c>
      <c r="O80" t="s">
        <v>29</v>
      </c>
      <c r="P80" t="s">
        <v>50</v>
      </c>
      <c r="Q80">
        <v>149</v>
      </c>
      <c r="R80">
        <v>20</v>
      </c>
      <c r="S80" t="s">
        <v>31</v>
      </c>
      <c r="T80" t="s">
        <v>32</v>
      </c>
      <c r="U80" t="s">
        <v>157</v>
      </c>
      <c r="V80" t="s">
        <v>177</v>
      </c>
    </row>
    <row r="81" spans="1:22" x14ac:dyDescent="0.25">
      <c r="A81">
        <v>392204</v>
      </c>
      <c r="B81" t="s">
        <v>137</v>
      </c>
      <c r="C81" t="s">
        <v>152</v>
      </c>
      <c r="D81">
        <f>YEAR(matches[[#This Row],[date]])</f>
        <v>2009</v>
      </c>
      <c r="E81" t="s">
        <v>630</v>
      </c>
      <c r="F81" s="1">
        <v>39934</v>
      </c>
      <c r="G81" t="s">
        <v>23</v>
      </c>
      <c r="H81" t="s">
        <v>178</v>
      </c>
      <c r="I81" t="s">
        <v>154</v>
      </c>
      <c r="J81" t="s">
        <v>26</v>
      </c>
      <c r="K81" t="s">
        <v>38</v>
      </c>
      <c r="L81" t="s">
        <v>26</v>
      </c>
      <c r="M81" t="s">
        <v>40</v>
      </c>
      <c r="N81" t="s">
        <v>26</v>
      </c>
      <c r="O81" t="s">
        <v>29</v>
      </c>
      <c r="P81" t="s">
        <v>100</v>
      </c>
      <c r="Q81">
        <v>146</v>
      </c>
      <c r="R81">
        <v>20</v>
      </c>
      <c r="S81" t="s">
        <v>31</v>
      </c>
      <c r="T81" t="s">
        <v>32</v>
      </c>
      <c r="U81" t="s">
        <v>164</v>
      </c>
      <c r="V81" t="s">
        <v>179</v>
      </c>
    </row>
    <row r="82" spans="1:22" x14ac:dyDescent="0.25">
      <c r="A82">
        <v>392205</v>
      </c>
      <c r="B82" t="s">
        <v>137</v>
      </c>
      <c r="C82" t="s">
        <v>147</v>
      </c>
      <c r="D82">
        <f>YEAR(matches[[#This Row],[date]])</f>
        <v>2009</v>
      </c>
      <c r="E82" t="s">
        <v>630</v>
      </c>
      <c r="F82" s="1">
        <v>39935</v>
      </c>
      <c r="G82" t="s">
        <v>23</v>
      </c>
      <c r="H82" t="s">
        <v>79</v>
      </c>
      <c r="I82" t="s">
        <v>149</v>
      </c>
      <c r="J82" t="s">
        <v>63</v>
      </c>
      <c r="K82" t="s">
        <v>48</v>
      </c>
      <c r="L82" t="s">
        <v>63</v>
      </c>
      <c r="M82" t="s">
        <v>40</v>
      </c>
      <c r="N82" t="s">
        <v>48</v>
      </c>
      <c r="O82" t="s">
        <v>49</v>
      </c>
      <c r="P82" t="s">
        <v>80</v>
      </c>
      <c r="Q82">
        <v>142</v>
      </c>
      <c r="R82">
        <v>20</v>
      </c>
      <c r="S82" t="s">
        <v>31</v>
      </c>
      <c r="T82" t="s">
        <v>32</v>
      </c>
      <c r="U82" t="s">
        <v>166</v>
      </c>
      <c r="V82" t="s">
        <v>111</v>
      </c>
    </row>
    <row r="83" spans="1:22" x14ac:dyDescent="0.25">
      <c r="A83">
        <v>392206</v>
      </c>
      <c r="B83" t="s">
        <v>137</v>
      </c>
      <c r="C83" t="s">
        <v>180</v>
      </c>
      <c r="D83">
        <f>YEAR(matches[[#This Row],[date]])</f>
        <v>2009</v>
      </c>
      <c r="E83" t="s">
        <v>630</v>
      </c>
      <c r="F83" s="1">
        <v>39935</v>
      </c>
      <c r="G83" t="s">
        <v>23</v>
      </c>
      <c r="H83" t="s">
        <v>181</v>
      </c>
      <c r="I83" t="s">
        <v>182</v>
      </c>
      <c r="J83" t="s">
        <v>39</v>
      </c>
      <c r="K83" t="s">
        <v>47</v>
      </c>
      <c r="L83" t="s">
        <v>47</v>
      </c>
      <c r="M83" t="s">
        <v>28</v>
      </c>
      <c r="N83" t="s">
        <v>39</v>
      </c>
      <c r="O83" t="s">
        <v>29</v>
      </c>
      <c r="P83" t="s">
        <v>110</v>
      </c>
      <c r="Q83">
        <v>164</v>
      </c>
      <c r="R83">
        <v>20</v>
      </c>
      <c r="S83" t="s">
        <v>31</v>
      </c>
      <c r="T83" t="s">
        <v>32</v>
      </c>
      <c r="U83" t="s">
        <v>59</v>
      </c>
      <c r="V83" t="s">
        <v>34</v>
      </c>
    </row>
    <row r="84" spans="1:22" x14ac:dyDescent="0.25">
      <c r="A84">
        <v>392207</v>
      </c>
      <c r="B84" t="s">
        <v>137</v>
      </c>
      <c r="C84" t="s">
        <v>147</v>
      </c>
      <c r="D84">
        <f>YEAR(matches[[#This Row],[date]])</f>
        <v>2009</v>
      </c>
      <c r="E84" t="s">
        <v>630</v>
      </c>
      <c r="F84" s="1">
        <v>39936</v>
      </c>
      <c r="G84" t="s">
        <v>23</v>
      </c>
      <c r="H84" t="s">
        <v>116</v>
      </c>
      <c r="I84" t="s">
        <v>149</v>
      </c>
      <c r="J84" t="s">
        <v>38</v>
      </c>
      <c r="K84" t="s">
        <v>27</v>
      </c>
      <c r="L84" t="s">
        <v>27</v>
      </c>
      <c r="M84" t="s">
        <v>40</v>
      </c>
      <c r="N84" t="s">
        <v>38</v>
      </c>
      <c r="O84" t="s">
        <v>49</v>
      </c>
      <c r="P84" t="s">
        <v>69</v>
      </c>
      <c r="Q84">
        <v>154</v>
      </c>
      <c r="R84">
        <v>20</v>
      </c>
      <c r="S84" t="s">
        <v>31</v>
      </c>
      <c r="T84" t="s">
        <v>32</v>
      </c>
      <c r="U84" t="s">
        <v>166</v>
      </c>
      <c r="V84" t="s">
        <v>42</v>
      </c>
    </row>
    <row r="85" spans="1:22" x14ac:dyDescent="0.25">
      <c r="A85">
        <v>392208</v>
      </c>
      <c r="B85" t="s">
        <v>137</v>
      </c>
      <c r="C85" t="s">
        <v>180</v>
      </c>
      <c r="D85">
        <f>YEAR(matches[[#This Row],[date]])</f>
        <v>2009</v>
      </c>
      <c r="E85" t="s">
        <v>630</v>
      </c>
      <c r="F85" s="1">
        <v>39936</v>
      </c>
      <c r="G85" t="s">
        <v>23</v>
      </c>
      <c r="H85" t="s">
        <v>183</v>
      </c>
      <c r="I85" t="s">
        <v>182</v>
      </c>
      <c r="J85" t="s">
        <v>26</v>
      </c>
      <c r="K85" t="s">
        <v>56</v>
      </c>
      <c r="L85" t="s">
        <v>56</v>
      </c>
      <c r="M85" t="s">
        <v>40</v>
      </c>
      <c r="N85" t="s">
        <v>26</v>
      </c>
      <c r="O85" t="s">
        <v>49</v>
      </c>
      <c r="P85" t="s">
        <v>50</v>
      </c>
      <c r="Q85">
        <v>150</v>
      </c>
      <c r="R85">
        <v>20</v>
      </c>
      <c r="S85" t="s">
        <v>31</v>
      </c>
      <c r="T85" t="s">
        <v>32</v>
      </c>
      <c r="U85" t="s">
        <v>34</v>
      </c>
      <c r="V85" t="s">
        <v>162</v>
      </c>
    </row>
    <row r="86" spans="1:22" x14ac:dyDescent="0.25">
      <c r="A86">
        <v>392209</v>
      </c>
      <c r="B86" t="s">
        <v>137</v>
      </c>
      <c r="C86" t="s">
        <v>174</v>
      </c>
      <c r="D86">
        <f>YEAR(matches[[#This Row],[date]])</f>
        <v>2009</v>
      </c>
      <c r="E86" t="s">
        <v>630</v>
      </c>
      <c r="F86" s="1">
        <v>39937</v>
      </c>
      <c r="G86" t="s">
        <v>23</v>
      </c>
      <c r="H86" t="s">
        <v>92</v>
      </c>
      <c r="I86" t="s">
        <v>176</v>
      </c>
      <c r="J86" t="s">
        <v>39</v>
      </c>
      <c r="K86" t="s">
        <v>63</v>
      </c>
      <c r="L86" t="s">
        <v>39</v>
      </c>
      <c r="M86" t="s">
        <v>40</v>
      </c>
      <c r="N86" t="s">
        <v>39</v>
      </c>
      <c r="O86" t="s">
        <v>29</v>
      </c>
      <c r="P86" t="s">
        <v>184</v>
      </c>
      <c r="Q86">
        <v>179</v>
      </c>
      <c r="R86">
        <v>20</v>
      </c>
      <c r="S86" t="s">
        <v>31</v>
      </c>
      <c r="T86" t="s">
        <v>32</v>
      </c>
      <c r="U86" t="s">
        <v>94</v>
      </c>
      <c r="V86" t="s">
        <v>157</v>
      </c>
    </row>
    <row r="87" spans="1:22" x14ac:dyDescent="0.25">
      <c r="A87">
        <v>392210</v>
      </c>
      <c r="B87" t="s">
        <v>137</v>
      </c>
      <c r="C87" t="s">
        <v>152</v>
      </c>
      <c r="D87">
        <f>YEAR(matches[[#This Row],[date]])</f>
        <v>2009</v>
      </c>
      <c r="E87" t="s">
        <v>630</v>
      </c>
      <c r="F87" s="1">
        <v>39938</v>
      </c>
      <c r="G87" t="s">
        <v>23</v>
      </c>
      <c r="H87" t="s">
        <v>118</v>
      </c>
      <c r="I87" t="s">
        <v>154</v>
      </c>
      <c r="J87" t="s">
        <v>38</v>
      </c>
      <c r="K87" t="s">
        <v>48</v>
      </c>
      <c r="L87" t="s">
        <v>38</v>
      </c>
      <c r="M87" t="s">
        <v>28</v>
      </c>
      <c r="N87" t="s">
        <v>48</v>
      </c>
      <c r="O87" t="s">
        <v>29</v>
      </c>
      <c r="P87" t="s">
        <v>184</v>
      </c>
      <c r="Q87">
        <v>212</v>
      </c>
      <c r="R87">
        <v>20</v>
      </c>
      <c r="S87" t="s">
        <v>31</v>
      </c>
      <c r="T87" t="s">
        <v>32</v>
      </c>
      <c r="U87" t="s">
        <v>185</v>
      </c>
      <c r="V87" t="s">
        <v>74</v>
      </c>
    </row>
    <row r="88" spans="1:22" x14ac:dyDescent="0.25">
      <c r="A88">
        <v>392211</v>
      </c>
      <c r="B88" t="s">
        <v>137</v>
      </c>
      <c r="C88" t="s">
        <v>152</v>
      </c>
      <c r="D88">
        <f>YEAR(matches[[#This Row],[date]])</f>
        <v>2009</v>
      </c>
      <c r="E88" t="s">
        <v>630</v>
      </c>
      <c r="F88" s="1">
        <v>39938</v>
      </c>
      <c r="G88" t="s">
        <v>23</v>
      </c>
      <c r="H88" t="s">
        <v>186</v>
      </c>
      <c r="I88" t="s">
        <v>154</v>
      </c>
      <c r="J88" t="s">
        <v>47</v>
      </c>
      <c r="K88" t="s">
        <v>27</v>
      </c>
      <c r="L88" t="s">
        <v>27</v>
      </c>
      <c r="M88" t="s">
        <v>40</v>
      </c>
      <c r="N88" t="s">
        <v>47</v>
      </c>
      <c r="O88" t="s">
        <v>49</v>
      </c>
      <c r="P88" t="s">
        <v>50</v>
      </c>
      <c r="Q88">
        <v>155</v>
      </c>
      <c r="R88">
        <v>20</v>
      </c>
      <c r="S88" t="s">
        <v>31</v>
      </c>
      <c r="T88" t="s">
        <v>32</v>
      </c>
      <c r="U88" t="s">
        <v>171</v>
      </c>
      <c r="V88" t="s">
        <v>74</v>
      </c>
    </row>
    <row r="89" spans="1:22" x14ac:dyDescent="0.25">
      <c r="A89">
        <v>392212</v>
      </c>
      <c r="B89" t="s">
        <v>137</v>
      </c>
      <c r="C89" t="s">
        <v>169</v>
      </c>
      <c r="D89">
        <f>YEAR(matches[[#This Row],[date]])</f>
        <v>2009</v>
      </c>
      <c r="E89" t="s">
        <v>630</v>
      </c>
      <c r="F89" s="1">
        <v>39939</v>
      </c>
      <c r="G89" t="s">
        <v>23</v>
      </c>
      <c r="H89" t="s">
        <v>187</v>
      </c>
      <c r="I89" t="s">
        <v>170</v>
      </c>
      <c r="J89" t="s">
        <v>63</v>
      </c>
      <c r="K89" t="s">
        <v>56</v>
      </c>
      <c r="L89" t="s">
        <v>63</v>
      </c>
      <c r="M89" t="s">
        <v>40</v>
      </c>
      <c r="N89" t="s">
        <v>63</v>
      </c>
      <c r="O89" t="s">
        <v>29</v>
      </c>
      <c r="P89" t="s">
        <v>141</v>
      </c>
      <c r="Q89">
        <v>146</v>
      </c>
      <c r="R89">
        <v>20</v>
      </c>
      <c r="S89" t="s">
        <v>31</v>
      </c>
      <c r="T89" t="s">
        <v>32</v>
      </c>
      <c r="U89" t="s">
        <v>42</v>
      </c>
      <c r="V89" t="s">
        <v>164</v>
      </c>
    </row>
    <row r="90" spans="1:22" x14ac:dyDescent="0.25">
      <c r="A90">
        <v>392213</v>
      </c>
      <c r="B90" t="s">
        <v>137</v>
      </c>
      <c r="C90" t="s">
        <v>169</v>
      </c>
      <c r="D90">
        <f>YEAR(matches[[#This Row],[date]])</f>
        <v>2009</v>
      </c>
      <c r="E90" t="s">
        <v>630</v>
      </c>
      <c r="F90" s="1">
        <v>39940</v>
      </c>
      <c r="G90" t="s">
        <v>23</v>
      </c>
      <c r="H90" t="s">
        <v>188</v>
      </c>
      <c r="I90" t="s">
        <v>170</v>
      </c>
      <c r="J90" t="s">
        <v>26</v>
      </c>
      <c r="K90" t="s">
        <v>48</v>
      </c>
      <c r="L90" t="s">
        <v>48</v>
      </c>
      <c r="M90" t="s">
        <v>28</v>
      </c>
      <c r="N90" t="s">
        <v>48</v>
      </c>
      <c r="O90" t="s">
        <v>49</v>
      </c>
      <c r="P90" t="s">
        <v>83</v>
      </c>
      <c r="Q90">
        <v>106</v>
      </c>
      <c r="R90">
        <v>20</v>
      </c>
      <c r="S90" t="s">
        <v>31</v>
      </c>
      <c r="T90" t="s">
        <v>32</v>
      </c>
      <c r="U90" t="s">
        <v>65</v>
      </c>
      <c r="V90" t="s">
        <v>59</v>
      </c>
    </row>
    <row r="91" spans="1:22" x14ac:dyDescent="0.25">
      <c r="A91">
        <v>392214</v>
      </c>
      <c r="B91" t="s">
        <v>137</v>
      </c>
      <c r="C91" t="s">
        <v>169</v>
      </c>
      <c r="D91">
        <f>YEAR(matches[[#This Row],[date]])</f>
        <v>2009</v>
      </c>
      <c r="E91" t="s">
        <v>630</v>
      </c>
      <c r="F91" s="1">
        <v>39940</v>
      </c>
      <c r="G91" t="s">
        <v>23</v>
      </c>
      <c r="H91" t="s">
        <v>77</v>
      </c>
      <c r="I91" t="s">
        <v>170</v>
      </c>
      <c r="J91" t="s">
        <v>39</v>
      </c>
      <c r="K91" t="s">
        <v>38</v>
      </c>
      <c r="L91" t="s">
        <v>39</v>
      </c>
      <c r="M91" t="s">
        <v>40</v>
      </c>
      <c r="N91" t="s">
        <v>39</v>
      </c>
      <c r="O91" t="s">
        <v>29</v>
      </c>
      <c r="P91" t="s">
        <v>115</v>
      </c>
      <c r="Q91">
        <v>187</v>
      </c>
      <c r="R91">
        <v>18</v>
      </c>
      <c r="S91" t="s">
        <v>31</v>
      </c>
      <c r="T91" t="s">
        <v>117</v>
      </c>
      <c r="U91" t="s">
        <v>59</v>
      </c>
      <c r="V91" t="s">
        <v>162</v>
      </c>
    </row>
    <row r="92" spans="1:22" x14ac:dyDescent="0.25">
      <c r="A92">
        <v>392215</v>
      </c>
      <c r="B92" t="s">
        <v>137</v>
      </c>
      <c r="C92" t="s">
        <v>174</v>
      </c>
      <c r="D92">
        <f>YEAR(matches[[#This Row],[date]])</f>
        <v>2009</v>
      </c>
      <c r="E92" t="s">
        <v>630</v>
      </c>
      <c r="F92" s="1">
        <v>39941</v>
      </c>
      <c r="G92" t="s">
        <v>23</v>
      </c>
      <c r="H92" t="s">
        <v>107</v>
      </c>
      <c r="I92" t="s">
        <v>176</v>
      </c>
      <c r="J92" t="s">
        <v>47</v>
      </c>
      <c r="K92" t="s">
        <v>56</v>
      </c>
      <c r="L92" t="s">
        <v>56</v>
      </c>
      <c r="M92" t="s">
        <v>40</v>
      </c>
      <c r="N92" t="s">
        <v>47</v>
      </c>
      <c r="O92" t="s">
        <v>49</v>
      </c>
      <c r="P92" t="s">
        <v>83</v>
      </c>
      <c r="Q92">
        <v>117</v>
      </c>
      <c r="R92">
        <v>20</v>
      </c>
      <c r="S92" t="s">
        <v>31</v>
      </c>
      <c r="T92" t="s">
        <v>32</v>
      </c>
      <c r="U92" t="s">
        <v>157</v>
      </c>
      <c r="V92" t="s">
        <v>177</v>
      </c>
    </row>
    <row r="93" spans="1:22" x14ac:dyDescent="0.25">
      <c r="A93">
        <v>392216</v>
      </c>
      <c r="B93" t="s">
        <v>137</v>
      </c>
      <c r="C93" t="s">
        <v>189</v>
      </c>
      <c r="D93">
        <f>YEAR(matches[[#This Row],[date]])</f>
        <v>2009</v>
      </c>
      <c r="E93" t="s">
        <v>630</v>
      </c>
      <c r="F93" s="1">
        <v>39942</v>
      </c>
      <c r="G93" t="s">
        <v>23</v>
      </c>
      <c r="H93" t="s">
        <v>116</v>
      </c>
      <c r="I93" t="s">
        <v>190</v>
      </c>
      <c r="J93" t="s">
        <v>63</v>
      </c>
      <c r="K93" t="s">
        <v>38</v>
      </c>
      <c r="L93" t="s">
        <v>38</v>
      </c>
      <c r="M93" t="s">
        <v>28</v>
      </c>
      <c r="N93" t="s">
        <v>38</v>
      </c>
      <c r="O93" t="s">
        <v>49</v>
      </c>
      <c r="P93" t="s">
        <v>80</v>
      </c>
      <c r="Q93">
        <v>169</v>
      </c>
      <c r="R93">
        <v>20</v>
      </c>
      <c r="S93" t="s">
        <v>31</v>
      </c>
      <c r="T93" t="s">
        <v>32</v>
      </c>
      <c r="U93" t="s">
        <v>171</v>
      </c>
      <c r="V93" t="s">
        <v>75</v>
      </c>
    </row>
    <row r="94" spans="1:22" x14ac:dyDescent="0.25">
      <c r="A94">
        <v>392217</v>
      </c>
      <c r="B94" t="s">
        <v>137</v>
      </c>
      <c r="C94" t="s">
        <v>189</v>
      </c>
      <c r="D94">
        <f>YEAR(matches[[#This Row],[date]])</f>
        <v>2009</v>
      </c>
      <c r="E94" t="s">
        <v>630</v>
      </c>
      <c r="F94" s="1">
        <v>39942</v>
      </c>
      <c r="G94" t="s">
        <v>23</v>
      </c>
      <c r="H94" t="s">
        <v>191</v>
      </c>
      <c r="I94" t="s">
        <v>190</v>
      </c>
      <c r="J94" t="s">
        <v>39</v>
      </c>
      <c r="K94" t="s">
        <v>48</v>
      </c>
      <c r="L94" t="s">
        <v>48</v>
      </c>
      <c r="M94" t="s">
        <v>40</v>
      </c>
      <c r="N94" t="s">
        <v>39</v>
      </c>
      <c r="O94" t="s">
        <v>49</v>
      </c>
      <c r="P94" t="s">
        <v>83</v>
      </c>
      <c r="Q94">
        <v>141</v>
      </c>
      <c r="R94">
        <v>20</v>
      </c>
      <c r="S94" t="s">
        <v>31</v>
      </c>
      <c r="T94" t="s">
        <v>32</v>
      </c>
      <c r="U94" t="s">
        <v>171</v>
      </c>
      <c r="V94" t="s">
        <v>164</v>
      </c>
    </row>
    <row r="95" spans="1:22" x14ac:dyDescent="0.25">
      <c r="A95">
        <v>392218</v>
      </c>
      <c r="B95" t="s">
        <v>137</v>
      </c>
      <c r="C95" t="s">
        <v>147</v>
      </c>
      <c r="D95">
        <f>YEAR(matches[[#This Row],[date]])</f>
        <v>2009</v>
      </c>
      <c r="E95" t="s">
        <v>630</v>
      </c>
      <c r="F95" s="1">
        <v>39943</v>
      </c>
      <c r="G95" t="s">
        <v>23</v>
      </c>
      <c r="H95" t="s">
        <v>175</v>
      </c>
      <c r="I95" t="s">
        <v>149</v>
      </c>
      <c r="J95" t="s">
        <v>26</v>
      </c>
      <c r="K95" t="s">
        <v>56</v>
      </c>
      <c r="L95" t="s">
        <v>56</v>
      </c>
      <c r="M95" t="s">
        <v>40</v>
      </c>
      <c r="N95" t="s">
        <v>56</v>
      </c>
      <c r="O95" t="s">
        <v>29</v>
      </c>
      <c r="P95" t="s">
        <v>192</v>
      </c>
      <c r="Q95">
        <v>158</v>
      </c>
      <c r="R95">
        <v>20</v>
      </c>
      <c r="S95" t="s">
        <v>31</v>
      </c>
      <c r="T95" t="s">
        <v>32</v>
      </c>
      <c r="U95" t="s">
        <v>94</v>
      </c>
      <c r="V95" t="s">
        <v>111</v>
      </c>
    </row>
    <row r="96" spans="1:22" x14ac:dyDescent="0.25">
      <c r="A96">
        <v>392219</v>
      </c>
      <c r="B96" t="s">
        <v>137</v>
      </c>
      <c r="C96" t="s">
        <v>180</v>
      </c>
      <c r="D96">
        <f>YEAR(matches[[#This Row],[date]])</f>
        <v>2009</v>
      </c>
      <c r="E96" t="s">
        <v>630</v>
      </c>
      <c r="F96" s="1">
        <v>39943</v>
      </c>
      <c r="G96" t="s">
        <v>23</v>
      </c>
      <c r="H96" t="s">
        <v>114</v>
      </c>
      <c r="I96" t="s">
        <v>182</v>
      </c>
      <c r="J96" t="s">
        <v>47</v>
      </c>
      <c r="K96" t="s">
        <v>27</v>
      </c>
      <c r="L96" t="s">
        <v>47</v>
      </c>
      <c r="M96" t="s">
        <v>28</v>
      </c>
      <c r="N96" t="s">
        <v>47</v>
      </c>
      <c r="O96" t="s">
        <v>49</v>
      </c>
      <c r="P96" t="s">
        <v>83</v>
      </c>
      <c r="Q96">
        <v>124</v>
      </c>
      <c r="R96">
        <v>20</v>
      </c>
      <c r="S96" t="s">
        <v>31</v>
      </c>
      <c r="T96" t="s">
        <v>32</v>
      </c>
      <c r="U96" t="s">
        <v>43</v>
      </c>
      <c r="V96" t="s">
        <v>70</v>
      </c>
    </row>
    <row r="97" spans="1:22" x14ac:dyDescent="0.25">
      <c r="A97">
        <v>392220</v>
      </c>
      <c r="B97" t="s">
        <v>137</v>
      </c>
      <c r="C97" t="s">
        <v>189</v>
      </c>
      <c r="D97">
        <f>YEAR(matches[[#This Row],[date]])</f>
        <v>2009</v>
      </c>
      <c r="E97" t="s">
        <v>630</v>
      </c>
      <c r="F97" s="1">
        <v>39944</v>
      </c>
      <c r="G97" t="s">
        <v>23</v>
      </c>
      <c r="H97" t="s">
        <v>193</v>
      </c>
      <c r="I97" t="s">
        <v>190</v>
      </c>
      <c r="J97" t="s">
        <v>63</v>
      </c>
      <c r="K97" t="s">
        <v>48</v>
      </c>
      <c r="L97" t="s">
        <v>63</v>
      </c>
      <c r="M97" t="s">
        <v>40</v>
      </c>
      <c r="N97" t="s">
        <v>63</v>
      </c>
      <c r="O97" t="s">
        <v>29</v>
      </c>
      <c r="P97" t="s">
        <v>194</v>
      </c>
      <c r="Q97">
        <v>167</v>
      </c>
      <c r="R97">
        <v>20</v>
      </c>
      <c r="S97" t="s">
        <v>31</v>
      </c>
      <c r="T97" t="s">
        <v>32</v>
      </c>
      <c r="U97" t="s">
        <v>171</v>
      </c>
      <c r="V97" t="s">
        <v>164</v>
      </c>
    </row>
    <row r="98" spans="1:22" x14ac:dyDescent="0.25">
      <c r="A98">
        <v>392221</v>
      </c>
      <c r="B98" t="s">
        <v>137</v>
      </c>
      <c r="C98" t="s">
        <v>169</v>
      </c>
      <c r="D98">
        <f>YEAR(matches[[#This Row],[date]])</f>
        <v>2009</v>
      </c>
      <c r="E98" t="s">
        <v>630</v>
      </c>
      <c r="F98" s="1">
        <v>39945</v>
      </c>
      <c r="G98" t="s">
        <v>23</v>
      </c>
      <c r="H98" t="s">
        <v>195</v>
      </c>
      <c r="I98" t="s">
        <v>170</v>
      </c>
      <c r="J98" t="s">
        <v>26</v>
      </c>
      <c r="K98" t="s">
        <v>27</v>
      </c>
      <c r="L98" t="s">
        <v>26</v>
      </c>
      <c r="M98" t="s">
        <v>28</v>
      </c>
      <c r="N98" t="s">
        <v>26</v>
      </c>
      <c r="O98" t="s">
        <v>49</v>
      </c>
      <c r="P98" t="s">
        <v>69</v>
      </c>
      <c r="Q98">
        <v>174</v>
      </c>
      <c r="R98">
        <v>20</v>
      </c>
      <c r="S98" t="s">
        <v>31</v>
      </c>
      <c r="T98" t="s">
        <v>32</v>
      </c>
      <c r="U98" t="s">
        <v>157</v>
      </c>
      <c r="V98" t="s">
        <v>185</v>
      </c>
    </row>
    <row r="99" spans="1:22" x14ac:dyDescent="0.25">
      <c r="A99">
        <v>392222</v>
      </c>
      <c r="B99" t="s">
        <v>137</v>
      </c>
      <c r="C99" t="s">
        <v>169</v>
      </c>
      <c r="D99">
        <f>YEAR(matches[[#This Row],[date]])</f>
        <v>2009</v>
      </c>
      <c r="E99" t="s">
        <v>630</v>
      </c>
      <c r="F99" s="1">
        <v>39945</v>
      </c>
      <c r="G99" t="s">
        <v>23</v>
      </c>
      <c r="H99" t="s">
        <v>196</v>
      </c>
      <c r="I99" t="s">
        <v>170</v>
      </c>
      <c r="J99" t="s">
        <v>38</v>
      </c>
      <c r="K99" t="s">
        <v>56</v>
      </c>
      <c r="L99" t="s">
        <v>38</v>
      </c>
      <c r="M99" t="s">
        <v>40</v>
      </c>
      <c r="N99" t="s">
        <v>56</v>
      </c>
      <c r="O99" t="s">
        <v>49</v>
      </c>
      <c r="P99" t="s">
        <v>100</v>
      </c>
      <c r="Q99">
        <v>120</v>
      </c>
      <c r="R99">
        <v>20</v>
      </c>
      <c r="S99" t="s">
        <v>31</v>
      </c>
      <c r="T99" t="s">
        <v>32</v>
      </c>
      <c r="U99" t="s">
        <v>185</v>
      </c>
      <c r="V99" t="s">
        <v>34</v>
      </c>
    </row>
    <row r="100" spans="1:22" x14ac:dyDescent="0.25">
      <c r="A100">
        <v>392223</v>
      </c>
      <c r="B100" t="s">
        <v>137</v>
      </c>
      <c r="C100" t="s">
        <v>152</v>
      </c>
      <c r="D100">
        <f>YEAR(matches[[#This Row],[date]])</f>
        <v>2009</v>
      </c>
      <c r="E100" t="s">
        <v>630</v>
      </c>
      <c r="F100" s="1">
        <v>39946</v>
      </c>
      <c r="G100" t="s">
        <v>23</v>
      </c>
      <c r="H100" t="s">
        <v>197</v>
      </c>
      <c r="I100" t="s">
        <v>154</v>
      </c>
      <c r="J100" t="s">
        <v>63</v>
      </c>
      <c r="K100" t="s">
        <v>47</v>
      </c>
      <c r="L100" t="s">
        <v>63</v>
      </c>
      <c r="M100" t="s">
        <v>28</v>
      </c>
      <c r="N100" t="s">
        <v>47</v>
      </c>
      <c r="O100" t="s">
        <v>29</v>
      </c>
      <c r="P100" t="s">
        <v>115</v>
      </c>
      <c r="Q100">
        <v>174</v>
      </c>
      <c r="R100">
        <v>20</v>
      </c>
      <c r="S100" t="s">
        <v>31</v>
      </c>
      <c r="T100" t="s">
        <v>32</v>
      </c>
      <c r="U100" t="s">
        <v>59</v>
      </c>
      <c r="V100" t="s">
        <v>43</v>
      </c>
    </row>
    <row r="101" spans="1:22" x14ac:dyDescent="0.25">
      <c r="A101">
        <v>392224</v>
      </c>
      <c r="B101" t="s">
        <v>137</v>
      </c>
      <c r="C101" t="s">
        <v>152</v>
      </c>
      <c r="D101">
        <f>YEAR(matches[[#This Row],[date]])</f>
        <v>2009</v>
      </c>
      <c r="E101" t="s">
        <v>630</v>
      </c>
      <c r="F101" s="1">
        <v>39947</v>
      </c>
      <c r="G101" t="s">
        <v>23</v>
      </c>
      <c r="H101" t="s">
        <v>195</v>
      </c>
      <c r="I101" t="s">
        <v>154</v>
      </c>
      <c r="J101" t="s">
        <v>26</v>
      </c>
      <c r="K101" t="s">
        <v>39</v>
      </c>
      <c r="L101" t="s">
        <v>39</v>
      </c>
      <c r="M101" t="s">
        <v>40</v>
      </c>
      <c r="N101" t="s">
        <v>26</v>
      </c>
      <c r="O101" t="s">
        <v>49</v>
      </c>
      <c r="P101" t="s">
        <v>198</v>
      </c>
      <c r="Q101">
        <v>130</v>
      </c>
      <c r="R101">
        <v>20</v>
      </c>
      <c r="S101" t="s">
        <v>31</v>
      </c>
      <c r="T101" t="s">
        <v>32</v>
      </c>
      <c r="U101" t="s">
        <v>94</v>
      </c>
      <c r="V101" t="s">
        <v>59</v>
      </c>
    </row>
    <row r="102" spans="1:22" x14ac:dyDescent="0.25">
      <c r="A102">
        <v>392225</v>
      </c>
      <c r="B102" t="s">
        <v>137</v>
      </c>
      <c r="C102" t="s">
        <v>152</v>
      </c>
      <c r="D102">
        <f>YEAR(matches[[#This Row],[date]])</f>
        <v>2009</v>
      </c>
      <c r="E102" t="s">
        <v>630</v>
      </c>
      <c r="F102" s="1">
        <v>39947</v>
      </c>
      <c r="G102" t="s">
        <v>23</v>
      </c>
      <c r="H102" t="s">
        <v>199</v>
      </c>
      <c r="I102" t="s">
        <v>154</v>
      </c>
      <c r="J102" t="s">
        <v>56</v>
      </c>
      <c r="K102" t="s">
        <v>48</v>
      </c>
      <c r="L102" t="s">
        <v>48</v>
      </c>
      <c r="M102" t="s">
        <v>40</v>
      </c>
      <c r="N102" t="s">
        <v>48</v>
      </c>
      <c r="O102" t="s">
        <v>29</v>
      </c>
      <c r="P102" t="s">
        <v>198</v>
      </c>
      <c r="Q102">
        <v>146</v>
      </c>
      <c r="R102">
        <v>20</v>
      </c>
      <c r="S102" t="s">
        <v>31</v>
      </c>
      <c r="T102" t="s">
        <v>32</v>
      </c>
      <c r="U102" t="s">
        <v>94</v>
      </c>
      <c r="V102" t="s">
        <v>59</v>
      </c>
    </row>
    <row r="103" spans="1:22" x14ac:dyDescent="0.25">
      <c r="A103">
        <v>392226</v>
      </c>
      <c r="B103" t="s">
        <v>137</v>
      </c>
      <c r="C103" t="s">
        <v>200</v>
      </c>
      <c r="D103">
        <f>YEAR(matches[[#This Row],[date]])</f>
        <v>2009</v>
      </c>
      <c r="E103" t="s">
        <v>630</v>
      </c>
      <c r="F103" s="1">
        <v>39948</v>
      </c>
      <c r="G103" t="s">
        <v>23</v>
      </c>
      <c r="H103" t="s">
        <v>201</v>
      </c>
      <c r="I103" t="s">
        <v>202</v>
      </c>
      <c r="J103" t="s">
        <v>47</v>
      </c>
      <c r="K103" t="s">
        <v>38</v>
      </c>
      <c r="L103" t="s">
        <v>38</v>
      </c>
      <c r="M103" t="s">
        <v>28</v>
      </c>
      <c r="N103" t="s">
        <v>38</v>
      </c>
      <c r="O103" t="s">
        <v>49</v>
      </c>
      <c r="P103" t="s">
        <v>69</v>
      </c>
      <c r="Q103">
        <v>121</v>
      </c>
      <c r="R103">
        <v>20</v>
      </c>
      <c r="S103" t="s">
        <v>31</v>
      </c>
      <c r="T103" t="s">
        <v>32</v>
      </c>
      <c r="U103" t="s">
        <v>164</v>
      </c>
      <c r="V103" t="s">
        <v>74</v>
      </c>
    </row>
    <row r="104" spans="1:22" x14ac:dyDescent="0.25">
      <c r="A104">
        <v>392227</v>
      </c>
      <c r="B104" t="s">
        <v>137</v>
      </c>
      <c r="C104" t="s">
        <v>147</v>
      </c>
      <c r="D104">
        <f>YEAR(matches[[#This Row],[date]])</f>
        <v>2009</v>
      </c>
      <c r="E104" t="s">
        <v>630</v>
      </c>
      <c r="F104" s="1">
        <v>39949</v>
      </c>
      <c r="G104" t="s">
        <v>23</v>
      </c>
      <c r="H104" t="s">
        <v>77</v>
      </c>
      <c r="I104" t="s">
        <v>149</v>
      </c>
      <c r="J104" t="s">
        <v>39</v>
      </c>
      <c r="K104" t="s">
        <v>56</v>
      </c>
      <c r="L104" t="s">
        <v>56</v>
      </c>
      <c r="M104" t="s">
        <v>40</v>
      </c>
      <c r="N104" t="s">
        <v>39</v>
      </c>
      <c r="O104" t="s">
        <v>49</v>
      </c>
      <c r="P104" t="s">
        <v>83</v>
      </c>
      <c r="Q104">
        <v>148</v>
      </c>
      <c r="R104">
        <v>20</v>
      </c>
      <c r="S104" t="s">
        <v>31</v>
      </c>
      <c r="T104" t="s">
        <v>32</v>
      </c>
      <c r="U104" t="s">
        <v>177</v>
      </c>
      <c r="V104" t="s">
        <v>151</v>
      </c>
    </row>
    <row r="105" spans="1:22" x14ac:dyDescent="0.25">
      <c r="A105">
        <v>392228</v>
      </c>
      <c r="B105" t="s">
        <v>137</v>
      </c>
      <c r="C105" t="s">
        <v>180</v>
      </c>
      <c r="D105">
        <f>YEAR(matches[[#This Row],[date]])</f>
        <v>2009</v>
      </c>
      <c r="E105" t="s">
        <v>630</v>
      </c>
      <c r="F105" s="1">
        <v>39949</v>
      </c>
      <c r="G105" t="s">
        <v>23</v>
      </c>
      <c r="H105" t="s">
        <v>187</v>
      </c>
      <c r="I105" t="s">
        <v>182</v>
      </c>
      <c r="J105" t="s">
        <v>63</v>
      </c>
      <c r="K105" t="s">
        <v>27</v>
      </c>
      <c r="L105" t="s">
        <v>63</v>
      </c>
      <c r="M105" t="s">
        <v>28</v>
      </c>
      <c r="N105" t="s">
        <v>63</v>
      </c>
      <c r="O105" t="s">
        <v>49</v>
      </c>
      <c r="P105" t="s">
        <v>69</v>
      </c>
      <c r="Q105">
        <v>161</v>
      </c>
      <c r="R105">
        <v>20</v>
      </c>
      <c r="S105" t="s">
        <v>31</v>
      </c>
      <c r="T105" t="s">
        <v>32</v>
      </c>
      <c r="U105" t="s">
        <v>34</v>
      </c>
      <c r="V105" t="s">
        <v>179</v>
      </c>
    </row>
    <row r="106" spans="1:22" x14ac:dyDescent="0.25">
      <c r="A106">
        <v>392229</v>
      </c>
      <c r="B106" t="s">
        <v>137</v>
      </c>
      <c r="C106" t="s">
        <v>180</v>
      </c>
      <c r="D106">
        <f>YEAR(matches[[#This Row],[date]])</f>
        <v>2009</v>
      </c>
      <c r="E106" t="s">
        <v>630</v>
      </c>
      <c r="F106" s="1">
        <v>39950</v>
      </c>
      <c r="G106" t="s">
        <v>23</v>
      </c>
      <c r="H106" t="s">
        <v>178</v>
      </c>
      <c r="I106" t="s">
        <v>182</v>
      </c>
      <c r="J106" t="s">
        <v>63</v>
      </c>
      <c r="K106" t="s">
        <v>38</v>
      </c>
      <c r="L106" t="s">
        <v>63</v>
      </c>
      <c r="M106" t="s">
        <v>28</v>
      </c>
      <c r="N106" t="s">
        <v>38</v>
      </c>
      <c r="O106" t="s">
        <v>29</v>
      </c>
      <c r="P106" t="s">
        <v>124</v>
      </c>
      <c r="Q106">
        <v>135</v>
      </c>
      <c r="R106">
        <v>20</v>
      </c>
      <c r="S106" t="s">
        <v>31</v>
      </c>
      <c r="T106" t="s">
        <v>32</v>
      </c>
      <c r="U106" t="s">
        <v>179</v>
      </c>
      <c r="V106" t="s">
        <v>70</v>
      </c>
    </row>
    <row r="107" spans="1:22" x14ac:dyDescent="0.25">
      <c r="A107">
        <v>392230</v>
      </c>
      <c r="B107" t="s">
        <v>137</v>
      </c>
      <c r="C107" t="s">
        <v>200</v>
      </c>
      <c r="D107">
        <f>YEAR(matches[[#This Row],[date]])</f>
        <v>2009</v>
      </c>
      <c r="E107" t="s">
        <v>630</v>
      </c>
      <c r="F107" s="1">
        <v>39950</v>
      </c>
      <c r="G107" t="s">
        <v>23</v>
      </c>
      <c r="H107" t="s">
        <v>158</v>
      </c>
      <c r="I107" t="s">
        <v>202</v>
      </c>
      <c r="J107" t="s">
        <v>47</v>
      </c>
      <c r="K107" t="s">
        <v>48</v>
      </c>
      <c r="L107" t="s">
        <v>47</v>
      </c>
      <c r="M107" t="s">
        <v>40</v>
      </c>
      <c r="N107" t="s">
        <v>47</v>
      </c>
      <c r="O107" t="s">
        <v>29</v>
      </c>
      <c r="P107" t="s">
        <v>126</v>
      </c>
      <c r="Q107">
        <v>151</v>
      </c>
      <c r="R107">
        <v>20</v>
      </c>
      <c r="S107" t="s">
        <v>31</v>
      </c>
      <c r="T107" t="s">
        <v>32</v>
      </c>
      <c r="U107" t="s">
        <v>185</v>
      </c>
      <c r="V107" t="s">
        <v>74</v>
      </c>
    </row>
    <row r="108" spans="1:22" x14ac:dyDescent="0.25">
      <c r="A108">
        <v>392231</v>
      </c>
      <c r="B108" t="s">
        <v>137</v>
      </c>
      <c r="C108" t="s">
        <v>169</v>
      </c>
      <c r="D108">
        <f>YEAR(matches[[#This Row],[date]])</f>
        <v>2009</v>
      </c>
      <c r="E108" t="s">
        <v>630</v>
      </c>
      <c r="F108" s="1">
        <v>39951</v>
      </c>
      <c r="G108" t="s">
        <v>23</v>
      </c>
      <c r="H108" t="s">
        <v>203</v>
      </c>
      <c r="I108" t="s">
        <v>170</v>
      </c>
      <c r="J108" t="s">
        <v>39</v>
      </c>
      <c r="K108" t="s">
        <v>27</v>
      </c>
      <c r="L108" t="s">
        <v>39</v>
      </c>
      <c r="M108" t="s">
        <v>40</v>
      </c>
      <c r="N108" t="s">
        <v>27</v>
      </c>
      <c r="O108" t="s">
        <v>49</v>
      </c>
      <c r="P108" t="s">
        <v>83</v>
      </c>
      <c r="Q108">
        <v>189</v>
      </c>
      <c r="R108">
        <v>20</v>
      </c>
      <c r="S108" t="s">
        <v>31</v>
      </c>
      <c r="T108" t="s">
        <v>32</v>
      </c>
      <c r="U108" t="s">
        <v>151</v>
      </c>
      <c r="V108" t="s">
        <v>70</v>
      </c>
    </row>
    <row r="109" spans="1:22" x14ac:dyDescent="0.25">
      <c r="A109">
        <v>392232</v>
      </c>
      <c r="B109" t="s">
        <v>137</v>
      </c>
      <c r="C109" t="s">
        <v>180</v>
      </c>
      <c r="D109">
        <f>YEAR(matches[[#This Row],[date]])</f>
        <v>2009</v>
      </c>
      <c r="E109" t="s">
        <v>630</v>
      </c>
      <c r="F109" s="1">
        <v>39952</v>
      </c>
      <c r="G109" t="s">
        <v>23</v>
      </c>
      <c r="H109" t="s">
        <v>183</v>
      </c>
      <c r="I109" t="s">
        <v>182</v>
      </c>
      <c r="J109" t="s">
        <v>26</v>
      </c>
      <c r="K109" t="s">
        <v>47</v>
      </c>
      <c r="L109" t="s">
        <v>47</v>
      </c>
      <c r="M109" t="s">
        <v>40</v>
      </c>
      <c r="N109" t="s">
        <v>26</v>
      </c>
      <c r="O109" t="s">
        <v>49</v>
      </c>
      <c r="P109" t="s">
        <v>83</v>
      </c>
      <c r="Q109">
        <v>135</v>
      </c>
      <c r="R109">
        <v>20</v>
      </c>
      <c r="S109" t="s">
        <v>31</v>
      </c>
      <c r="T109" t="s">
        <v>32</v>
      </c>
      <c r="U109" t="s">
        <v>74</v>
      </c>
      <c r="V109" t="s">
        <v>70</v>
      </c>
    </row>
    <row r="110" spans="1:22" x14ac:dyDescent="0.25">
      <c r="A110">
        <v>392233</v>
      </c>
      <c r="B110" t="s">
        <v>137</v>
      </c>
      <c r="C110" t="s">
        <v>152</v>
      </c>
      <c r="D110">
        <f>YEAR(matches[[#This Row],[date]])</f>
        <v>2009</v>
      </c>
      <c r="E110" t="s">
        <v>630</v>
      </c>
      <c r="F110" s="1">
        <v>39953</v>
      </c>
      <c r="G110" t="s">
        <v>23</v>
      </c>
      <c r="H110" t="s">
        <v>204</v>
      </c>
      <c r="I110" t="s">
        <v>154</v>
      </c>
      <c r="J110" t="s">
        <v>27</v>
      </c>
      <c r="K110" t="s">
        <v>48</v>
      </c>
      <c r="L110" t="s">
        <v>27</v>
      </c>
      <c r="M110" t="s">
        <v>28</v>
      </c>
      <c r="N110" t="s">
        <v>27</v>
      </c>
      <c r="O110" t="s">
        <v>49</v>
      </c>
      <c r="P110" t="s">
        <v>90</v>
      </c>
      <c r="Q110">
        <v>102</v>
      </c>
      <c r="R110">
        <v>20</v>
      </c>
      <c r="S110" t="s">
        <v>31</v>
      </c>
      <c r="T110" t="s">
        <v>32</v>
      </c>
      <c r="U110" t="s">
        <v>111</v>
      </c>
      <c r="V110" t="s">
        <v>151</v>
      </c>
    </row>
    <row r="111" spans="1:22" x14ac:dyDescent="0.25">
      <c r="A111">
        <v>392234</v>
      </c>
      <c r="B111" t="s">
        <v>137</v>
      </c>
      <c r="C111" t="s">
        <v>152</v>
      </c>
      <c r="D111">
        <f>YEAR(matches[[#This Row],[date]])</f>
        <v>2009</v>
      </c>
      <c r="E111" t="s">
        <v>630</v>
      </c>
      <c r="F111" s="1">
        <v>39953</v>
      </c>
      <c r="G111" t="s">
        <v>23</v>
      </c>
      <c r="H111" t="s">
        <v>148</v>
      </c>
      <c r="I111" t="s">
        <v>154</v>
      </c>
      <c r="J111" t="s">
        <v>39</v>
      </c>
      <c r="K111" t="s">
        <v>38</v>
      </c>
      <c r="L111" t="s">
        <v>39</v>
      </c>
      <c r="M111" t="s">
        <v>40</v>
      </c>
      <c r="N111" t="s">
        <v>39</v>
      </c>
      <c r="O111" t="s">
        <v>29</v>
      </c>
      <c r="P111" t="s">
        <v>156</v>
      </c>
      <c r="Q111">
        <v>117</v>
      </c>
      <c r="R111">
        <v>20</v>
      </c>
      <c r="S111" t="s">
        <v>31</v>
      </c>
      <c r="T111" t="s">
        <v>32</v>
      </c>
      <c r="U111" t="s">
        <v>111</v>
      </c>
      <c r="V111" t="s">
        <v>151</v>
      </c>
    </row>
    <row r="112" spans="1:22" x14ac:dyDescent="0.25">
      <c r="A112">
        <v>392235</v>
      </c>
      <c r="B112" t="s">
        <v>137</v>
      </c>
      <c r="C112" t="s">
        <v>169</v>
      </c>
      <c r="D112">
        <f>YEAR(matches[[#This Row],[date]])</f>
        <v>2009</v>
      </c>
      <c r="E112" t="s">
        <v>630</v>
      </c>
      <c r="F112" s="1">
        <v>39954</v>
      </c>
      <c r="G112" t="s">
        <v>23</v>
      </c>
      <c r="H112" t="s">
        <v>72</v>
      </c>
      <c r="I112" t="s">
        <v>170</v>
      </c>
      <c r="J112" t="s">
        <v>47</v>
      </c>
      <c r="K112" t="s">
        <v>56</v>
      </c>
      <c r="L112" t="s">
        <v>47</v>
      </c>
      <c r="M112" t="s">
        <v>28</v>
      </c>
      <c r="N112" t="s">
        <v>47</v>
      </c>
      <c r="O112" t="s">
        <v>49</v>
      </c>
      <c r="P112" t="s">
        <v>90</v>
      </c>
      <c r="Q112">
        <v>166</v>
      </c>
      <c r="R112">
        <v>20</v>
      </c>
      <c r="S112" t="s">
        <v>31</v>
      </c>
      <c r="T112" t="s">
        <v>32</v>
      </c>
      <c r="U112" t="s">
        <v>74</v>
      </c>
      <c r="V112" t="s">
        <v>179</v>
      </c>
    </row>
    <row r="113" spans="1:22" x14ac:dyDescent="0.25">
      <c r="A113">
        <v>392236</v>
      </c>
      <c r="B113" t="s">
        <v>137</v>
      </c>
      <c r="C113" t="s">
        <v>169</v>
      </c>
      <c r="D113">
        <f>YEAR(matches[[#This Row],[date]])</f>
        <v>2009</v>
      </c>
      <c r="E113" t="s">
        <v>630</v>
      </c>
      <c r="F113" s="1">
        <v>39954</v>
      </c>
      <c r="G113" t="s">
        <v>23</v>
      </c>
      <c r="H113" t="s">
        <v>205</v>
      </c>
      <c r="I113" t="s">
        <v>170</v>
      </c>
      <c r="J113" t="s">
        <v>26</v>
      </c>
      <c r="K113" t="s">
        <v>63</v>
      </c>
      <c r="L113" t="s">
        <v>26</v>
      </c>
      <c r="M113" t="s">
        <v>40</v>
      </c>
      <c r="N113" t="s">
        <v>26</v>
      </c>
      <c r="O113" t="s">
        <v>29</v>
      </c>
      <c r="P113" t="s">
        <v>115</v>
      </c>
      <c r="Q113">
        <v>171</v>
      </c>
      <c r="R113">
        <v>20</v>
      </c>
      <c r="S113" t="s">
        <v>31</v>
      </c>
      <c r="T113" t="s">
        <v>32</v>
      </c>
      <c r="U113" t="s">
        <v>74</v>
      </c>
      <c r="V113" t="s">
        <v>179</v>
      </c>
    </row>
    <row r="114" spans="1:22" x14ac:dyDescent="0.25">
      <c r="A114">
        <v>392237</v>
      </c>
      <c r="B114" t="s">
        <v>137</v>
      </c>
      <c r="C114" t="s">
        <v>169</v>
      </c>
      <c r="D114">
        <f>YEAR(matches[[#This Row],[date]])</f>
        <v>2009</v>
      </c>
      <c r="E114" t="s">
        <v>630</v>
      </c>
      <c r="F114" s="1">
        <v>39955</v>
      </c>
      <c r="G114" t="s">
        <v>134</v>
      </c>
      <c r="H114" t="s">
        <v>86</v>
      </c>
      <c r="I114" t="s">
        <v>170</v>
      </c>
      <c r="J114" t="s">
        <v>47</v>
      </c>
      <c r="K114" t="s">
        <v>63</v>
      </c>
      <c r="L114" t="s">
        <v>63</v>
      </c>
      <c r="M114" t="s">
        <v>28</v>
      </c>
      <c r="N114" t="s">
        <v>63</v>
      </c>
      <c r="O114" t="s">
        <v>49</v>
      </c>
      <c r="P114" t="s">
        <v>69</v>
      </c>
      <c r="Q114">
        <v>154</v>
      </c>
      <c r="R114">
        <v>20</v>
      </c>
      <c r="S114" t="s">
        <v>31</v>
      </c>
      <c r="T114" t="s">
        <v>32</v>
      </c>
      <c r="U114" t="s">
        <v>94</v>
      </c>
      <c r="V114" t="s">
        <v>59</v>
      </c>
    </row>
    <row r="115" spans="1:22" x14ac:dyDescent="0.25">
      <c r="A115">
        <v>392238</v>
      </c>
      <c r="B115" t="s">
        <v>137</v>
      </c>
      <c r="C115" t="s">
        <v>180</v>
      </c>
      <c r="D115">
        <f>YEAR(matches[[#This Row],[date]])</f>
        <v>2009</v>
      </c>
      <c r="E115" t="s">
        <v>630</v>
      </c>
      <c r="F115" s="1">
        <v>39956</v>
      </c>
      <c r="G115" t="s">
        <v>134</v>
      </c>
      <c r="H115" t="s">
        <v>205</v>
      </c>
      <c r="I115" t="s">
        <v>182</v>
      </c>
      <c r="J115" t="s">
        <v>26</v>
      </c>
      <c r="K115" t="s">
        <v>39</v>
      </c>
      <c r="L115" t="s">
        <v>26</v>
      </c>
      <c r="M115" t="s">
        <v>28</v>
      </c>
      <c r="N115" t="s">
        <v>26</v>
      </c>
      <c r="O115" t="s">
        <v>49</v>
      </c>
      <c r="P115" t="s">
        <v>69</v>
      </c>
      <c r="Q115">
        <v>147</v>
      </c>
      <c r="R115">
        <v>20</v>
      </c>
      <c r="S115" t="s">
        <v>31</v>
      </c>
      <c r="T115" t="s">
        <v>32</v>
      </c>
      <c r="U115" t="s">
        <v>34</v>
      </c>
      <c r="V115" t="s">
        <v>151</v>
      </c>
    </row>
    <row r="116" spans="1:22" x14ac:dyDescent="0.25">
      <c r="A116">
        <v>392239</v>
      </c>
      <c r="B116" t="s">
        <v>137</v>
      </c>
      <c r="C116" t="s">
        <v>180</v>
      </c>
      <c r="D116">
        <f>YEAR(matches[[#This Row],[date]])</f>
        <v>2009</v>
      </c>
      <c r="E116" t="s">
        <v>630</v>
      </c>
      <c r="F116" s="1">
        <v>39957</v>
      </c>
      <c r="G116" t="s">
        <v>136</v>
      </c>
      <c r="H116" t="s">
        <v>125</v>
      </c>
      <c r="I116" t="s">
        <v>182</v>
      </c>
      <c r="J116" t="s">
        <v>26</v>
      </c>
      <c r="K116" t="s">
        <v>63</v>
      </c>
      <c r="L116" t="s">
        <v>26</v>
      </c>
      <c r="M116" t="s">
        <v>28</v>
      </c>
      <c r="N116" t="s">
        <v>63</v>
      </c>
      <c r="O116" t="s">
        <v>29</v>
      </c>
      <c r="P116" t="s">
        <v>69</v>
      </c>
      <c r="Q116">
        <v>144</v>
      </c>
      <c r="R116">
        <v>20</v>
      </c>
      <c r="S116" t="s">
        <v>31</v>
      </c>
      <c r="T116" t="s">
        <v>32</v>
      </c>
      <c r="U116" t="s">
        <v>34</v>
      </c>
      <c r="V116" t="s">
        <v>151</v>
      </c>
    </row>
    <row r="117" spans="1:22" x14ac:dyDescent="0.25">
      <c r="A117">
        <v>419106</v>
      </c>
      <c r="B117" t="s">
        <v>206</v>
      </c>
      <c r="C117" t="s">
        <v>53</v>
      </c>
      <c r="D117">
        <f>YEAR(matches[[#This Row],[date]])</f>
        <v>2010</v>
      </c>
      <c r="E117" t="s">
        <v>631</v>
      </c>
      <c r="F117" s="1">
        <v>40249</v>
      </c>
      <c r="G117" t="s">
        <v>23</v>
      </c>
      <c r="H117" t="s">
        <v>207</v>
      </c>
      <c r="I117" t="s">
        <v>87</v>
      </c>
      <c r="J117" t="s">
        <v>63</v>
      </c>
      <c r="K117" t="s">
        <v>27</v>
      </c>
      <c r="L117" t="s">
        <v>63</v>
      </c>
      <c r="M117" t="s">
        <v>28</v>
      </c>
      <c r="N117" t="s">
        <v>27</v>
      </c>
      <c r="O117" t="s">
        <v>29</v>
      </c>
      <c r="P117" t="s">
        <v>155</v>
      </c>
      <c r="Q117">
        <v>162</v>
      </c>
      <c r="R117">
        <v>20</v>
      </c>
      <c r="S117" t="s">
        <v>31</v>
      </c>
      <c r="T117" t="s">
        <v>32</v>
      </c>
      <c r="U117" t="s">
        <v>34</v>
      </c>
      <c r="V117" t="s">
        <v>70</v>
      </c>
    </row>
    <row r="118" spans="1:22" x14ac:dyDescent="0.25">
      <c r="A118">
        <v>419107</v>
      </c>
      <c r="B118" t="s">
        <v>206</v>
      </c>
      <c r="C118" t="s">
        <v>53</v>
      </c>
      <c r="D118">
        <f>YEAR(matches[[#This Row],[date]])</f>
        <v>2010</v>
      </c>
      <c r="E118" t="s">
        <v>631</v>
      </c>
      <c r="F118" s="1">
        <v>40250</v>
      </c>
      <c r="G118" t="s">
        <v>23</v>
      </c>
      <c r="H118" t="s">
        <v>79</v>
      </c>
      <c r="I118" t="s">
        <v>208</v>
      </c>
      <c r="J118" t="s">
        <v>56</v>
      </c>
      <c r="K118" t="s">
        <v>48</v>
      </c>
      <c r="L118" t="s">
        <v>56</v>
      </c>
      <c r="M118" t="s">
        <v>40</v>
      </c>
      <c r="N118" t="s">
        <v>56</v>
      </c>
      <c r="O118" t="s">
        <v>29</v>
      </c>
      <c r="P118" t="s">
        <v>90</v>
      </c>
      <c r="Q118">
        <v>213</v>
      </c>
      <c r="R118">
        <v>20</v>
      </c>
      <c r="S118" t="s">
        <v>31</v>
      </c>
      <c r="T118" t="s">
        <v>32</v>
      </c>
      <c r="U118" t="s">
        <v>34</v>
      </c>
      <c r="V118" t="s">
        <v>70</v>
      </c>
    </row>
    <row r="119" spans="1:22" x14ac:dyDescent="0.25">
      <c r="A119">
        <v>419108</v>
      </c>
      <c r="B119" t="s">
        <v>206</v>
      </c>
      <c r="C119" t="s">
        <v>35</v>
      </c>
      <c r="D119">
        <f>YEAR(matches[[#This Row],[date]])</f>
        <v>2010</v>
      </c>
      <c r="E119" t="s">
        <v>631</v>
      </c>
      <c r="F119" s="1">
        <v>40250</v>
      </c>
      <c r="G119" t="s">
        <v>23</v>
      </c>
      <c r="H119" t="s">
        <v>186</v>
      </c>
      <c r="I119" t="s">
        <v>37</v>
      </c>
      <c r="J119" t="s">
        <v>38</v>
      </c>
      <c r="K119" t="s">
        <v>47</v>
      </c>
      <c r="L119" t="s">
        <v>47</v>
      </c>
      <c r="M119" t="s">
        <v>28</v>
      </c>
      <c r="N119" t="s">
        <v>47</v>
      </c>
      <c r="O119" t="s">
        <v>49</v>
      </c>
      <c r="P119" t="s">
        <v>57</v>
      </c>
      <c r="Q119">
        <v>143</v>
      </c>
      <c r="R119">
        <v>20</v>
      </c>
      <c r="S119" t="s">
        <v>31</v>
      </c>
      <c r="T119" t="s">
        <v>32</v>
      </c>
      <c r="U119" t="s">
        <v>94</v>
      </c>
      <c r="V119" t="s">
        <v>179</v>
      </c>
    </row>
    <row r="120" spans="1:22" x14ac:dyDescent="0.25">
      <c r="A120">
        <v>419109</v>
      </c>
      <c r="B120" t="s">
        <v>206</v>
      </c>
      <c r="C120" t="s">
        <v>60</v>
      </c>
      <c r="D120">
        <f>YEAR(matches[[#This Row],[date]])</f>
        <v>2010</v>
      </c>
      <c r="E120" t="s">
        <v>631</v>
      </c>
      <c r="F120" s="1">
        <v>40251</v>
      </c>
      <c r="G120" t="s">
        <v>23</v>
      </c>
      <c r="H120" t="s">
        <v>209</v>
      </c>
      <c r="I120" t="s">
        <v>62</v>
      </c>
      <c r="J120" t="s">
        <v>27</v>
      </c>
      <c r="K120" t="s">
        <v>26</v>
      </c>
      <c r="L120" t="s">
        <v>27</v>
      </c>
      <c r="M120" t="s">
        <v>28</v>
      </c>
      <c r="N120" t="s">
        <v>27</v>
      </c>
      <c r="O120" t="s">
        <v>49</v>
      </c>
      <c r="P120" t="s">
        <v>83</v>
      </c>
      <c r="Q120">
        <v>136</v>
      </c>
      <c r="R120">
        <v>20</v>
      </c>
      <c r="S120" t="s">
        <v>31</v>
      </c>
      <c r="T120" t="s">
        <v>32</v>
      </c>
      <c r="U120" t="s">
        <v>164</v>
      </c>
      <c r="V120" t="s">
        <v>75</v>
      </c>
    </row>
    <row r="121" spans="1:22" x14ac:dyDescent="0.25">
      <c r="A121">
        <v>419110</v>
      </c>
      <c r="B121" t="s">
        <v>206</v>
      </c>
      <c r="C121" t="s">
        <v>76</v>
      </c>
      <c r="D121">
        <f>YEAR(matches[[#This Row],[date]])</f>
        <v>2010</v>
      </c>
      <c r="E121" t="s">
        <v>631</v>
      </c>
      <c r="F121" s="1">
        <v>40251</v>
      </c>
      <c r="G121" t="s">
        <v>23</v>
      </c>
      <c r="H121" t="s">
        <v>210</v>
      </c>
      <c r="I121" t="s">
        <v>78</v>
      </c>
      <c r="J121" t="s">
        <v>39</v>
      </c>
      <c r="K121" t="s">
        <v>63</v>
      </c>
      <c r="L121" t="s">
        <v>63</v>
      </c>
      <c r="M121" t="s">
        <v>40</v>
      </c>
      <c r="N121" t="s">
        <v>63</v>
      </c>
      <c r="O121" t="s">
        <v>29</v>
      </c>
      <c r="P121" t="s">
        <v>211</v>
      </c>
      <c r="Q121">
        <v>191</v>
      </c>
      <c r="R121">
        <v>20</v>
      </c>
      <c r="S121" t="s">
        <v>31</v>
      </c>
      <c r="T121" t="s">
        <v>32</v>
      </c>
      <c r="U121" t="s">
        <v>65</v>
      </c>
      <c r="V121" t="s">
        <v>59</v>
      </c>
    </row>
    <row r="122" spans="1:22" x14ac:dyDescent="0.25">
      <c r="A122">
        <v>419111</v>
      </c>
      <c r="B122" t="s">
        <v>206</v>
      </c>
      <c r="C122" t="s">
        <v>212</v>
      </c>
      <c r="D122">
        <f>YEAR(matches[[#This Row],[date]])</f>
        <v>2010</v>
      </c>
      <c r="E122" t="s">
        <v>631</v>
      </c>
      <c r="F122" s="1">
        <v>40252</v>
      </c>
      <c r="G122" t="s">
        <v>23</v>
      </c>
      <c r="H122" t="s">
        <v>72</v>
      </c>
      <c r="I122" t="s">
        <v>213</v>
      </c>
      <c r="J122" t="s">
        <v>48</v>
      </c>
      <c r="K122" t="s">
        <v>47</v>
      </c>
      <c r="L122" t="s">
        <v>47</v>
      </c>
      <c r="M122" t="s">
        <v>28</v>
      </c>
      <c r="N122" t="s">
        <v>47</v>
      </c>
      <c r="O122" t="s">
        <v>49</v>
      </c>
      <c r="P122" t="s">
        <v>69</v>
      </c>
      <c r="Q122">
        <v>142</v>
      </c>
      <c r="R122">
        <v>20</v>
      </c>
      <c r="S122" t="s">
        <v>31</v>
      </c>
      <c r="T122" t="s">
        <v>32</v>
      </c>
      <c r="U122" t="s">
        <v>111</v>
      </c>
      <c r="V122" t="s">
        <v>34</v>
      </c>
    </row>
    <row r="123" spans="1:22" x14ac:dyDescent="0.25">
      <c r="A123">
        <v>419112</v>
      </c>
      <c r="B123" t="s">
        <v>206</v>
      </c>
      <c r="C123" t="s">
        <v>22</v>
      </c>
      <c r="D123">
        <f>YEAR(matches[[#This Row],[date]])</f>
        <v>2010</v>
      </c>
      <c r="E123" t="s">
        <v>631</v>
      </c>
      <c r="F123" s="1">
        <v>40253</v>
      </c>
      <c r="G123" t="s">
        <v>23</v>
      </c>
      <c r="H123" t="s">
        <v>183</v>
      </c>
      <c r="I123" t="s">
        <v>25</v>
      </c>
      <c r="J123" t="s">
        <v>26</v>
      </c>
      <c r="K123" t="s">
        <v>38</v>
      </c>
      <c r="L123" t="s">
        <v>38</v>
      </c>
      <c r="M123" t="s">
        <v>40</v>
      </c>
      <c r="N123" t="s">
        <v>26</v>
      </c>
      <c r="O123" t="s">
        <v>49</v>
      </c>
      <c r="P123" t="s">
        <v>100</v>
      </c>
      <c r="Q123">
        <v>204</v>
      </c>
      <c r="R123">
        <v>20</v>
      </c>
      <c r="S123" t="s">
        <v>31</v>
      </c>
      <c r="T123" t="s">
        <v>32</v>
      </c>
      <c r="U123" t="s">
        <v>214</v>
      </c>
      <c r="V123" t="s">
        <v>59</v>
      </c>
    </row>
    <row r="124" spans="1:22" x14ac:dyDescent="0.25">
      <c r="A124">
        <v>419113</v>
      </c>
      <c r="B124" t="s">
        <v>206</v>
      </c>
      <c r="C124" t="s">
        <v>60</v>
      </c>
      <c r="D124">
        <f>YEAR(matches[[#This Row],[date]])</f>
        <v>2010</v>
      </c>
      <c r="E124" t="s">
        <v>631</v>
      </c>
      <c r="F124" s="1">
        <v>40253</v>
      </c>
      <c r="G124" t="s">
        <v>23</v>
      </c>
      <c r="H124" t="s">
        <v>92</v>
      </c>
      <c r="I124" t="s">
        <v>62</v>
      </c>
      <c r="J124" t="s">
        <v>27</v>
      </c>
      <c r="K124" t="s">
        <v>39</v>
      </c>
      <c r="L124" t="s">
        <v>39</v>
      </c>
      <c r="M124" t="s">
        <v>40</v>
      </c>
      <c r="N124" t="s">
        <v>39</v>
      </c>
      <c r="O124" t="s">
        <v>29</v>
      </c>
      <c r="P124" t="s">
        <v>215</v>
      </c>
      <c r="Q124">
        <v>165</v>
      </c>
      <c r="R124">
        <v>20</v>
      </c>
      <c r="S124" t="s">
        <v>31</v>
      </c>
      <c r="T124" t="s">
        <v>32</v>
      </c>
      <c r="U124" t="s">
        <v>164</v>
      </c>
      <c r="V124" t="s">
        <v>75</v>
      </c>
    </row>
    <row r="125" spans="1:22" x14ac:dyDescent="0.25">
      <c r="A125">
        <v>419114</v>
      </c>
      <c r="B125" t="s">
        <v>206</v>
      </c>
      <c r="C125" t="s">
        <v>44</v>
      </c>
      <c r="D125">
        <f>YEAR(matches[[#This Row],[date]])</f>
        <v>2010</v>
      </c>
      <c r="E125" t="s">
        <v>631</v>
      </c>
      <c r="F125" s="1">
        <v>40254</v>
      </c>
      <c r="G125" t="s">
        <v>23</v>
      </c>
      <c r="H125" t="s">
        <v>139</v>
      </c>
      <c r="I125" t="s">
        <v>46</v>
      </c>
      <c r="J125" t="s">
        <v>47</v>
      </c>
      <c r="K125" t="s">
        <v>56</v>
      </c>
      <c r="L125" t="s">
        <v>47</v>
      </c>
      <c r="M125" t="s">
        <v>28</v>
      </c>
      <c r="N125" t="s">
        <v>56</v>
      </c>
      <c r="O125" t="s">
        <v>29</v>
      </c>
      <c r="P125" t="s">
        <v>216</v>
      </c>
      <c r="Q125">
        <v>219</v>
      </c>
      <c r="R125">
        <v>20</v>
      </c>
      <c r="S125" t="s">
        <v>31</v>
      </c>
      <c r="T125" t="s">
        <v>32</v>
      </c>
      <c r="U125" t="s">
        <v>94</v>
      </c>
      <c r="V125" t="s">
        <v>177</v>
      </c>
    </row>
    <row r="126" spans="1:22" x14ac:dyDescent="0.25">
      <c r="A126">
        <v>419115</v>
      </c>
      <c r="B126" t="s">
        <v>206</v>
      </c>
      <c r="C126" t="s">
        <v>22</v>
      </c>
      <c r="D126">
        <f>YEAR(matches[[#This Row],[date]])</f>
        <v>2010</v>
      </c>
      <c r="E126" t="s">
        <v>631</v>
      </c>
      <c r="F126" s="1">
        <v>40255</v>
      </c>
      <c r="G126" t="s">
        <v>23</v>
      </c>
      <c r="H126" t="s">
        <v>183</v>
      </c>
      <c r="I126" t="s">
        <v>25</v>
      </c>
      <c r="J126" t="s">
        <v>26</v>
      </c>
      <c r="K126" t="s">
        <v>48</v>
      </c>
      <c r="L126" t="s">
        <v>26</v>
      </c>
      <c r="M126" t="s">
        <v>28</v>
      </c>
      <c r="N126" t="s">
        <v>26</v>
      </c>
      <c r="O126" t="s">
        <v>49</v>
      </c>
      <c r="P126" t="s">
        <v>88</v>
      </c>
      <c r="Q126">
        <v>93</v>
      </c>
      <c r="R126">
        <v>20</v>
      </c>
      <c r="S126" t="s">
        <v>31</v>
      </c>
      <c r="T126" t="s">
        <v>32</v>
      </c>
      <c r="U126" t="s">
        <v>65</v>
      </c>
      <c r="V126" t="s">
        <v>59</v>
      </c>
    </row>
    <row r="127" spans="1:22" x14ac:dyDescent="0.25">
      <c r="A127">
        <v>419116</v>
      </c>
      <c r="B127" t="s">
        <v>206</v>
      </c>
      <c r="C127" t="s">
        <v>44</v>
      </c>
      <c r="D127">
        <f>YEAR(matches[[#This Row],[date]])</f>
        <v>2010</v>
      </c>
      <c r="E127" t="s">
        <v>631</v>
      </c>
      <c r="F127" s="1">
        <v>40256</v>
      </c>
      <c r="G127" t="s">
        <v>23</v>
      </c>
      <c r="H127" t="s">
        <v>77</v>
      </c>
      <c r="I127" t="s">
        <v>46</v>
      </c>
      <c r="J127" t="s">
        <v>47</v>
      </c>
      <c r="K127" t="s">
        <v>39</v>
      </c>
      <c r="L127" t="s">
        <v>47</v>
      </c>
      <c r="M127" t="s">
        <v>40</v>
      </c>
      <c r="N127" t="s">
        <v>39</v>
      </c>
      <c r="O127" t="s">
        <v>49</v>
      </c>
      <c r="P127" t="s">
        <v>57</v>
      </c>
      <c r="Q127">
        <v>186</v>
      </c>
      <c r="R127">
        <v>20</v>
      </c>
      <c r="S127" t="s">
        <v>31</v>
      </c>
      <c r="T127" t="s">
        <v>32</v>
      </c>
      <c r="U127" t="s">
        <v>94</v>
      </c>
      <c r="V127" t="s">
        <v>177</v>
      </c>
    </row>
    <row r="128" spans="1:22" x14ac:dyDescent="0.25">
      <c r="A128">
        <v>419117</v>
      </c>
      <c r="B128" t="s">
        <v>206</v>
      </c>
      <c r="C128" t="s">
        <v>217</v>
      </c>
      <c r="D128">
        <f>YEAR(matches[[#This Row],[date]])</f>
        <v>2010</v>
      </c>
      <c r="E128" t="s">
        <v>631</v>
      </c>
      <c r="F128" s="1">
        <v>40256</v>
      </c>
      <c r="G128" t="s">
        <v>23</v>
      </c>
      <c r="H128" t="s">
        <v>218</v>
      </c>
      <c r="I128" t="s">
        <v>219</v>
      </c>
      <c r="J128" t="s">
        <v>63</v>
      </c>
      <c r="K128" t="s">
        <v>38</v>
      </c>
      <c r="L128" t="s">
        <v>38</v>
      </c>
      <c r="M128" t="s">
        <v>28</v>
      </c>
      <c r="N128" t="s">
        <v>63</v>
      </c>
      <c r="O128" t="s">
        <v>29</v>
      </c>
      <c r="P128" t="s">
        <v>69</v>
      </c>
      <c r="Q128">
        <v>171</v>
      </c>
      <c r="R128">
        <v>20</v>
      </c>
      <c r="S128" t="s">
        <v>31</v>
      </c>
      <c r="T128" t="s">
        <v>32</v>
      </c>
      <c r="U128" t="s">
        <v>64</v>
      </c>
      <c r="V128" t="s">
        <v>157</v>
      </c>
    </row>
    <row r="129" spans="1:22" x14ac:dyDescent="0.25">
      <c r="A129">
        <v>419118</v>
      </c>
      <c r="B129" t="s">
        <v>206</v>
      </c>
      <c r="C129" t="s">
        <v>212</v>
      </c>
      <c r="D129">
        <f>YEAR(matches[[#This Row],[date]])</f>
        <v>2010</v>
      </c>
      <c r="E129" t="s">
        <v>631</v>
      </c>
      <c r="F129" s="1">
        <v>40257</v>
      </c>
      <c r="G129" t="s">
        <v>23</v>
      </c>
      <c r="H129" t="s">
        <v>220</v>
      </c>
      <c r="I129" t="s">
        <v>213</v>
      </c>
      <c r="J129" t="s">
        <v>48</v>
      </c>
      <c r="K129" t="s">
        <v>27</v>
      </c>
      <c r="L129" t="s">
        <v>48</v>
      </c>
      <c r="M129" t="s">
        <v>40</v>
      </c>
      <c r="N129" t="s">
        <v>48</v>
      </c>
      <c r="O129" t="s">
        <v>29</v>
      </c>
      <c r="P129" t="s">
        <v>221</v>
      </c>
      <c r="Q129">
        <v>169</v>
      </c>
      <c r="R129">
        <v>20</v>
      </c>
      <c r="S129" t="s">
        <v>31</v>
      </c>
      <c r="T129" t="s">
        <v>32</v>
      </c>
      <c r="U129" t="s">
        <v>34</v>
      </c>
      <c r="V129" t="s">
        <v>70</v>
      </c>
    </row>
    <row r="130" spans="1:22" x14ac:dyDescent="0.25">
      <c r="A130">
        <v>419119</v>
      </c>
      <c r="B130" t="s">
        <v>206</v>
      </c>
      <c r="C130" t="s">
        <v>53</v>
      </c>
      <c r="D130">
        <f>YEAR(matches[[#This Row],[date]])</f>
        <v>2010</v>
      </c>
      <c r="E130" t="s">
        <v>631</v>
      </c>
      <c r="F130" s="1">
        <v>40257</v>
      </c>
      <c r="G130" t="s">
        <v>23</v>
      </c>
      <c r="H130" t="s">
        <v>183</v>
      </c>
      <c r="I130" t="s">
        <v>208</v>
      </c>
      <c r="J130" t="s">
        <v>56</v>
      </c>
      <c r="K130" t="s">
        <v>26</v>
      </c>
      <c r="L130" t="s">
        <v>56</v>
      </c>
      <c r="M130" t="s">
        <v>40</v>
      </c>
      <c r="N130" t="s">
        <v>26</v>
      </c>
      <c r="O130" t="s">
        <v>49</v>
      </c>
      <c r="P130" t="s">
        <v>83</v>
      </c>
      <c r="Q130">
        <v>152</v>
      </c>
      <c r="R130">
        <v>20</v>
      </c>
      <c r="S130" t="s">
        <v>31</v>
      </c>
      <c r="T130" t="s">
        <v>32</v>
      </c>
      <c r="U130" t="s">
        <v>164</v>
      </c>
      <c r="V130" t="s">
        <v>185</v>
      </c>
    </row>
    <row r="131" spans="1:22" x14ac:dyDescent="0.25">
      <c r="A131">
        <v>419120</v>
      </c>
      <c r="B131" t="s">
        <v>206</v>
      </c>
      <c r="C131" t="s">
        <v>217</v>
      </c>
      <c r="D131">
        <f>YEAR(matches[[#This Row],[date]])</f>
        <v>2010</v>
      </c>
      <c r="E131" t="s">
        <v>631</v>
      </c>
      <c r="F131" s="1">
        <v>40258</v>
      </c>
      <c r="G131" t="s">
        <v>23</v>
      </c>
      <c r="H131" t="s">
        <v>218</v>
      </c>
      <c r="I131" t="s">
        <v>219</v>
      </c>
      <c r="J131" t="s">
        <v>63</v>
      </c>
      <c r="K131" t="s">
        <v>47</v>
      </c>
      <c r="L131" t="s">
        <v>63</v>
      </c>
      <c r="M131" t="s">
        <v>40</v>
      </c>
      <c r="N131" t="s">
        <v>63</v>
      </c>
      <c r="O131" t="s">
        <v>29</v>
      </c>
      <c r="P131" t="s">
        <v>88</v>
      </c>
      <c r="Q131">
        <v>172</v>
      </c>
      <c r="R131">
        <v>20</v>
      </c>
      <c r="S131" t="s">
        <v>31</v>
      </c>
      <c r="T131" t="s">
        <v>32</v>
      </c>
      <c r="U131" t="s">
        <v>64</v>
      </c>
      <c r="V131" t="s">
        <v>157</v>
      </c>
    </row>
    <row r="132" spans="1:22" x14ac:dyDescent="0.25">
      <c r="A132">
        <v>419121</v>
      </c>
      <c r="B132" t="s">
        <v>206</v>
      </c>
      <c r="C132" t="s">
        <v>76</v>
      </c>
      <c r="D132">
        <f>YEAR(matches[[#This Row],[date]])</f>
        <v>2010</v>
      </c>
      <c r="E132" t="s">
        <v>631</v>
      </c>
      <c r="F132" s="1">
        <v>40258</v>
      </c>
      <c r="G132" t="s">
        <v>23</v>
      </c>
      <c r="H132" t="s">
        <v>222</v>
      </c>
      <c r="I132" t="s">
        <v>78</v>
      </c>
      <c r="J132" t="s">
        <v>39</v>
      </c>
      <c r="K132" t="s">
        <v>38</v>
      </c>
      <c r="L132" t="s">
        <v>39</v>
      </c>
      <c r="M132" t="s">
        <v>28</v>
      </c>
      <c r="N132" t="s">
        <v>38</v>
      </c>
      <c r="O132" t="s">
        <v>159</v>
      </c>
      <c r="P132" t="s">
        <v>32</v>
      </c>
      <c r="Q132">
        <v>137</v>
      </c>
      <c r="R132">
        <v>20</v>
      </c>
      <c r="S132" t="s">
        <v>160</v>
      </c>
      <c r="T132" t="s">
        <v>32</v>
      </c>
      <c r="U132" t="s">
        <v>65</v>
      </c>
      <c r="V132" t="s">
        <v>59</v>
      </c>
    </row>
    <row r="133" spans="1:22" x14ac:dyDescent="0.25">
      <c r="A133">
        <v>419122</v>
      </c>
      <c r="B133" t="s">
        <v>206</v>
      </c>
      <c r="C133" t="s">
        <v>53</v>
      </c>
      <c r="D133">
        <f>YEAR(matches[[#This Row],[date]])</f>
        <v>2010</v>
      </c>
      <c r="E133" t="s">
        <v>631</v>
      </c>
      <c r="F133" s="1">
        <v>40259</v>
      </c>
      <c r="G133" t="s">
        <v>23</v>
      </c>
      <c r="H133" t="s">
        <v>139</v>
      </c>
      <c r="I133" t="s">
        <v>208</v>
      </c>
      <c r="J133" t="s">
        <v>56</v>
      </c>
      <c r="K133" t="s">
        <v>27</v>
      </c>
      <c r="L133" t="s">
        <v>27</v>
      </c>
      <c r="M133" t="s">
        <v>40</v>
      </c>
      <c r="N133" t="s">
        <v>56</v>
      </c>
      <c r="O133" t="s">
        <v>49</v>
      </c>
      <c r="P133" t="s">
        <v>83</v>
      </c>
      <c r="Q133">
        <v>156</v>
      </c>
      <c r="R133">
        <v>20</v>
      </c>
      <c r="S133" t="s">
        <v>31</v>
      </c>
      <c r="T133" t="s">
        <v>32</v>
      </c>
      <c r="U133" t="s">
        <v>185</v>
      </c>
      <c r="V133" t="s">
        <v>151</v>
      </c>
    </row>
    <row r="134" spans="1:22" x14ac:dyDescent="0.25">
      <c r="A134">
        <v>419123</v>
      </c>
      <c r="B134" t="s">
        <v>206</v>
      </c>
      <c r="C134" t="s">
        <v>22</v>
      </c>
      <c r="D134">
        <f>YEAR(matches[[#This Row],[date]])</f>
        <v>2010</v>
      </c>
      <c r="E134" t="s">
        <v>631</v>
      </c>
      <c r="F134" s="1">
        <v>40260</v>
      </c>
      <c r="G134" t="s">
        <v>23</v>
      </c>
      <c r="H134" t="s">
        <v>223</v>
      </c>
      <c r="I134" t="s">
        <v>25</v>
      </c>
      <c r="J134" t="s">
        <v>26</v>
      </c>
      <c r="K134" t="s">
        <v>39</v>
      </c>
      <c r="L134" t="s">
        <v>39</v>
      </c>
      <c r="M134" t="s">
        <v>28</v>
      </c>
      <c r="N134" t="s">
        <v>26</v>
      </c>
      <c r="O134" t="s">
        <v>29</v>
      </c>
      <c r="P134" t="s">
        <v>224</v>
      </c>
      <c r="Q134">
        <v>172</v>
      </c>
      <c r="R134">
        <v>20</v>
      </c>
      <c r="S134" t="s">
        <v>31</v>
      </c>
      <c r="T134" t="s">
        <v>32</v>
      </c>
      <c r="U134" t="s">
        <v>34</v>
      </c>
      <c r="V134" t="s">
        <v>70</v>
      </c>
    </row>
    <row r="135" spans="1:22" x14ac:dyDescent="0.25">
      <c r="A135">
        <v>419124</v>
      </c>
      <c r="B135" t="s">
        <v>206</v>
      </c>
      <c r="C135" t="s">
        <v>35</v>
      </c>
      <c r="D135">
        <f>YEAR(matches[[#This Row],[date]])</f>
        <v>2010</v>
      </c>
      <c r="E135" t="s">
        <v>631</v>
      </c>
      <c r="F135" s="1">
        <v>40261</v>
      </c>
      <c r="G135" t="s">
        <v>23</v>
      </c>
      <c r="H135" t="s">
        <v>225</v>
      </c>
      <c r="I135" t="s">
        <v>37</v>
      </c>
      <c r="J135" t="s">
        <v>38</v>
      </c>
      <c r="K135" t="s">
        <v>48</v>
      </c>
      <c r="L135" t="s">
        <v>38</v>
      </c>
      <c r="M135" t="s">
        <v>28</v>
      </c>
      <c r="N135" t="s">
        <v>48</v>
      </c>
      <c r="O135" t="s">
        <v>29</v>
      </c>
      <c r="P135" t="s">
        <v>211</v>
      </c>
      <c r="Q135">
        <v>184</v>
      </c>
      <c r="R135">
        <v>20</v>
      </c>
      <c r="S135" t="s">
        <v>31</v>
      </c>
      <c r="T135" t="s">
        <v>32</v>
      </c>
      <c r="U135" t="s">
        <v>94</v>
      </c>
      <c r="V135" t="s">
        <v>177</v>
      </c>
    </row>
    <row r="136" spans="1:22" x14ac:dyDescent="0.25">
      <c r="A136">
        <v>419125</v>
      </c>
      <c r="B136" t="s">
        <v>206</v>
      </c>
      <c r="C136" t="s">
        <v>53</v>
      </c>
      <c r="D136">
        <f>YEAR(matches[[#This Row],[date]])</f>
        <v>2010</v>
      </c>
      <c r="E136" t="s">
        <v>631</v>
      </c>
      <c r="F136" s="1">
        <v>40262</v>
      </c>
      <c r="G136" t="s">
        <v>23</v>
      </c>
      <c r="H136" t="s">
        <v>139</v>
      </c>
      <c r="I136" t="s">
        <v>226</v>
      </c>
      <c r="J136" t="s">
        <v>39</v>
      </c>
      <c r="K136" t="s">
        <v>56</v>
      </c>
      <c r="L136" t="s">
        <v>56</v>
      </c>
      <c r="M136" t="s">
        <v>28</v>
      </c>
      <c r="N136" t="s">
        <v>56</v>
      </c>
      <c r="O136" t="s">
        <v>49</v>
      </c>
      <c r="P136" t="s">
        <v>57</v>
      </c>
      <c r="Q136">
        <v>181</v>
      </c>
      <c r="R136">
        <v>20</v>
      </c>
      <c r="S136" t="s">
        <v>31</v>
      </c>
      <c r="T136" t="s">
        <v>32</v>
      </c>
      <c r="U136" t="s">
        <v>75</v>
      </c>
      <c r="V136" t="s">
        <v>64</v>
      </c>
    </row>
    <row r="137" spans="1:22" x14ac:dyDescent="0.25">
      <c r="A137">
        <v>419128</v>
      </c>
      <c r="B137" t="s">
        <v>206</v>
      </c>
      <c r="C137" t="s">
        <v>22</v>
      </c>
      <c r="D137">
        <f>YEAR(matches[[#This Row],[date]])</f>
        <v>2010</v>
      </c>
      <c r="E137" t="s">
        <v>631</v>
      </c>
      <c r="F137" s="1">
        <v>40262</v>
      </c>
      <c r="G137" t="s">
        <v>23</v>
      </c>
      <c r="H137" t="s">
        <v>227</v>
      </c>
      <c r="I137" t="s">
        <v>25</v>
      </c>
      <c r="J137" t="s">
        <v>26</v>
      </c>
      <c r="K137" t="s">
        <v>47</v>
      </c>
      <c r="L137" t="s">
        <v>26</v>
      </c>
      <c r="M137" t="s">
        <v>28</v>
      </c>
      <c r="N137" t="s">
        <v>47</v>
      </c>
      <c r="O137" t="s">
        <v>29</v>
      </c>
      <c r="P137" t="s">
        <v>228</v>
      </c>
      <c r="Q137">
        <v>184</v>
      </c>
      <c r="R137">
        <v>20</v>
      </c>
      <c r="S137" t="s">
        <v>31</v>
      </c>
      <c r="T137" t="s">
        <v>32</v>
      </c>
      <c r="U137" t="s">
        <v>111</v>
      </c>
      <c r="V137" t="s">
        <v>34</v>
      </c>
    </row>
    <row r="138" spans="1:22" x14ac:dyDescent="0.25">
      <c r="A138">
        <v>419126</v>
      </c>
      <c r="B138" t="s">
        <v>206</v>
      </c>
      <c r="C138" t="s">
        <v>212</v>
      </c>
      <c r="D138">
        <f>YEAR(matches[[#This Row],[date]])</f>
        <v>2010</v>
      </c>
      <c r="E138" t="s">
        <v>631</v>
      </c>
      <c r="F138" s="1">
        <v>40263</v>
      </c>
      <c r="G138" t="s">
        <v>23</v>
      </c>
      <c r="H138" t="s">
        <v>79</v>
      </c>
      <c r="I138" t="s">
        <v>213</v>
      </c>
      <c r="J138" t="s">
        <v>48</v>
      </c>
      <c r="K138" t="s">
        <v>63</v>
      </c>
      <c r="L138" t="s">
        <v>63</v>
      </c>
      <c r="M138" t="s">
        <v>40</v>
      </c>
      <c r="N138" t="s">
        <v>48</v>
      </c>
      <c r="O138" t="s">
        <v>49</v>
      </c>
      <c r="P138" t="s">
        <v>100</v>
      </c>
      <c r="Q138">
        <v>149</v>
      </c>
      <c r="R138">
        <v>20</v>
      </c>
      <c r="S138" t="s">
        <v>31</v>
      </c>
      <c r="T138" t="s">
        <v>32</v>
      </c>
      <c r="U138" t="s">
        <v>164</v>
      </c>
      <c r="V138" t="s">
        <v>151</v>
      </c>
    </row>
    <row r="139" spans="1:22" x14ac:dyDescent="0.25">
      <c r="A139">
        <v>419127</v>
      </c>
      <c r="B139" t="s">
        <v>206</v>
      </c>
      <c r="C139" t="s">
        <v>35</v>
      </c>
      <c r="D139">
        <f>YEAR(matches[[#This Row],[date]])</f>
        <v>2010</v>
      </c>
      <c r="E139" t="s">
        <v>631</v>
      </c>
      <c r="F139" s="1">
        <v>40264</v>
      </c>
      <c r="G139" t="s">
        <v>23</v>
      </c>
      <c r="H139" t="s">
        <v>209</v>
      </c>
      <c r="I139" t="s">
        <v>37</v>
      </c>
      <c r="J139" t="s">
        <v>38</v>
      </c>
      <c r="K139" t="s">
        <v>27</v>
      </c>
      <c r="L139" t="s">
        <v>27</v>
      </c>
      <c r="M139" t="s">
        <v>40</v>
      </c>
      <c r="N139" t="s">
        <v>27</v>
      </c>
      <c r="O139" t="s">
        <v>29</v>
      </c>
      <c r="P139" t="s">
        <v>229</v>
      </c>
      <c r="Q139">
        <v>184</v>
      </c>
      <c r="R139">
        <v>20</v>
      </c>
      <c r="S139" t="s">
        <v>31</v>
      </c>
      <c r="T139" t="s">
        <v>32</v>
      </c>
      <c r="U139" t="s">
        <v>94</v>
      </c>
      <c r="V139" t="s">
        <v>179</v>
      </c>
    </row>
    <row r="140" spans="1:22" x14ac:dyDescent="0.25">
      <c r="A140">
        <v>419129</v>
      </c>
      <c r="B140" t="s">
        <v>206</v>
      </c>
      <c r="C140" t="s">
        <v>212</v>
      </c>
      <c r="D140">
        <f>YEAR(matches[[#This Row],[date]])</f>
        <v>2010</v>
      </c>
      <c r="E140" t="s">
        <v>631</v>
      </c>
      <c r="F140" s="1">
        <v>40265</v>
      </c>
      <c r="G140" t="s">
        <v>23</v>
      </c>
      <c r="H140" t="s">
        <v>230</v>
      </c>
      <c r="I140" t="s">
        <v>213</v>
      </c>
      <c r="J140" t="s">
        <v>48</v>
      </c>
      <c r="K140" t="s">
        <v>39</v>
      </c>
      <c r="L140" t="s">
        <v>48</v>
      </c>
      <c r="M140" t="s">
        <v>40</v>
      </c>
      <c r="N140" t="s">
        <v>48</v>
      </c>
      <c r="O140" t="s">
        <v>29</v>
      </c>
      <c r="P140" t="s">
        <v>228</v>
      </c>
      <c r="Q140">
        <v>178</v>
      </c>
      <c r="R140">
        <v>20</v>
      </c>
      <c r="S140" t="s">
        <v>31</v>
      </c>
      <c r="T140" t="s">
        <v>32</v>
      </c>
      <c r="U140" t="s">
        <v>185</v>
      </c>
      <c r="V140" t="s">
        <v>151</v>
      </c>
    </row>
    <row r="141" spans="1:22" x14ac:dyDescent="0.25">
      <c r="A141">
        <v>419130</v>
      </c>
      <c r="B141" t="s">
        <v>206</v>
      </c>
      <c r="C141" t="s">
        <v>53</v>
      </c>
      <c r="D141">
        <f>YEAR(matches[[#This Row],[date]])</f>
        <v>2010</v>
      </c>
      <c r="E141" t="s">
        <v>631</v>
      </c>
      <c r="F141" s="1">
        <v>40265</v>
      </c>
      <c r="G141" t="s">
        <v>23</v>
      </c>
      <c r="H141" t="s">
        <v>196</v>
      </c>
      <c r="I141" t="s">
        <v>87</v>
      </c>
      <c r="J141" t="s">
        <v>63</v>
      </c>
      <c r="K141" t="s">
        <v>56</v>
      </c>
      <c r="L141" t="s">
        <v>63</v>
      </c>
      <c r="M141" t="s">
        <v>28</v>
      </c>
      <c r="N141" t="s">
        <v>56</v>
      </c>
      <c r="O141" t="s">
        <v>29</v>
      </c>
      <c r="P141" t="s">
        <v>133</v>
      </c>
      <c r="Q141">
        <v>173</v>
      </c>
      <c r="R141">
        <v>20</v>
      </c>
      <c r="S141" t="s">
        <v>31</v>
      </c>
      <c r="T141" t="s">
        <v>32</v>
      </c>
      <c r="U141" t="s">
        <v>214</v>
      </c>
      <c r="V141" t="s">
        <v>65</v>
      </c>
    </row>
    <row r="142" spans="1:22" x14ac:dyDescent="0.25">
      <c r="A142">
        <v>419131</v>
      </c>
      <c r="B142" t="s">
        <v>206</v>
      </c>
      <c r="C142" t="s">
        <v>44</v>
      </c>
      <c r="D142">
        <f>YEAR(matches[[#This Row],[date]])</f>
        <v>2010</v>
      </c>
      <c r="E142" t="s">
        <v>631</v>
      </c>
      <c r="F142" s="1">
        <v>40266</v>
      </c>
      <c r="G142" t="s">
        <v>23</v>
      </c>
      <c r="H142" t="s">
        <v>231</v>
      </c>
      <c r="I142" t="s">
        <v>46</v>
      </c>
      <c r="J142" t="s">
        <v>47</v>
      </c>
      <c r="K142" t="s">
        <v>27</v>
      </c>
      <c r="L142" t="s">
        <v>47</v>
      </c>
      <c r="M142" t="s">
        <v>40</v>
      </c>
      <c r="N142" t="s">
        <v>47</v>
      </c>
      <c r="O142" t="s">
        <v>29</v>
      </c>
      <c r="P142" t="s">
        <v>232</v>
      </c>
      <c r="Q142">
        <v>178</v>
      </c>
      <c r="R142">
        <v>20</v>
      </c>
      <c r="S142" t="s">
        <v>31</v>
      </c>
      <c r="T142" t="s">
        <v>32</v>
      </c>
      <c r="U142" t="s">
        <v>185</v>
      </c>
      <c r="V142" t="s">
        <v>151</v>
      </c>
    </row>
    <row r="143" spans="1:22" x14ac:dyDescent="0.25">
      <c r="A143">
        <v>419132</v>
      </c>
      <c r="B143" t="s">
        <v>206</v>
      </c>
      <c r="C143" t="s">
        <v>53</v>
      </c>
      <c r="D143">
        <f>YEAR(matches[[#This Row],[date]])</f>
        <v>2010</v>
      </c>
      <c r="E143" t="s">
        <v>631</v>
      </c>
      <c r="F143" s="1">
        <v>40267</v>
      </c>
      <c r="G143" t="s">
        <v>23</v>
      </c>
      <c r="H143" t="s">
        <v>233</v>
      </c>
      <c r="I143" t="s">
        <v>208</v>
      </c>
      <c r="J143" t="s">
        <v>56</v>
      </c>
      <c r="K143" t="s">
        <v>38</v>
      </c>
      <c r="L143" t="s">
        <v>56</v>
      </c>
      <c r="M143" t="s">
        <v>28</v>
      </c>
      <c r="N143" t="s">
        <v>56</v>
      </c>
      <c r="O143" t="s">
        <v>49</v>
      </c>
      <c r="P143" t="s">
        <v>90</v>
      </c>
      <c r="Q143">
        <v>164</v>
      </c>
      <c r="R143">
        <v>20</v>
      </c>
      <c r="S143" t="s">
        <v>31</v>
      </c>
      <c r="T143" t="s">
        <v>32</v>
      </c>
      <c r="U143" t="s">
        <v>94</v>
      </c>
      <c r="V143" t="s">
        <v>177</v>
      </c>
    </row>
    <row r="144" spans="1:22" x14ac:dyDescent="0.25">
      <c r="A144">
        <v>419133</v>
      </c>
      <c r="B144" t="s">
        <v>206</v>
      </c>
      <c r="C144" t="s">
        <v>76</v>
      </c>
      <c r="D144">
        <f>YEAR(matches[[#This Row],[date]])</f>
        <v>2010</v>
      </c>
      <c r="E144" t="s">
        <v>631</v>
      </c>
      <c r="F144" s="1">
        <v>40268</v>
      </c>
      <c r="G144" t="s">
        <v>23</v>
      </c>
      <c r="H144" t="s">
        <v>234</v>
      </c>
      <c r="I144" t="s">
        <v>78</v>
      </c>
      <c r="J144" t="s">
        <v>39</v>
      </c>
      <c r="K144" t="s">
        <v>26</v>
      </c>
      <c r="L144" t="s">
        <v>26</v>
      </c>
      <c r="M144" t="s">
        <v>40</v>
      </c>
      <c r="N144" t="s">
        <v>39</v>
      </c>
      <c r="O144" t="s">
        <v>49</v>
      </c>
      <c r="P144" t="s">
        <v>57</v>
      </c>
      <c r="Q144">
        <v>162</v>
      </c>
      <c r="R144">
        <v>20</v>
      </c>
      <c r="S144" t="s">
        <v>31</v>
      </c>
      <c r="T144" t="s">
        <v>32</v>
      </c>
      <c r="U144" t="s">
        <v>111</v>
      </c>
      <c r="V144" t="s">
        <v>34</v>
      </c>
    </row>
    <row r="145" spans="1:22" x14ac:dyDescent="0.25">
      <c r="A145">
        <v>419134</v>
      </c>
      <c r="B145" t="s">
        <v>206</v>
      </c>
      <c r="C145" t="s">
        <v>44</v>
      </c>
      <c r="D145">
        <f>YEAR(matches[[#This Row],[date]])</f>
        <v>2010</v>
      </c>
      <c r="E145" t="s">
        <v>631</v>
      </c>
      <c r="F145" s="1">
        <v>40268</v>
      </c>
      <c r="G145" t="s">
        <v>23</v>
      </c>
      <c r="H145" t="s">
        <v>127</v>
      </c>
      <c r="I145" t="s">
        <v>46</v>
      </c>
      <c r="J145" t="s">
        <v>47</v>
      </c>
      <c r="K145" t="s">
        <v>48</v>
      </c>
      <c r="L145" t="s">
        <v>47</v>
      </c>
      <c r="M145" t="s">
        <v>40</v>
      </c>
      <c r="N145" t="s">
        <v>47</v>
      </c>
      <c r="O145" t="s">
        <v>29</v>
      </c>
      <c r="P145" t="s">
        <v>235</v>
      </c>
      <c r="Q145">
        <v>189</v>
      </c>
      <c r="R145">
        <v>20</v>
      </c>
      <c r="S145" t="s">
        <v>31</v>
      </c>
      <c r="T145" t="s">
        <v>32</v>
      </c>
      <c r="U145" t="s">
        <v>164</v>
      </c>
      <c r="V145" t="s">
        <v>151</v>
      </c>
    </row>
    <row r="146" spans="1:22" x14ac:dyDescent="0.25">
      <c r="A146">
        <v>419135</v>
      </c>
      <c r="B146" t="s">
        <v>206</v>
      </c>
      <c r="C146" t="s">
        <v>60</v>
      </c>
      <c r="D146">
        <f>YEAR(matches[[#This Row],[date]])</f>
        <v>2010</v>
      </c>
      <c r="E146" t="s">
        <v>631</v>
      </c>
      <c r="F146" s="1">
        <v>40269</v>
      </c>
      <c r="G146" t="s">
        <v>23</v>
      </c>
      <c r="H146" t="s">
        <v>108</v>
      </c>
      <c r="I146" t="s">
        <v>62</v>
      </c>
      <c r="J146" t="s">
        <v>27</v>
      </c>
      <c r="K146" t="s">
        <v>63</v>
      </c>
      <c r="L146" t="s">
        <v>27</v>
      </c>
      <c r="M146" t="s">
        <v>40</v>
      </c>
      <c r="N146" t="s">
        <v>27</v>
      </c>
      <c r="O146" t="s">
        <v>29</v>
      </c>
      <c r="P146" t="s">
        <v>156</v>
      </c>
      <c r="Q146">
        <v>182</v>
      </c>
      <c r="R146">
        <v>20</v>
      </c>
      <c r="S146" t="s">
        <v>31</v>
      </c>
      <c r="T146" t="s">
        <v>32</v>
      </c>
      <c r="U146" t="s">
        <v>65</v>
      </c>
      <c r="V146" t="s">
        <v>59</v>
      </c>
    </row>
    <row r="147" spans="1:22" x14ac:dyDescent="0.25">
      <c r="A147">
        <v>419136</v>
      </c>
      <c r="B147" t="s">
        <v>206</v>
      </c>
      <c r="C147" t="s">
        <v>35</v>
      </c>
      <c r="D147">
        <f>YEAR(matches[[#This Row],[date]])</f>
        <v>2010</v>
      </c>
      <c r="E147" t="s">
        <v>631</v>
      </c>
      <c r="F147" s="1">
        <v>40270</v>
      </c>
      <c r="G147" t="s">
        <v>23</v>
      </c>
      <c r="H147" t="s">
        <v>236</v>
      </c>
      <c r="I147" t="s">
        <v>37</v>
      </c>
      <c r="J147" t="s">
        <v>38</v>
      </c>
      <c r="K147" t="s">
        <v>26</v>
      </c>
      <c r="L147" t="s">
        <v>38</v>
      </c>
      <c r="M147" t="s">
        <v>40</v>
      </c>
      <c r="N147" t="s">
        <v>26</v>
      </c>
      <c r="O147" t="s">
        <v>49</v>
      </c>
      <c r="P147" t="s">
        <v>69</v>
      </c>
      <c r="Q147">
        <v>182</v>
      </c>
      <c r="R147">
        <v>20</v>
      </c>
      <c r="S147" t="s">
        <v>31</v>
      </c>
      <c r="T147" t="s">
        <v>32</v>
      </c>
      <c r="U147" t="s">
        <v>64</v>
      </c>
      <c r="V147" t="s">
        <v>157</v>
      </c>
    </row>
    <row r="148" spans="1:22" x14ac:dyDescent="0.25">
      <c r="A148">
        <v>419137</v>
      </c>
      <c r="B148" t="s">
        <v>206</v>
      </c>
      <c r="C148" t="s">
        <v>76</v>
      </c>
      <c r="D148">
        <f>YEAR(matches[[#This Row],[date]])</f>
        <v>2010</v>
      </c>
      <c r="E148" t="s">
        <v>631</v>
      </c>
      <c r="F148" s="1">
        <v>40271</v>
      </c>
      <c r="G148" t="s">
        <v>23</v>
      </c>
      <c r="H148" t="s">
        <v>234</v>
      </c>
      <c r="I148" t="s">
        <v>78</v>
      </c>
      <c r="J148" t="s">
        <v>39</v>
      </c>
      <c r="K148" t="s">
        <v>48</v>
      </c>
      <c r="L148" t="s">
        <v>39</v>
      </c>
      <c r="M148" t="s">
        <v>40</v>
      </c>
      <c r="N148" t="s">
        <v>39</v>
      </c>
      <c r="O148" t="s">
        <v>29</v>
      </c>
      <c r="P148" t="s">
        <v>112</v>
      </c>
      <c r="Q148">
        <v>247</v>
      </c>
      <c r="R148">
        <v>20</v>
      </c>
      <c r="S148" t="s">
        <v>31</v>
      </c>
      <c r="T148" t="s">
        <v>32</v>
      </c>
      <c r="U148" t="s">
        <v>34</v>
      </c>
      <c r="V148" t="s">
        <v>70</v>
      </c>
    </row>
    <row r="149" spans="1:22" x14ac:dyDescent="0.25">
      <c r="A149">
        <v>419138</v>
      </c>
      <c r="B149" t="s">
        <v>206</v>
      </c>
      <c r="C149" t="s">
        <v>53</v>
      </c>
      <c r="D149">
        <f>YEAR(matches[[#This Row],[date]])</f>
        <v>2010</v>
      </c>
      <c r="E149" t="s">
        <v>631</v>
      </c>
      <c r="F149" s="1">
        <v>40271</v>
      </c>
      <c r="G149" t="s">
        <v>23</v>
      </c>
      <c r="H149" t="s">
        <v>237</v>
      </c>
      <c r="I149" t="s">
        <v>208</v>
      </c>
      <c r="J149" t="s">
        <v>56</v>
      </c>
      <c r="K149" t="s">
        <v>63</v>
      </c>
      <c r="L149" t="s">
        <v>56</v>
      </c>
      <c r="M149" t="s">
        <v>40</v>
      </c>
      <c r="N149" t="s">
        <v>56</v>
      </c>
      <c r="O149" t="s">
        <v>29</v>
      </c>
      <c r="P149" t="s">
        <v>238</v>
      </c>
      <c r="Q149">
        <v>179</v>
      </c>
      <c r="R149">
        <v>20</v>
      </c>
      <c r="S149" t="s">
        <v>31</v>
      </c>
      <c r="T149" t="s">
        <v>32</v>
      </c>
      <c r="U149" t="s">
        <v>94</v>
      </c>
      <c r="V149" t="s">
        <v>179</v>
      </c>
    </row>
    <row r="150" spans="1:22" x14ac:dyDescent="0.25">
      <c r="A150">
        <v>419139</v>
      </c>
      <c r="B150" t="s">
        <v>206</v>
      </c>
      <c r="C150" t="s">
        <v>60</v>
      </c>
      <c r="D150">
        <f>YEAR(matches[[#This Row],[date]])</f>
        <v>2010</v>
      </c>
      <c r="E150" t="s">
        <v>631</v>
      </c>
      <c r="F150" s="1">
        <v>40272</v>
      </c>
      <c r="G150" t="s">
        <v>23</v>
      </c>
      <c r="H150" t="s">
        <v>116</v>
      </c>
      <c r="I150" t="s">
        <v>62</v>
      </c>
      <c r="J150" t="s">
        <v>27</v>
      </c>
      <c r="K150" t="s">
        <v>38</v>
      </c>
      <c r="L150" t="s">
        <v>27</v>
      </c>
      <c r="M150" t="s">
        <v>40</v>
      </c>
      <c r="N150" t="s">
        <v>38</v>
      </c>
      <c r="O150" t="s">
        <v>49</v>
      </c>
      <c r="P150" t="s">
        <v>100</v>
      </c>
      <c r="Q150">
        <v>201</v>
      </c>
      <c r="R150">
        <v>20</v>
      </c>
      <c r="S150" t="s">
        <v>31</v>
      </c>
      <c r="T150" t="s">
        <v>32</v>
      </c>
      <c r="U150" t="s">
        <v>166</v>
      </c>
      <c r="V150" t="s">
        <v>59</v>
      </c>
    </row>
    <row r="151" spans="1:22" x14ac:dyDescent="0.25">
      <c r="A151">
        <v>419140</v>
      </c>
      <c r="B151" t="s">
        <v>206</v>
      </c>
      <c r="C151" t="s">
        <v>44</v>
      </c>
      <c r="D151">
        <f>YEAR(matches[[#This Row],[date]])</f>
        <v>2010</v>
      </c>
      <c r="E151" t="s">
        <v>631</v>
      </c>
      <c r="F151" s="1">
        <v>40272</v>
      </c>
      <c r="G151" t="s">
        <v>23</v>
      </c>
      <c r="H151" t="s">
        <v>239</v>
      </c>
      <c r="I151" t="s">
        <v>46</v>
      </c>
      <c r="J151" t="s">
        <v>47</v>
      </c>
      <c r="K151" t="s">
        <v>26</v>
      </c>
      <c r="L151" t="s">
        <v>47</v>
      </c>
      <c r="M151" t="s">
        <v>40</v>
      </c>
      <c r="N151" t="s">
        <v>47</v>
      </c>
      <c r="O151" t="s">
        <v>29</v>
      </c>
      <c r="P151" t="s">
        <v>240</v>
      </c>
      <c r="Q151">
        <v>185</v>
      </c>
      <c r="R151">
        <v>20</v>
      </c>
      <c r="S151" t="s">
        <v>31</v>
      </c>
      <c r="T151" t="s">
        <v>32</v>
      </c>
      <c r="U151" t="s">
        <v>64</v>
      </c>
      <c r="V151" t="s">
        <v>157</v>
      </c>
    </row>
    <row r="152" spans="1:22" x14ac:dyDescent="0.25">
      <c r="A152">
        <v>419141</v>
      </c>
      <c r="B152" t="s">
        <v>206</v>
      </c>
      <c r="C152" t="s">
        <v>241</v>
      </c>
      <c r="D152">
        <f>YEAR(matches[[#This Row],[date]])</f>
        <v>2010</v>
      </c>
      <c r="E152" t="s">
        <v>631</v>
      </c>
      <c r="F152" s="1">
        <v>40273</v>
      </c>
      <c r="G152" t="s">
        <v>23</v>
      </c>
      <c r="H152" t="s">
        <v>199</v>
      </c>
      <c r="I152" t="s">
        <v>242</v>
      </c>
      <c r="J152" t="s">
        <v>63</v>
      </c>
      <c r="K152" t="s">
        <v>48</v>
      </c>
      <c r="L152" t="s">
        <v>48</v>
      </c>
      <c r="M152" t="s">
        <v>40</v>
      </c>
      <c r="N152" t="s">
        <v>48</v>
      </c>
      <c r="O152" t="s">
        <v>29</v>
      </c>
      <c r="P152" t="s">
        <v>198</v>
      </c>
      <c r="Q152">
        <v>160</v>
      </c>
      <c r="R152">
        <v>20</v>
      </c>
      <c r="S152" t="s">
        <v>31</v>
      </c>
      <c r="T152" t="s">
        <v>32</v>
      </c>
      <c r="U152" t="s">
        <v>164</v>
      </c>
      <c r="V152" t="s">
        <v>151</v>
      </c>
    </row>
    <row r="153" spans="1:22" x14ac:dyDescent="0.25">
      <c r="A153">
        <v>419142</v>
      </c>
      <c r="B153" t="s">
        <v>206</v>
      </c>
      <c r="C153" t="s">
        <v>76</v>
      </c>
      <c r="D153">
        <f>YEAR(matches[[#This Row],[date]])</f>
        <v>2010</v>
      </c>
      <c r="E153" t="s">
        <v>631</v>
      </c>
      <c r="F153" s="1">
        <v>40274</v>
      </c>
      <c r="G153" t="s">
        <v>23</v>
      </c>
      <c r="H153" t="s">
        <v>131</v>
      </c>
      <c r="I153" t="s">
        <v>78</v>
      </c>
      <c r="J153" t="s">
        <v>39</v>
      </c>
      <c r="K153" t="s">
        <v>56</v>
      </c>
      <c r="L153" t="s">
        <v>39</v>
      </c>
      <c r="M153" t="s">
        <v>40</v>
      </c>
      <c r="N153" t="s">
        <v>39</v>
      </c>
      <c r="O153" t="s">
        <v>29</v>
      </c>
      <c r="P153" t="s">
        <v>156</v>
      </c>
      <c r="Q153">
        <v>166</v>
      </c>
      <c r="R153">
        <v>20</v>
      </c>
      <c r="S153" t="s">
        <v>31</v>
      </c>
      <c r="T153" t="s">
        <v>32</v>
      </c>
      <c r="U153" t="s">
        <v>166</v>
      </c>
      <c r="V153" t="s">
        <v>59</v>
      </c>
    </row>
    <row r="154" spans="1:22" x14ac:dyDescent="0.25">
      <c r="A154">
        <v>419143</v>
      </c>
      <c r="B154" t="s">
        <v>206</v>
      </c>
      <c r="C154" t="s">
        <v>66</v>
      </c>
      <c r="D154">
        <f>YEAR(matches[[#This Row],[date]])</f>
        <v>2010</v>
      </c>
      <c r="E154" t="s">
        <v>631</v>
      </c>
      <c r="F154" s="1">
        <v>40275</v>
      </c>
      <c r="G154" t="s">
        <v>23</v>
      </c>
      <c r="H154" t="s">
        <v>243</v>
      </c>
      <c r="I154" t="s">
        <v>68</v>
      </c>
      <c r="J154" t="s">
        <v>48</v>
      </c>
      <c r="K154" t="s">
        <v>38</v>
      </c>
      <c r="L154" t="s">
        <v>38</v>
      </c>
      <c r="M154" t="s">
        <v>40</v>
      </c>
      <c r="N154" t="s">
        <v>48</v>
      </c>
      <c r="O154" t="s">
        <v>49</v>
      </c>
      <c r="P154" t="s">
        <v>50</v>
      </c>
      <c r="Q154">
        <v>154</v>
      </c>
      <c r="R154">
        <v>20</v>
      </c>
      <c r="S154" t="s">
        <v>31</v>
      </c>
      <c r="T154" t="s">
        <v>32</v>
      </c>
      <c r="U154" t="s">
        <v>179</v>
      </c>
      <c r="V154" t="s">
        <v>177</v>
      </c>
    </row>
    <row r="155" spans="1:22" x14ac:dyDescent="0.25">
      <c r="A155">
        <v>419144</v>
      </c>
      <c r="B155" t="s">
        <v>206</v>
      </c>
      <c r="C155" t="s">
        <v>60</v>
      </c>
      <c r="D155">
        <f>YEAR(matches[[#This Row],[date]])</f>
        <v>2010</v>
      </c>
      <c r="E155" t="s">
        <v>631</v>
      </c>
      <c r="F155" s="1">
        <v>40275</v>
      </c>
      <c r="G155" t="s">
        <v>23</v>
      </c>
      <c r="H155" t="s">
        <v>108</v>
      </c>
      <c r="I155" t="s">
        <v>62</v>
      </c>
      <c r="J155" t="s">
        <v>27</v>
      </c>
      <c r="K155" t="s">
        <v>47</v>
      </c>
      <c r="L155" t="s">
        <v>27</v>
      </c>
      <c r="M155" t="s">
        <v>40</v>
      </c>
      <c r="N155" t="s">
        <v>27</v>
      </c>
      <c r="O155" t="s">
        <v>29</v>
      </c>
      <c r="P155" t="s">
        <v>126</v>
      </c>
      <c r="Q155">
        <v>182</v>
      </c>
      <c r="R155">
        <v>20</v>
      </c>
      <c r="S155" t="s">
        <v>31</v>
      </c>
      <c r="T155" t="s">
        <v>32</v>
      </c>
      <c r="U155" t="s">
        <v>111</v>
      </c>
      <c r="V155" t="s">
        <v>34</v>
      </c>
    </row>
    <row r="156" spans="1:22" x14ac:dyDescent="0.25">
      <c r="A156">
        <v>419145</v>
      </c>
      <c r="B156" t="s">
        <v>206</v>
      </c>
      <c r="C156" t="s">
        <v>22</v>
      </c>
      <c r="D156">
        <f>YEAR(matches[[#This Row],[date]])</f>
        <v>2010</v>
      </c>
      <c r="E156" t="s">
        <v>631</v>
      </c>
      <c r="F156" s="1">
        <v>40276</v>
      </c>
      <c r="G156" t="s">
        <v>23</v>
      </c>
      <c r="H156" t="s">
        <v>244</v>
      </c>
      <c r="I156" t="s">
        <v>25</v>
      </c>
      <c r="J156" t="s">
        <v>26</v>
      </c>
      <c r="K156" t="s">
        <v>63</v>
      </c>
      <c r="L156" t="s">
        <v>63</v>
      </c>
      <c r="M156" t="s">
        <v>28</v>
      </c>
      <c r="N156" t="s">
        <v>63</v>
      </c>
      <c r="O156" t="s">
        <v>49</v>
      </c>
      <c r="P156" t="s">
        <v>83</v>
      </c>
      <c r="Q156">
        <v>185</v>
      </c>
      <c r="R156">
        <v>20</v>
      </c>
      <c r="S156" t="s">
        <v>31</v>
      </c>
      <c r="T156" t="s">
        <v>32</v>
      </c>
      <c r="U156" t="s">
        <v>166</v>
      </c>
      <c r="V156" t="s">
        <v>59</v>
      </c>
    </row>
    <row r="157" spans="1:22" x14ac:dyDescent="0.25">
      <c r="A157">
        <v>419146</v>
      </c>
      <c r="B157" t="s">
        <v>206</v>
      </c>
      <c r="C157" t="s">
        <v>35</v>
      </c>
      <c r="D157">
        <f>YEAR(matches[[#This Row],[date]])</f>
        <v>2010</v>
      </c>
      <c r="E157" t="s">
        <v>631</v>
      </c>
      <c r="F157" s="1">
        <v>40277</v>
      </c>
      <c r="G157" t="s">
        <v>23</v>
      </c>
      <c r="H157" t="s">
        <v>81</v>
      </c>
      <c r="I157" t="s">
        <v>37</v>
      </c>
      <c r="J157" t="s">
        <v>38</v>
      </c>
      <c r="K157" t="s">
        <v>56</v>
      </c>
      <c r="L157" t="s">
        <v>56</v>
      </c>
      <c r="M157" t="s">
        <v>40</v>
      </c>
      <c r="N157" t="s">
        <v>38</v>
      </c>
      <c r="O157" t="s">
        <v>49</v>
      </c>
      <c r="P157" t="s">
        <v>69</v>
      </c>
      <c r="Q157">
        <v>155</v>
      </c>
      <c r="R157">
        <v>20</v>
      </c>
      <c r="S157" t="s">
        <v>31</v>
      </c>
      <c r="T157" t="s">
        <v>32</v>
      </c>
      <c r="U157" t="s">
        <v>157</v>
      </c>
      <c r="V157" t="s">
        <v>75</v>
      </c>
    </row>
    <row r="158" spans="1:22" x14ac:dyDescent="0.25">
      <c r="A158">
        <v>419147</v>
      </c>
      <c r="B158" t="s">
        <v>206</v>
      </c>
      <c r="C158" t="s">
        <v>241</v>
      </c>
      <c r="D158">
        <f>YEAR(matches[[#This Row],[date]])</f>
        <v>2010</v>
      </c>
      <c r="E158" t="s">
        <v>631</v>
      </c>
      <c r="F158" s="1">
        <v>40278</v>
      </c>
      <c r="G158" t="s">
        <v>23</v>
      </c>
      <c r="H158" t="s">
        <v>245</v>
      </c>
      <c r="I158" t="s">
        <v>242</v>
      </c>
      <c r="J158" t="s">
        <v>63</v>
      </c>
      <c r="K158" t="s">
        <v>39</v>
      </c>
      <c r="L158" t="s">
        <v>39</v>
      </c>
      <c r="M158" t="s">
        <v>40</v>
      </c>
      <c r="N158" t="s">
        <v>63</v>
      </c>
      <c r="O158" t="s">
        <v>49</v>
      </c>
      <c r="P158" t="s">
        <v>69</v>
      </c>
      <c r="Q158">
        <v>139</v>
      </c>
      <c r="R158">
        <v>20</v>
      </c>
      <c r="S158" t="s">
        <v>31</v>
      </c>
      <c r="T158" t="s">
        <v>32</v>
      </c>
      <c r="U158" t="s">
        <v>164</v>
      </c>
      <c r="V158" t="s">
        <v>151</v>
      </c>
    </row>
    <row r="159" spans="1:22" x14ac:dyDescent="0.25">
      <c r="A159">
        <v>419148</v>
      </c>
      <c r="B159" t="s">
        <v>206</v>
      </c>
      <c r="C159" t="s">
        <v>22</v>
      </c>
      <c r="D159">
        <f>YEAR(matches[[#This Row],[date]])</f>
        <v>2010</v>
      </c>
      <c r="E159" t="s">
        <v>631</v>
      </c>
      <c r="F159" s="1">
        <v>40278</v>
      </c>
      <c r="G159" t="s">
        <v>23</v>
      </c>
      <c r="H159" t="s">
        <v>129</v>
      </c>
      <c r="I159" t="s">
        <v>25</v>
      </c>
      <c r="J159" t="s">
        <v>26</v>
      </c>
      <c r="K159" t="s">
        <v>27</v>
      </c>
      <c r="L159" t="s">
        <v>26</v>
      </c>
      <c r="M159" t="s">
        <v>28</v>
      </c>
      <c r="N159" t="s">
        <v>26</v>
      </c>
      <c r="O159" t="s">
        <v>49</v>
      </c>
      <c r="P159" t="s">
        <v>83</v>
      </c>
      <c r="Q159">
        <v>161</v>
      </c>
      <c r="R159">
        <v>20</v>
      </c>
      <c r="S159" t="s">
        <v>31</v>
      </c>
      <c r="T159" t="s">
        <v>32</v>
      </c>
      <c r="U159" t="s">
        <v>65</v>
      </c>
      <c r="V159" t="s">
        <v>59</v>
      </c>
    </row>
    <row r="160" spans="1:22" x14ac:dyDescent="0.25">
      <c r="A160">
        <v>419149</v>
      </c>
      <c r="B160" t="s">
        <v>206</v>
      </c>
      <c r="C160" t="s">
        <v>44</v>
      </c>
      <c r="D160">
        <f>YEAR(matches[[#This Row],[date]])</f>
        <v>2010</v>
      </c>
      <c r="E160" t="s">
        <v>631</v>
      </c>
      <c r="F160" s="1">
        <v>40279</v>
      </c>
      <c r="G160" t="s">
        <v>23</v>
      </c>
      <c r="H160" t="s">
        <v>246</v>
      </c>
      <c r="I160" t="s">
        <v>46</v>
      </c>
      <c r="J160" t="s">
        <v>47</v>
      </c>
      <c r="K160" t="s">
        <v>38</v>
      </c>
      <c r="L160" t="s">
        <v>47</v>
      </c>
      <c r="M160" t="s">
        <v>40</v>
      </c>
      <c r="N160" t="s">
        <v>38</v>
      </c>
      <c r="O160" t="s">
        <v>49</v>
      </c>
      <c r="P160" t="s">
        <v>83</v>
      </c>
      <c r="Q160">
        <v>112</v>
      </c>
      <c r="R160">
        <v>20</v>
      </c>
      <c r="S160" t="s">
        <v>31</v>
      </c>
      <c r="T160" t="s">
        <v>32</v>
      </c>
      <c r="U160" t="s">
        <v>64</v>
      </c>
      <c r="V160" t="s">
        <v>75</v>
      </c>
    </row>
    <row r="161" spans="1:22" x14ac:dyDescent="0.25">
      <c r="A161">
        <v>419150</v>
      </c>
      <c r="B161" t="s">
        <v>206</v>
      </c>
      <c r="C161" t="s">
        <v>66</v>
      </c>
      <c r="D161">
        <f>YEAR(matches[[#This Row],[date]])</f>
        <v>2010</v>
      </c>
      <c r="E161" t="s">
        <v>631</v>
      </c>
      <c r="F161" s="1">
        <v>40279</v>
      </c>
      <c r="G161" t="s">
        <v>23</v>
      </c>
      <c r="H161" t="s">
        <v>139</v>
      </c>
      <c r="I161" t="s">
        <v>68</v>
      </c>
      <c r="J161" t="s">
        <v>48</v>
      </c>
      <c r="K161" t="s">
        <v>56</v>
      </c>
      <c r="L161" t="s">
        <v>48</v>
      </c>
      <c r="M161" t="s">
        <v>28</v>
      </c>
      <c r="N161" t="s">
        <v>56</v>
      </c>
      <c r="O161" t="s">
        <v>29</v>
      </c>
      <c r="P161" t="s">
        <v>240</v>
      </c>
      <c r="Q161">
        <v>175</v>
      </c>
      <c r="R161">
        <v>20</v>
      </c>
      <c r="S161" t="s">
        <v>31</v>
      </c>
      <c r="T161" t="s">
        <v>32</v>
      </c>
      <c r="U161" t="s">
        <v>94</v>
      </c>
      <c r="V161" t="s">
        <v>177</v>
      </c>
    </row>
    <row r="162" spans="1:22" x14ac:dyDescent="0.25">
      <c r="A162">
        <v>419151</v>
      </c>
      <c r="B162" t="s">
        <v>206</v>
      </c>
      <c r="C162" t="s">
        <v>241</v>
      </c>
      <c r="D162">
        <f>YEAR(matches[[#This Row],[date]])</f>
        <v>2010</v>
      </c>
      <c r="E162" t="s">
        <v>631</v>
      </c>
      <c r="F162" s="1">
        <v>40280</v>
      </c>
      <c r="G162" t="s">
        <v>23</v>
      </c>
      <c r="H162" t="s">
        <v>247</v>
      </c>
      <c r="I162" t="s">
        <v>242</v>
      </c>
      <c r="J162" t="s">
        <v>63</v>
      </c>
      <c r="K162" t="s">
        <v>26</v>
      </c>
      <c r="L162" t="s">
        <v>26</v>
      </c>
      <c r="M162" t="s">
        <v>28</v>
      </c>
      <c r="N162" t="s">
        <v>63</v>
      </c>
      <c r="O162" t="s">
        <v>29</v>
      </c>
      <c r="P162" t="s">
        <v>93</v>
      </c>
      <c r="Q162">
        <v>152</v>
      </c>
      <c r="R162">
        <v>20</v>
      </c>
      <c r="S162" t="s">
        <v>31</v>
      </c>
      <c r="T162" t="s">
        <v>32</v>
      </c>
      <c r="U162" t="s">
        <v>34</v>
      </c>
      <c r="V162" t="s">
        <v>70</v>
      </c>
    </row>
    <row r="163" spans="1:22" x14ac:dyDescent="0.25">
      <c r="A163">
        <v>419152</v>
      </c>
      <c r="B163" t="s">
        <v>206</v>
      </c>
      <c r="C163" t="s">
        <v>53</v>
      </c>
      <c r="D163">
        <f>YEAR(matches[[#This Row],[date]])</f>
        <v>2010</v>
      </c>
      <c r="E163" t="s">
        <v>631</v>
      </c>
      <c r="F163" s="1">
        <v>40281</v>
      </c>
      <c r="G163" t="s">
        <v>23</v>
      </c>
      <c r="H163" t="s">
        <v>248</v>
      </c>
      <c r="I163" t="s">
        <v>208</v>
      </c>
      <c r="J163" t="s">
        <v>56</v>
      </c>
      <c r="K163" t="s">
        <v>47</v>
      </c>
      <c r="L163" t="s">
        <v>56</v>
      </c>
      <c r="M163" t="s">
        <v>40</v>
      </c>
      <c r="N163" t="s">
        <v>56</v>
      </c>
      <c r="O163" t="s">
        <v>29</v>
      </c>
      <c r="P163" t="s">
        <v>229</v>
      </c>
      <c r="Q163">
        <v>184</v>
      </c>
      <c r="R163">
        <v>20</v>
      </c>
      <c r="S163" t="s">
        <v>31</v>
      </c>
      <c r="T163" t="s">
        <v>32</v>
      </c>
      <c r="U163" t="s">
        <v>166</v>
      </c>
      <c r="V163" t="s">
        <v>59</v>
      </c>
    </row>
    <row r="164" spans="1:22" x14ac:dyDescent="0.25">
      <c r="A164">
        <v>419153</v>
      </c>
      <c r="B164" t="s">
        <v>206</v>
      </c>
      <c r="C164" t="s">
        <v>76</v>
      </c>
      <c r="D164">
        <f>YEAR(matches[[#This Row],[date]])</f>
        <v>2010</v>
      </c>
      <c r="E164" t="s">
        <v>631</v>
      </c>
      <c r="F164" s="1">
        <v>40281</v>
      </c>
      <c r="G164" t="s">
        <v>23</v>
      </c>
      <c r="H164" t="s">
        <v>249</v>
      </c>
      <c r="I164" t="s">
        <v>78</v>
      </c>
      <c r="J164" t="s">
        <v>39</v>
      </c>
      <c r="K164" t="s">
        <v>27</v>
      </c>
      <c r="L164" t="s">
        <v>27</v>
      </c>
      <c r="M164" t="s">
        <v>40</v>
      </c>
      <c r="N164" t="s">
        <v>39</v>
      </c>
      <c r="O164" t="s">
        <v>49</v>
      </c>
      <c r="P164" t="s">
        <v>50</v>
      </c>
      <c r="Q164">
        <v>140</v>
      </c>
      <c r="R164">
        <v>20</v>
      </c>
      <c r="S164" t="s">
        <v>31</v>
      </c>
      <c r="T164" t="s">
        <v>32</v>
      </c>
      <c r="U164" t="s">
        <v>185</v>
      </c>
      <c r="V164" t="s">
        <v>151</v>
      </c>
    </row>
    <row r="165" spans="1:22" x14ac:dyDescent="0.25">
      <c r="A165">
        <v>419154</v>
      </c>
      <c r="B165" t="s">
        <v>206</v>
      </c>
      <c r="C165" t="s">
        <v>66</v>
      </c>
      <c r="D165">
        <f>YEAR(matches[[#This Row],[date]])</f>
        <v>2010</v>
      </c>
      <c r="E165" t="s">
        <v>631</v>
      </c>
      <c r="F165" s="1">
        <v>40282</v>
      </c>
      <c r="G165" t="s">
        <v>23</v>
      </c>
      <c r="H165" t="s">
        <v>236</v>
      </c>
      <c r="I165" t="s">
        <v>68</v>
      </c>
      <c r="J165" t="s">
        <v>48</v>
      </c>
      <c r="K165" t="s">
        <v>26</v>
      </c>
      <c r="L165" t="s">
        <v>48</v>
      </c>
      <c r="M165" t="s">
        <v>40</v>
      </c>
      <c r="N165" t="s">
        <v>26</v>
      </c>
      <c r="O165" t="s">
        <v>49</v>
      </c>
      <c r="P165" t="s">
        <v>57</v>
      </c>
      <c r="Q165">
        <v>131</v>
      </c>
      <c r="R165">
        <v>20</v>
      </c>
      <c r="S165" t="s">
        <v>31</v>
      </c>
      <c r="T165" t="s">
        <v>32</v>
      </c>
      <c r="U165" t="s">
        <v>94</v>
      </c>
      <c r="V165" t="s">
        <v>179</v>
      </c>
    </row>
    <row r="166" spans="1:22" x14ac:dyDescent="0.25">
      <c r="A166">
        <v>419155</v>
      </c>
      <c r="B166" t="s">
        <v>206</v>
      </c>
      <c r="C166" t="s">
        <v>76</v>
      </c>
      <c r="D166">
        <f>YEAR(matches[[#This Row],[date]])</f>
        <v>2010</v>
      </c>
      <c r="E166" t="s">
        <v>631</v>
      </c>
      <c r="F166" s="1">
        <v>40283</v>
      </c>
      <c r="G166" t="s">
        <v>23</v>
      </c>
      <c r="H166" t="s">
        <v>186</v>
      </c>
      <c r="I166" t="s">
        <v>78</v>
      </c>
      <c r="J166" t="s">
        <v>39</v>
      </c>
      <c r="K166" t="s">
        <v>47</v>
      </c>
      <c r="L166" t="s">
        <v>39</v>
      </c>
      <c r="M166" t="s">
        <v>40</v>
      </c>
      <c r="N166" t="s">
        <v>47</v>
      </c>
      <c r="O166" t="s">
        <v>49</v>
      </c>
      <c r="P166" t="s">
        <v>69</v>
      </c>
      <c r="Q166">
        <v>113</v>
      </c>
      <c r="R166">
        <v>20</v>
      </c>
      <c r="S166" t="s">
        <v>31</v>
      </c>
      <c r="T166" t="s">
        <v>32</v>
      </c>
      <c r="U166" t="s">
        <v>164</v>
      </c>
      <c r="V166" t="s">
        <v>185</v>
      </c>
    </row>
    <row r="167" spans="1:22" x14ac:dyDescent="0.25">
      <c r="A167">
        <v>419156</v>
      </c>
      <c r="B167" t="s">
        <v>206</v>
      </c>
      <c r="C167" t="s">
        <v>250</v>
      </c>
      <c r="D167">
        <f>YEAR(matches[[#This Row],[date]])</f>
        <v>2010</v>
      </c>
      <c r="E167" t="s">
        <v>631</v>
      </c>
      <c r="F167" s="1">
        <v>40284</v>
      </c>
      <c r="G167" t="s">
        <v>23</v>
      </c>
      <c r="H167" t="s">
        <v>187</v>
      </c>
      <c r="I167" t="s">
        <v>251</v>
      </c>
      <c r="J167" t="s">
        <v>38</v>
      </c>
      <c r="K167" t="s">
        <v>63</v>
      </c>
      <c r="L167" t="s">
        <v>63</v>
      </c>
      <c r="M167" t="s">
        <v>28</v>
      </c>
      <c r="N167" t="s">
        <v>63</v>
      </c>
      <c r="O167" t="s">
        <v>49</v>
      </c>
      <c r="P167" t="s">
        <v>57</v>
      </c>
      <c r="Q167">
        <v>175</v>
      </c>
      <c r="R167">
        <v>20</v>
      </c>
      <c r="S167" t="s">
        <v>31</v>
      </c>
      <c r="T167" t="s">
        <v>32</v>
      </c>
      <c r="U167" t="s">
        <v>157</v>
      </c>
      <c r="V167" t="s">
        <v>75</v>
      </c>
    </row>
    <row r="168" spans="1:22" x14ac:dyDescent="0.25">
      <c r="A168">
        <v>419157</v>
      </c>
      <c r="B168" t="s">
        <v>206</v>
      </c>
      <c r="C168" t="s">
        <v>22</v>
      </c>
      <c r="D168">
        <f>YEAR(matches[[#This Row],[date]])</f>
        <v>2010</v>
      </c>
      <c r="E168" t="s">
        <v>631</v>
      </c>
      <c r="F168" s="1">
        <v>40285</v>
      </c>
      <c r="G168" t="s">
        <v>23</v>
      </c>
      <c r="H168" t="s">
        <v>252</v>
      </c>
      <c r="I168" t="s">
        <v>25</v>
      </c>
      <c r="J168" t="s">
        <v>26</v>
      </c>
      <c r="K168" t="s">
        <v>56</v>
      </c>
      <c r="L168" t="s">
        <v>26</v>
      </c>
      <c r="M168" t="s">
        <v>28</v>
      </c>
      <c r="N168" t="s">
        <v>56</v>
      </c>
      <c r="O168" t="s">
        <v>29</v>
      </c>
      <c r="P168" t="s">
        <v>253</v>
      </c>
      <c r="Q168">
        <v>192</v>
      </c>
      <c r="R168">
        <v>20</v>
      </c>
      <c r="S168" t="s">
        <v>31</v>
      </c>
      <c r="T168" t="s">
        <v>32</v>
      </c>
      <c r="U168" t="s">
        <v>164</v>
      </c>
      <c r="V168" t="s">
        <v>151</v>
      </c>
    </row>
    <row r="169" spans="1:22" x14ac:dyDescent="0.25">
      <c r="A169">
        <v>419158</v>
      </c>
      <c r="B169" t="s">
        <v>206</v>
      </c>
      <c r="C169" t="s">
        <v>60</v>
      </c>
      <c r="D169">
        <f>YEAR(matches[[#This Row],[date]])</f>
        <v>2010</v>
      </c>
      <c r="E169" t="s">
        <v>631</v>
      </c>
      <c r="F169" s="1">
        <v>40285</v>
      </c>
      <c r="G169" t="s">
        <v>23</v>
      </c>
      <c r="H169" t="s">
        <v>254</v>
      </c>
      <c r="I169" t="s">
        <v>62</v>
      </c>
      <c r="J169" t="s">
        <v>27</v>
      </c>
      <c r="K169" t="s">
        <v>48</v>
      </c>
      <c r="L169" t="s">
        <v>48</v>
      </c>
      <c r="M169" t="s">
        <v>40</v>
      </c>
      <c r="N169" t="s">
        <v>27</v>
      </c>
      <c r="O169" t="s">
        <v>49</v>
      </c>
      <c r="P169" t="s">
        <v>100</v>
      </c>
      <c r="Q169">
        <v>133</v>
      </c>
      <c r="R169">
        <v>20</v>
      </c>
      <c r="S169" t="s">
        <v>31</v>
      </c>
      <c r="T169" t="s">
        <v>32</v>
      </c>
      <c r="U169" t="s">
        <v>111</v>
      </c>
      <c r="V169" t="s">
        <v>70</v>
      </c>
    </row>
    <row r="170" spans="1:22" x14ac:dyDescent="0.25">
      <c r="A170">
        <v>419159</v>
      </c>
      <c r="B170" t="s">
        <v>206</v>
      </c>
      <c r="C170" t="s">
        <v>250</v>
      </c>
      <c r="D170">
        <f>YEAR(matches[[#This Row],[date]])</f>
        <v>2010</v>
      </c>
      <c r="E170" t="s">
        <v>631</v>
      </c>
      <c r="F170" s="1">
        <v>40286</v>
      </c>
      <c r="G170" t="s">
        <v>23</v>
      </c>
      <c r="H170" t="s">
        <v>92</v>
      </c>
      <c r="I170" t="s">
        <v>251</v>
      </c>
      <c r="J170" t="s">
        <v>38</v>
      </c>
      <c r="K170" t="s">
        <v>39</v>
      </c>
      <c r="L170" t="s">
        <v>39</v>
      </c>
      <c r="M170" t="s">
        <v>28</v>
      </c>
      <c r="N170" t="s">
        <v>39</v>
      </c>
      <c r="O170" t="s">
        <v>49</v>
      </c>
      <c r="P170" t="s">
        <v>69</v>
      </c>
      <c r="Q170">
        <v>193</v>
      </c>
      <c r="R170">
        <v>20</v>
      </c>
      <c r="S170" t="s">
        <v>31</v>
      </c>
      <c r="T170" t="s">
        <v>32</v>
      </c>
      <c r="U170" t="s">
        <v>64</v>
      </c>
      <c r="V170" t="s">
        <v>75</v>
      </c>
    </row>
    <row r="171" spans="1:22" x14ac:dyDescent="0.25">
      <c r="A171">
        <v>419160</v>
      </c>
      <c r="B171" t="s">
        <v>206</v>
      </c>
      <c r="C171" t="s">
        <v>44</v>
      </c>
      <c r="D171">
        <f>YEAR(matches[[#This Row],[date]])</f>
        <v>2010</v>
      </c>
      <c r="E171" t="s">
        <v>631</v>
      </c>
      <c r="F171" s="1">
        <v>40286</v>
      </c>
      <c r="G171" t="s">
        <v>23</v>
      </c>
      <c r="H171" t="s">
        <v>218</v>
      </c>
      <c r="I171" t="s">
        <v>46</v>
      </c>
      <c r="J171" t="s">
        <v>47</v>
      </c>
      <c r="K171" t="s">
        <v>63</v>
      </c>
      <c r="L171" t="s">
        <v>63</v>
      </c>
      <c r="M171" t="s">
        <v>40</v>
      </c>
      <c r="N171" t="s">
        <v>63</v>
      </c>
      <c r="O171" t="s">
        <v>29</v>
      </c>
      <c r="P171" t="s">
        <v>155</v>
      </c>
      <c r="Q171">
        <v>146</v>
      </c>
      <c r="R171">
        <v>20</v>
      </c>
      <c r="S171" t="s">
        <v>31</v>
      </c>
      <c r="T171" t="s">
        <v>32</v>
      </c>
      <c r="U171" t="s">
        <v>94</v>
      </c>
      <c r="V171" t="s">
        <v>177</v>
      </c>
    </row>
    <row r="172" spans="1:22" x14ac:dyDescent="0.25">
      <c r="A172">
        <v>419161</v>
      </c>
      <c r="B172" t="s">
        <v>206</v>
      </c>
      <c r="C172" t="s">
        <v>60</v>
      </c>
      <c r="D172">
        <f>YEAR(matches[[#This Row],[date]])</f>
        <v>2010</v>
      </c>
      <c r="E172" t="s">
        <v>631</v>
      </c>
      <c r="F172" s="1">
        <v>40287</v>
      </c>
      <c r="G172" t="s">
        <v>23</v>
      </c>
      <c r="H172" t="s">
        <v>255</v>
      </c>
      <c r="I172" t="s">
        <v>62</v>
      </c>
      <c r="J172" t="s">
        <v>27</v>
      </c>
      <c r="K172" t="s">
        <v>56</v>
      </c>
      <c r="L172" t="s">
        <v>56</v>
      </c>
      <c r="M172" t="s">
        <v>40</v>
      </c>
      <c r="N172" t="s">
        <v>27</v>
      </c>
      <c r="O172" t="s">
        <v>49</v>
      </c>
      <c r="P172" t="s">
        <v>50</v>
      </c>
      <c r="Q172">
        <v>134</v>
      </c>
      <c r="R172">
        <v>20</v>
      </c>
      <c r="S172" t="s">
        <v>31</v>
      </c>
      <c r="T172" t="s">
        <v>32</v>
      </c>
      <c r="U172" t="s">
        <v>111</v>
      </c>
      <c r="V172" t="s">
        <v>34</v>
      </c>
    </row>
    <row r="173" spans="1:22" x14ac:dyDescent="0.25">
      <c r="A173">
        <v>419162</v>
      </c>
      <c r="B173" t="s">
        <v>206</v>
      </c>
      <c r="C173" t="s">
        <v>53</v>
      </c>
      <c r="D173">
        <f>YEAR(matches[[#This Row],[date]])</f>
        <v>2010</v>
      </c>
      <c r="E173" t="s">
        <v>631</v>
      </c>
      <c r="F173" s="1">
        <v>40289</v>
      </c>
      <c r="G173" t="s">
        <v>134</v>
      </c>
      <c r="H173" t="s">
        <v>248</v>
      </c>
      <c r="I173" t="s">
        <v>87</v>
      </c>
      <c r="J173" t="s">
        <v>26</v>
      </c>
      <c r="K173" t="s">
        <v>56</v>
      </c>
      <c r="L173" t="s">
        <v>56</v>
      </c>
      <c r="M173" t="s">
        <v>40</v>
      </c>
      <c r="N173" t="s">
        <v>56</v>
      </c>
      <c r="O173" t="s">
        <v>29</v>
      </c>
      <c r="P173" t="s">
        <v>256</v>
      </c>
      <c r="Q173">
        <v>185</v>
      </c>
      <c r="R173">
        <v>20</v>
      </c>
      <c r="S173" t="s">
        <v>31</v>
      </c>
      <c r="T173" t="s">
        <v>32</v>
      </c>
      <c r="U173" t="s">
        <v>94</v>
      </c>
      <c r="V173" t="s">
        <v>70</v>
      </c>
    </row>
    <row r="174" spans="1:22" x14ac:dyDescent="0.25">
      <c r="A174">
        <v>419163</v>
      </c>
      <c r="B174" t="s">
        <v>206</v>
      </c>
      <c r="C174" t="s">
        <v>53</v>
      </c>
      <c r="D174">
        <f>YEAR(matches[[#This Row],[date]])</f>
        <v>2010</v>
      </c>
      <c r="E174" t="s">
        <v>631</v>
      </c>
      <c r="F174" s="1">
        <v>40290</v>
      </c>
      <c r="G174" t="s">
        <v>134</v>
      </c>
      <c r="H174" t="s">
        <v>257</v>
      </c>
      <c r="I174" t="s">
        <v>87</v>
      </c>
      <c r="J174" t="s">
        <v>39</v>
      </c>
      <c r="K174" t="s">
        <v>63</v>
      </c>
      <c r="L174" t="s">
        <v>39</v>
      </c>
      <c r="M174" t="s">
        <v>40</v>
      </c>
      <c r="N174" t="s">
        <v>39</v>
      </c>
      <c r="O174" t="s">
        <v>29</v>
      </c>
      <c r="P174" t="s">
        <v>173</v>
      </c>
      <c r="Q174">
        <v>143</v>
      </c>
      <c r="R174">
        <v>20</v>
      </c>
      <c r="S174" t="s">
        <v>31</v>
      </c>
      <c r="T174" t="s">
        <v>32</v>
      </c>
      <c r="U174" t="s">
        <v>94</v>
      </c>
      <c r="V174" t="s">
        <v>70</v>
      </c>
    </row>
    <row r="175" spans="1:22" x14ac:dyDescent="0.25">
      <c r="A175">
        <v>419164</v>
      </c>
      <c r="B175" t="s">
        <v>206</v>
      </c>
      <c r="C175" t="s">
        <v>53</v>
      </c>
      <c r="D175">
        <f>YEAR(matches[[#This Row],[date]])</f>
        <v>2010</v>
      </c>
      <c r="E175" t="s">
        <v>631</v>
      </c>
      <c r="F175" s="1">
        <v>40292</v>
      </c>
      <c r="G175" t="s">
        <v>258</v>
      </c>
      <c r="H175" t="s">
        <v>125</v>
      </c>
      <c r="I175" t="s">
        <v>87</v>
      </c>
      <c r="J175" t="s">
        <v>26</v>
      </c>
      <c r="K175" t="s">
        <v>63</v>
      </c>
      <c r="L175" t="s">
        <v>63</v>
      </c>
      <c r="M175" t="s">
        <v>40</v>
      </c>
      <c r="N175" t="s">
        <v>26</v>
      </c>
      <c r="O175" t="s">
        <v>49</v>
      </c>
      <c r="P175" t="s">
        <v>50</v>
      </c>
      <c r="Q175">
        <v>83</v>
      </c>
      <c r="R175">
        <v>20</v>
      </c>
      <c r="S175" t="s">
        <v>31</v>
      </c>
      <c r="T175" t="s">
        <v>32</v>
      </c>
      <c r="U175" t="s">
        <v>34</v>
      </c>
      <c r="V175" t="s">
        <v>151</v>
      </c>
    </row>
    <row r="176" spans="1:22" x14ac:dyDescent="0.25">
      <c r="A176">
        <v>419165</v>
      </c>
      <c r="B176" t="s">
        <v>206</v>
      </c>
      <c r="C176" t="s">
        <v>53</v>
      </c>
      <c r="D176">
        <f>YEAR(matches[[#This Row],[date]])</f>
        <v>2010</v>
      </c>
      <c r="E176" t="s">
        <v>631</v>
      </c>
      <c r="F176" s="1">
        <v>40293</v>
      </c>
      <c r="G176" t="s">
        <v>136</v>
      </c>
      <c r="H176" t="s">
        <v>131</v>
      </c>
      <c r="I176" t="s">
        <v>87</v>
      </c>
      <c r="J176" t="s">
        <v>39</v>
      </c>
      <c r="K176" t="s">
        <v>56</v>
      </c>
      <c r="L176" t="s">
        <v>39</v>
      </c>
      <c r="M176" t="s">
        <v>40</v>
      </c>
      <c r="N176" t="s">
        <v>39</v>
      </c>
      <c r="O176" t="s">
        <v>29</v>
      </c>
      <c r="P176" t="s">
        <v>259</v>
      </c>
      <c r="Q176">
        <v>169</v>
      </c>
      <c r="R176">
        <v>20</v>
      </c>
      <c r="S176" t="s">
        <v>31</v>
      </c>
      <c r="T176" t="s">
        <v>32</v>
      </c>
      <c r="U176" t="s">
        <v>34</v>
      </c>
      <c r="V176" t="s">
        <v>151</v>
      </c>
    </row>
    <row r="177" spans="1:22" x14ac:dyDescent="0.25">
      <c r="A177">
        <v>501198</v>
      </c>
      <c r="B177" t="s">
        <v>260</v>
      </c>
      <c r="C177" t="s">
        <v>76</v>
      </c>
      <c r="D177">
        <f>YEAR(matches[[#This Row],[date]])</f>
        <v>2011</v>
      </c>
      <c r="E177" t="s">
        <v>632</v>
      </c>
      <c r="F177" s="1">
        <v>40641</v>
      </c>
      <c r="G177" t="s">
        <v>23</v>
      </c>
      <c r="H177" t="s">
        <v>261</v>
      </c>
      <c r="I177" t="s">
        <v>78</v>
      </c>
      <c r="J177" t="s">
        <v>39</v>
      </c>
      <c r="K177" t="s">
        <v>27</v>
      </c>
      <c r="L177" t="s">
        <v>39</v>
      </c>
      <c r="M177" t="s">
        <v>40</v>
      </c>
      <c r="N177" t="s">
        <v>39</v>
      </c>
      <c r="O177" t="s">
        <v>29</v>
      </c>
      <c r="P177" t="s">
        <v>198</v>
      </c>
      <c r="Q177">
        <v>154</v>
      </c>
      <c r="R177">
        <v>20</v>
      </c>
      <c r="S177" t="s">
        <v>31</v>
      </c>
      <c r="T177" t="s">
        <v>32</v>
      </c>
      <c r="U177" t="s">
        <v>94</v>
      </c>
      <c r="V177" t="s">
        <v>262</v>
      </c>
    </row>
    <row r="178" spans="1:22" x14ac:dyDescent="0.25">
      <c r="A178">
        <v>501199</v>
      </c>
      <c r="B178" t="s">
        <v>260</v>
      </c>
      <c r="C178" t="s">
        <v>71</v>
      </c>
      <c r="D178">
        <f>YEAR(matches[[#This Row],[date]])</f>
        <v>2011</v>
      </c>
      <c r="E178" t="s">
        <v>632</v>
      </c>
      <c r="F178" s="1">
        <v>40642</v>
      </c>
      <c r="G178" t="s">
        <v>23</v>
      </c>
      <c r="H178" t="s">
        <v>263</v>
      </c>
      <c r="I178" t="s">
        <v>73</v>
      </c>
      <c r="J178" t="s">
        <v>63</v>
      </c>
      <c r="K178" t="s">
        <v>48</v>
      </c>
      <c r="L178" t="s">
        <v>48</v>
      </c>
      <c r="M178" t="s">
        <v>28</v>
      </c>
      <c r="N178" t="s">
        <v>48</v>
      </c>
      <c r="O178" t="s">
        <v>49</v>
      </c>
      <c r="P178" t="s">
        <v>100</v>
      </c>
      <c r="Q178">
        <v>138</v>
      </c>
      <c r="R178">
        <v>20</v>
      </c>
      <c r="S178" t="s">
        <v>31</v>
      </c>
      <c r="T178" t="s">
        <v>32</v>
      </c>
      <c r="U178" t="s">
        <v>34</v>
      </c>
      <c r="V178" t="s">
        <v>177</v>
      </c>
    </row>
    <row r="179" spans="1:22" x14ac:dyDescent="0.25">
      <c r="A179">
        <v>501200</v>
      </c>
      <c r="B179" t="s">
        <v>260</v>
      </c>
      <c r="C179" t="s">
        <v>264</v>
      </c>
      <c r="D179">
        <f>YEAR(matches[[#This Row],[date]])</f>
        <v>2011</v>
      </c>
      <c r="E179" t="s">
        <v>632</v>
      </c>
      <c r="F179" s="1">
        <v>40642</v>
      </c>
      <c r="G179" t="s">
        <v>23</v>
      </c>
      <c r="H179" t="s">
        <v>158</v>
      </c>
      <c r="I179" t="s">
        <v>265</v>
      </c>
      <c r="J179" t="s">
        <v>266</v>
      </c>
      <c r="K179" t="s">
        <v>26</v>
      </c>
      <c r="L179" t="s">
        <v>266</v>
      </c>
      <c r="M179" t="s">
        <v>40</v>
      </c>
      <c r="N179" t="s">
        <v>26</v>
      </c>
      <c r="O179" t="s">
        <v>49</v>
      </c>
      <c r="P179" t="s">
        <v>69</v>
      </c>
      <c r="Q179">
        <v>162</v>
      </c>
      <c r="R179">
        <v>20</v>
      </c>
      <c r="S179" t="s">
        <v>31</v>
      </c>
      <c r="T179" t="s">
        <v>32</v>
      </c>
      <c r="U179" t="s">
        <v>164</v>
      </c>
      <c r="V179" t="s">
        <v>65</v>
      </c>
    </row>
    <row r="180" spans="1:22" x14ac:dyDescent="0.25">
      <c r="A180">
        <v>501201</v>
      </c>
      <c r="B180" t="s">
        <v>260</v>
      </c>
      <c r="C180" t="s">
        <v>44</v>
      </c>
      <c r="D180">
        <f>YEAR(matches[[#This Row],[date]])</f>
        <v>2011</v>
      </c>
      <c r="E180" t="s">
        <v>632</v>
      </c>
      <c r="F180" s="1">
        <v>40643</v>
      </c>
      <c r="G180" t="s">
        <v>23</v>
      </c>
      <c r="H180" t="s">
        <v>233</v>
      </c>
      <c r="I180" t="s">
        <v>46</v>
      </c>
      <c r="J180" t="s">
        <v>47</v>
      </c>
      <c r="K180" t="s">
        <v>56</v>
      </c>
      <c r="L180" t="s">
        <v>47</v>
      </c>
      <c r="M180" t="s">
        <v>40</v>
      </c>
      <c r="N180" t="s">
        <v>56</v>
      </c>
      <c r="O180" t="s">
        <v>49</v>
      </c>
      <c r="P180" t="s">
        <v>100</v>
      </c>
      <c r="Q180">
        <v>96</v>
      </c>
      <c r="R180">
        <v>20</v>
      </c>
      <c r="S180" t="s">
        <v>31</v>
      </c>
      <c r="T180" t="s">
        <v>32</v>
      </c>
      <c r="U180" t="s">
        <v>75</v>
      </c>
      <c r="V180" t="s">
        <v>70</v>
      </c>
    </row>
    <row r="181" spans="1:22" x14ac:dyDescent="0.25">
      <c r="A181">
        <v>501202</v>
      </c>
      <c r="B181" t="s">
        <v>260</v>
      </c>
      <c r="C181" t="s">
        <v>53</v>
      </c>
      <c r="D181">
        <f>YEAR(matches[[#This Row],[date]])</f>
        <v>2011</v>
      </c>
      <c r="E181" t="s">
        <v>632</v>
      </c>
      <c r="F181" s="1">
        <v>40643</v>
      </c>
      <c r="G181" t="s">
        <v>23</v>
      </c>
      <c r="H181" t="s">
        <v>267</v>
      </c>
      <c r="I181" t="s">
        <v>87</v>
      </c>
      <c r="J181" t="s">
        <v>268</v>
      </c>
      <c r="K181" t="s">
        <v>38</v>
      </c>
      <c r="L181" t="s">
        <v>38</v>
      </c>
      <c r="M181" t="s">
        <v>40</v>
      </c>
      <c r="N181" t="s">
        <v>268</v>
      </c>
      <c r="O181" t="s">
        <v>49</v>
      </c>
      <c r="P181" t="s">
        <v>83</v>
      </c>
      <c r="Q181">
        <v>113</v>
      </c>
      <c r="R181">
        <v>20</v>
      </c>
      <c r="S181" t="s">
        <v>31</v>
      </c>
      <c r="T181" t="s">
        <v>32</v>
      </c>
      <c r="U181" t="s">
        <v>94</v>
      </c>
      <c r="V181" t="s">
        <v>262</v>
      </c>
    </row>
    <row r="182" spans="1:22" x14ac:dyDescent="0.25">
      <c r="A182">
        <v>501203</v>
      </c>
      <c r="B182" t="s">
        <v>260</v>
      </c>
      <c r="C182" t="s">
        <v>60</v>
      </c>
      <c r="D182">
        <f>YEAR(matches[[#This Row],[date]])</f>
        <v>2011</v>
      </c>
      <c r="E182" t="s">
        <v>632</v>
      </c>
      <c r="F182" s="1">
        <v>40644</v>
      </c>
      <c r="G182" t="s">
        <v>23</v>
      </c>
      <c r="H182" t="s">
        <v>183</v>
      </c>
      <c r="I182" t="s">
        <v>62</v>
      </c>
      <c r="J182" t="s">
        <v>27</v>
      </c>
      <c r="K182" t="s">
        <v>63</v>
      </c>
      <c r="L182" t="s">
        <v>27</v>
      </c>
      <c r="M182" t="s">
        <v>40</v>
      </c>
      <c r="N182" t="s">
        <v>27</v>
      </c>
      <c r="O182" t="s">
        <v>29</v>
      </c>
      <c r="P182" t="s">
        <v>50</v>
      </c>
      <c r="Q182">
        <v>164</v>
      </c>
      <c r="R182">
        <v>20</v>
      </c>
      <c r="S182" t="s">
        <v>31</v>
      </c>
      <c r="T182" t="s">
        <v>32</v>
      </c>
      <c r="U182" t="s">
        <v>34</v>
      </c>
      <c r="V182" t="s">
        <v>177</v>
      </c>
    </row>
    <row r="183" spans="1:22" x14ac:dyDescent="0.25">
      <c r="A183">
        <v>501204</v>
      </c>
      <c r="B183" t="s">
        <v>260</v>
      </c>
      <c r="C183" t="s">
        <v>66</v>
      </c>
      <c r="D183">
        <f>YEAR(matches[[#This Row],[date]])</f>
        <v>2011</v>
      </c>
      <c r="E183" t="s">
        <v>632</v>
      </c>
      <c r="F183" s="1">
        <v>40645</v>
      </c>
      <c r="G183" t="s">
        <v>23</v>
      </c>
      <c r="H183" t="s">
        <v>199</v>
      </c>
      <c r="I183" t="s">
        <v>68</v>
      </c>
      <c r="J183" t="s">
        <v>48</v>
      </c>
      <c r="K183" t="s">
        <v>47</v>
      </c>
      <c r="L183" t="s">
        <v>47</v>
      </c>
      <c r="M183" t="s">
        <v>40</v>
      </c>
      <c r="N183" t="s">
        <v>48</v>
      </c>
      <c r="O183" t="s">
        <v>49</v>
      </c>
      <c r="P183" t="s">
        <v>69</v>
      </c>
      <c r="Q183">
        <v>152</v>
      </c>
      <c r="R183">
        <v>20</v>
      </c>
      <c r="S183" t="s">
        <v>31</v>
      </c>
      <c r="T183" t="s">
        <v>32</v>
      </c>
      <c r="U183" t="s">
        <v>51</v>
      </c>
      <c r="V183" t="s">
        <v>70</v>
      </c>
    </row>
    <row r="184" spans="1:22" x14ac:dyDescent="0.25">
      <c r="A184">
        <v>501205</v>
      </c>
      <c r="B184" t="s">
        <v>260</v>
      </c>
      <c r="C184" t="s">
        <v>22</v>
      </c>
      <c r="D184">
        <f>YEAR(matches[[#This Row],[date]])</f>
        <v>2011</v>
      </c>
      <c r="E184" t="s">
        <v>632</v>
      </c>
      <c r="F184" s="1">
        <v>40645</v>
      </c>
      <c r="G184" t="s">
        <v>23</v>
      </c>
      <c r="H184" t="s">
        <v>139</v>
      </c>
      <c r="I184" t="s">
        <v>25</v>
      </c>
      <c r="J184" t="s">
        <v>26</v>
      </c>
      <c r="K184" t="s">
        <v>56</v>
      </c>
      <c r="L184" t="s">
        <v>56</v>
      </c>
      <c r="M184" t="s">
        <v>28</v>
      </c>
      <c r="N184" t="s">
        <v>56</v>
      </c>
      <c r="O184" t="s">
        <v>49</v>
      </c>
      <c r="P184" t="s">
        <v>50</v>
      </c>
      <c r="Q184">
        <v>141</v>
      </c>
      <c r="R184">
        <v>20</v>
      </c>
      <c r="S184" t="s">
        <v>31</v>
      </c>
      <c r="T184" t="s">
        <v>32</v>
      </c>
      <c r="U184" t="s">
        <v>164</v>
      </c>
      <c r="V184" t="s">
        <v>269</v>
      </c>
    </row>
    <row r="185" spans="1:22" x14ac:dyDescent="0.25">
      <c r="A185">
        <v>501206</v>
      </c>
      <c r="B185" t="s">
        <v>260</v>
      </c>
      <c r="C185" t="s">
        <v>35</v>
      </c>
      <c r="D185">
        <f>YEAR(matches[[#This Row],[date]])</f>
        <v>2011</v>
      </c>
      <c r="E185" t="s">
        <v>632</v>
      </c>
      <c r="F185" s="1">
        <v>40646</v>
      </c>
      <c r="G185" t="s">
        <v>23</v>
      </c>
      <c r="H185" t="s">
        <v>270</v>
      </c>
      <c r="I185" t="s">
        <v>37</v>
      </c>
      <c r="J185" t="s">
        <v>38</v>
      </c>
      <c r="K185" t="s">
        <v>39</v>
      </c>
      <c r="L185" t="s">
        <v>38</v>
      </c>
      <c r="M185" t="s">
        <v>28</v>
      </c>
      <c r="N185" t="s">
        <v>38</v>
      </c>
      <c r="O185" t="s">
        <v>49</v>
      </c>
      <c r="P185" t="s">
        <v>69</v>
      </c>
      <c r="Q185">
        <v>189</v>
      </c>
      <c r="R185">
        <v>20</v>
      </c>
      <c r="S185" t="s">
        <v>31</v>
      </c>
      <c r="T185" t="s">
        <v>32</v>
      </c>
      <c r="U185" t="s">
        <v>33</v>
      </c>
      <c r="V185" t="s">
        <v>43</v>
      </c>
    </row>
    <row r="186" spans="1:22" x14ac:dyDescent="0.25">
      <c r="A186">
        <v>501207</v>
      </c>
      <c r="B186" t="s">
        <v>260</v>
      </c>
      <c r="C186" t="s">
        <v>53</v>
      </c>
      <c r="D186">
        <f>YEAR(matches[[#This Row],[date]])</f>
        <v>2011</v>
      </c>
      <c r="E186" t="s">
        <v>632</v>
      </c>
      <c r="F186" s="1">
        <v>40646</v>
      </c>
      <c r="G186" t="s">
        <v>23</v>
      </c>
      <c r="H186" t="s">
        <v>271</v>
      </c>
      <c r="I186" t="s">
        <v>87</v>
      </c>
      <c r="J186" t="s">
        <v>268</v>
      </c>
      <c r="K186" t="s">
        <v>266</v>
      </c>
      <c r="L186" t="s">
        <v>266</v>
      </c>
      <c r="M186" t="s">
        <v>40</v>
      </c>
      <c r="N186" t="s">
        <v>268</v>
      </c>
      <c r="O186" t="s">
        <v>49</v>
      </c>
      <c r="P186" t="s">
        <v>90</v>
      </c>
      <c r="Q186">
        <v>149</v>
      </c>
      <c r="R186">
        <v>20</v>
      </c>
      <c r="S186" t="s">
        <v>31</v>
      </c>
      <c r="T186" t="s">
        <v>32</v>
      </c>
      <c r="U186" t="s">
        <v>166</v>
      </c>
      <c r="V186" t="s">
        <v>262</v>
      </c>
    </row>
    <row r="187" spans="1:22" x14ac:dyDescent="0.25">
      <c r="A187">
        <v>501208</v>
      </c>
      <c r="B187" t="s">
        <v>260</v>
      </c>
      <c r="C187" t="s">
        <v>71</v>
      </c>
      <c r="D187">
        <f>YEAR(matches[[#This Row],[date]])</f>
        <v>2011</v>
      </c>
      <c r="E187" t="s">
        <v>632</v>
      </c>
      <c r="F187" s="1">
        <v>40647</v>
      </c>
      <c r="G187" t="s">
        <v>23</v>
      </c>
      <c r="H187" t="s">
        <v>272</v>
      </c>
      <c r="I187" t="s">
        <v>73</v>
      </c>
      <c r="J187" t="s">
        <v>63</v>
      </c>
      <c r="K187" t="s">
        <v>26</v>
      </c>
      <c r="L187" t="s">
        <v>26</v>
      </c>
      <c r="M187" t="s">
        <v>28</v>
      </c>
      <c r="N187" t="s">
        <v>63</v>
      </c>
      <c r="O187" t="s">
        <v>29</v>
      </c>
      <c r="P187" t="s">
        <v>41</v>
      </c>
      <c r="Q187">
        <v>176</v>
      </c>
      <c r="R187">
        <v>20</v>
      </c>
      <c r="S187" t="s">
        <v>31</v>
      </c>
      <c r="T187" t="s">
        <v>32</v>
      </c>
      <c r="U187" t="s">
        <v>34</v>
      </c>
      <c r="V187" t="s">
        <v>179</v>
      </c>
    </row>
    <row r="188" spans="1:22" x14ac:dyDescent="0.25">
      <c r="A188">
        <v>501209</v>
      </c>
      <c r="B188" t="s">
        <v>260</v>
      </c>
      <c r="C188" t="s">
        <v>66</v>
      </c>
      <c r="D188">
        <f>YEAR(matches[[#This Row],[date]])</f>
        <v>2011</v>
      </c>
      <c r="E188" t="s">
        <v>632</v>
      </c>
      <c r="F188" s="1">
        <v>40648</v>
      </c>
      <c r="G188" t="s">
        <v>23</v>
      </c>
      <c r="H188" t="s">
        <v>186</v>
      </c>
      <c r="I188" t="s">
        <v>68</v>
      </c>
      <c r="J188" t="s">
        <v>48</v>
      </c>
      <c r="K188" t="s">
        <v>27</v>
      </c>
      <c r="L188" t="s">
        <v>27</v>
      </c>
      <c r="M188" t="s">
        <v>28</v>
      </c>
      <c r="N188" t="s">
        <v>27</v>
      </c>
      <c r="O188" t="s">
        <v>49</v>
      </c>
      <c r="P188" t="s">
        <v>50</v>
      </c>
      <c r="Q188">
        <v>160</v>
      </c>
      <c r="R188">
        <v>20</v>
      </c>
      <c r="S188" t="s">
        <v>31</v>
      </c>
      <c r="T188" t="s">
        <v>32</v>
      </c>
      <c r="U188" t="s">
        <v>51</v>
      </c>
      <c r="V188" t="s">
        <v>185</v>
      </c>
    </row>
    <row r="189" spans="1:22" x14ac:dyDescent="0.25">
      <c r="A189">
        <v>501210</v>
      </c>
      <c r="B189" t="s">
        <v>260</v>
      </c>
      <c r="C189" t="s">
        <v>53</v>
      </c>
      <c r="D189">
        <f>YEAR(matches[[#This Row],[date]])</f>
        <v>2011</v>
      </c>
      <c r="E189" t="s">
        <v>632</v>
      </c>
      <c r="F189" s="1">
        <v>40648</v>
      </c>
      <c r="G189" t="s">
        <v>23</v>
      </c>
      <c r="H189" t="s">
        <v>24</v>
      </c>
      <c r="I189" t="s">
        <v>55</v>
      </c>
      <c r="J189" t="s">
        <v>56</v>
      </c>
      <c r="K189" t="s">
        <v>266</v>
      </c>
      <c r="L189" t="s">
        <v>266</v>
      </c>
      <c r="M189" t="s">
        <v>28</v>
      </c>
      <c r="N189" t="s">
        <v>266</v>
      </c>
      <c r="O189" t="s">
        <v>49</v>
      </c>
      <c r="P189" t="s">
        <v>100</v>
      </c>
      <c r="Q189">
        <v>183</v>
      </c>
      <c r="R189">
        <v>20</v>
      </c>
      <c r="S189" t="s">
        <v>31</v>
      </c>
      <c r="T189" t="s">
        <v>32</v>
      </c>
      <c r="U189" t="s">
        <v>94</v>
      </c>
      <c r="V189" t="s">
        <v>262</v>
      </c>
    </row>
    <row r="190" spans="1:22" x14ac:dyDescent="0.25">
      <c r="A190">
        <v>501211</v>
      </c>
      <c r="B190" t="s">
        <v>260</v>
      </c>
      <c r="C190" t="s">
        <v>76</v>
      </c>
      <c r="D190">
        <f>YEAR(matches[[#This Row],[date]])</f>
        <v>2011</v>
      </c>
      <c r="E190" t="s">
        <v>632</v>
      </c>
      <c r="F190" s="1">
        <v>40649</v>
      </c>
      <c r="G190" t="s">
        <v>23</v>
      </c>
      <c r="H190" t="s">
        <v>36</v>
      </c>
      <c r="I190" t="s">
        <v>78</v>
      </c>
      <c r="J190" t="s">
        <v>39</v>
      </c>
      <c r="K190" t="s">
        <v>26</v>
      </c>
      <c r="L190" t="s">
        <v>39</v>
      </c>
      <c r="M190" t="s">
        <v>40</v>
      </c>
      <c r="N190" t="s">
        <v>39</v>
      </c>
      <c r="O190" t="s">
        <v>29</v>
      </c>
      <c r="P190" t="s">
        <v>273</v>
      </c>
      <c r="Q190">
        <v>184</v>
      </c>
      <c r="R190">
        <v>20</v>
      </c>
      <c r="S190" t="s">
        <v>31</v>
      </c>
      <c r="T190" t="s">
        <v>32</v>
      </c>
      <c r="U190" t="s">
        <v>164</v>
      </c>
      <c r="V190" t="s">
        <v>269</v>
      </c>
    </row>
    <row r="191" spans="1:22" x14ac:dyDescent="0.25">
      <c r="A191">
        <v>501212</v>
      </c>
      <c r="B191" t="s">
        <v>260</v>
      </c>
      <c r="C191" t="s">
        <v>71</v>
      </c>
      <c r="D191">
        <f>YEAR(matches[[#This Row],[date]])</f>
        <v>2011</v>
      </c>
      <c r="E191" t="s">
        <v>632</v>
      </c>
      <c r="F191" s="1">
        <v>40649</v>
      </c>
      <c r="G191" t="s">
        <v>23</v>
      </c>
      <c r="H191" t="s">
        <v>270</v>
      </c>
      <c r="I191" t="s">
        <v>73</v>
      </c>
      <c r="J191" t="s">
        <v>63</v>
      </c>
      <c r="K191" t="s">
        <v>38</v>
      </c>
      <c r="L191" t="s">
        <v>38</v>
      </c>
      <c r="M191" t="s">
        <v>28</v>
      </c>
      <c r="N191" t="s">
        <v>38</v>
      </c>
      <c r="O191" t="s">
        <v>49</v>
      </c>
      <c r="P191" t="s">
        <v>100</v>
      </c>
      <c r="Q191">
        <v>166</v>
      </c>
      <c r="R191">
        <v>20</v>
      </c>
      <c r="S191" t="s">
        <v>31</v>
      </c>
      <c r="T191" t="s">
        <v>32</v>
      </c>
      <c r="U191" t="s">
        <v>34</v>
      </c>
      <c r="V191" t="s">
        <v>179</v>
      </c>
    </row>
    <row r="192" spans="1:22" x14ac:dyDescent="0.25">
      <c r="A192">
        <v>501213</v>
      </c>
      <c r="B192" t="s">
        <v>260</v>
      </c>
      <c r="C192" t="s">
        <v>53</v>
      </c>
      <c r="D192">
        <f>YEAR(matches[[#This Row],[date]])</f>
        <v>2011</v>
      </c>
      <c r="E192" t="s">
        <v>632</v>
      </c>
      <c r="F192" s="1">
        <v>40650</v>
      </c>
      <c r="G192" t="s">
        <v>23</v>
      </c>
      <c r="H192" t="s">
        <v>178</v>
      </c>
      <c r="I192" t="s">
        <v>87</v>
      </c>
      <c r="J192" t="s">
        <v>268</v>
      </c>
      <c r="K192" t="s">
        <v>47</v>
      </c>
      <c r="L192" t="s">
        <v>47</v>
      </c>
      <c r="M192" t="s">
        <v>28</v>
      </c>
      <c r="N192" t="s">
        <v>47</v>
      </c>
      <c r="O192" t="s">
        <v>49</v>
      </c>
      <c r="P192" t="s">
        <v>80</v>
      </c>
      <c r="Q192">
        <v>188</v>
      </c>
      <c r="R192">
        <v>20</v>
      </c>
      <c r="S192" t="s">
        <v>31</v>
      </c>
      <c r="T192" t="s">
        <v>32</v>
      </c>
      <c r="U192" t="s">
        <v>33</v>
      </c>
      <c r="V192" t="s">
        <v>75</v>
      </c>
    </row>
    <row r="193" spans="1:22" x14ac:dyDescent="0.25">
      <c r="A193">
        <v>501214</v>
      </c>
      <c r="B193" t="s">
        <v>260</v>
      </c>
      <c r="C193" t="s">
        <v>60</v>
      </c>
      <c r="D193">
        <f>YEAR(matches[[#This Row],[date]])</f>
        <v>2011</v>
      </c>
      <c r="E193" t="s">
        <v>632</v>
      </c>
      <c r="F193" s="1">
        <v>40650</v>
      </c>
      <c r="G193" t="s">
        <v>23</v>
      </c>
      <c r="H193" t="s">
        <v>109</v>
      </c>
      <c r="I193" t="s">
        <v>62</v>
      </c>
      <c r="J193" t="s">
        <v>27</v>
      </c>
      <c r="K193" t="s">
        <v>48</v>
      </c>
      <c r="L193" t="s">
        <v>27</v>
      </c>
      <c r="M193" t="s">
        <v>28</v>
      </c>
      <c r="N193" t="s">
        <v>27</v>
      </c>
      <c r="O193" t="s">
        <v>49</v>
      </c>
      <c r="P193" t="s">
        <v>100</v>
      </c>
      <c r="Q193">
        <v>82</v>
      </c>
      <c r="R193">
        <v>20</v>
      </c>
      <c r="S193" t="s">
        <v>31</v>
      </c>
      <c r="T193" t="s">
        <v>32</v>
      </c>
      <c r="U193" t="s">
        <v>51</v>
      </c>
      <c r="V193" t="s">
        <v>70</v>
      </c>
    </row>
    <row r="194" spans="1:22" x14ac:dyDescent="0.25">
      <c r="A194">
        <v>501215</v>
      </c>
      <c r="B194" t="s">
        <v>260</v>
      </c>
      <c r="C194" t="s">
        <v>264</v>
      </c>
      <c r="D194">
        <f>YEAR(matches[[#This Row],[date]])</f>
        <v>2011</v>
      </c>
      <c r="E194" t="s">
        <v>632</v>
      </c>
      <c r="F194" s="1">
        <v>40651</v>
      </c>
      <c r="G194" t="s">
        <v>23</v>
      </c>
      <c r="H194" t="s">
        <v>24</v>
      </c>
      <c r="I194" t="s">
        <v>265</v>
      </c>
      <c r="J194" t="s">
        <v>266</v>
      </c>
      <c r="K194" t="s">
        <v>39</v>
      </c>
      <c r="L194" t="s">
        <v>266</v>
      </c>
      <c r="M194" t="s">
        <v>28</v>
      </c>
      <c r="N194" t="s">
        <v>266</v>
      </c>
      <c r="O194" t="s">
        <v>49</v>
      </c>
      <c r="P194" t="s">
        <v>83</v>
      </c>
      <c r="Q194">
        <v>135</v>
      </c>
      <c r="R194">
        <v>17</v>
      </c>
      <c r="S194" t="s">
        <v>31</v>
      </c>
      <c r="T194" t="s">
        <v>117</v>
      </c>
      <c r="U194" t="s">
        <v>65</v>
      </c>
      <c r="V194" t="s">
        <v>269</v>
      </c>
    </row>
    <row r="195" spans="1:22" x14ac:dyDescent="0.25">
      <c r="A195">
        <v>501216</v>
      </c>
      <c r="B195" t="s">
        <v>260</v>
      </c>
      <c r="C195" t="s">
        <v>44</v>
      </c>
      <c r="D195">
        <f>YEAR(matches[[#This Row],[date]])</f>
        <v>2011</v>
      </c>
      <c r="E195" t="s">
        <v>632</v>
      </c>
      <c r="F195" s="1">
        <v>40652</v>
      </c>
      <c r="G195" t="s">
        <v>23</v>
      </c>
      <c r="H195" t="s">
        <v>274</v>
      </c>
      <c r="I195" t="s">
        <v>46</v>
      </c>
      <c r="J195" t="s">
        <v>47</v>
      </c>
      <c r="K195" t="s">
        <v>63</v>
      </c>
      <c r="L195" t="s">
        <v>63</v>
      </c>
      <c r="M195" t="s">
        <v>40</v>
      </c>
      <c r="N195" t="s">
        <v>63</v>
      </c>
      <c r="O195" t="s">
        <v>29</v>
      </c>
      <c r="P195" t="s">
        <v>192</v>
      </c>
      <c r="Q195">
        <v>169</v>
      </c>
      <c r="R195">
        <v>20</v>
      </c>
      <c r="S195" t="s">
        <v>31</v>
      </c>
      <c r="T195" t="s">
        <v>32</v>
      </c>
      <c r="U195" t="s">
        <v>262</v>
      </c>
      <c r="V195" t="s">
        <v>275</v>
      </c>
    </row>
    <row r="196" spans="1:22" x14ac:dyDescent="0.25">
      <c r="A196">
        <v>501218</v>
      </c>
      <c r="B196" t="s">
        <v>260</v>
      </c>
      <c r="C196" t="s">
        <v>53</v>
      </c>
      <c r="D196">
        <f>YEAR(matches[[#This Row],[date]])</f>
        <v>2011</v>
      </c>
      <c r="E196" t="s">
        <v>632</v>
      </c>
      <c r="F196" s="1">
        <v>40653</v>
      </c>
      <c r="G196" t="s">
        <v>23</v>
      </c>
      <c r="H196" t="s">
        <v>276</v>
      </c>
      <c r="I196" t="s">
        <v>55</v>
      </c>
      <c r="J196" t="s">
        <v>56</v>
      </c>
      <c r="K196" t="s">
        <v>268</v>
      </c>
      <c r="L196" t="s">
        <v>268</v>
      </c>
      <c r="M196" t="s">
        <v>40</v>
      </c>
      <c r="N196" t="s">
        <v>56</v>
      </c>
      <c r="O196" t="s">
        <v>49</v>
      </c>
      <c r="P196" t="s">
        <v>83</v>
      </c>
      <c r="Q196">
        <v>119</v>
      </c>
      <c r="R196">
        <v>20</v>
      </c>
      <c r="S196" t="s">
        <v>31</v>
      </c>
      <c r="T196" t="s">
        <v>32</v>
      </c>
      <c r="U196" t="s">
        <v>33</v>
      </c>
      <c r="V196" t="s">
        <v>75</v>
      </c>
    </row>
    <row r="197" spans="1:22" x14ac:dyDescent="0.25">
      <c r="A197">
        <v>501219</v>
      </c>
      <c r="B197" t="s">
        <v>260</v>
      </c>
      <c r="C197" t="s">
        <v>60</v>
      </c>
      <c r="D197">
        <f>YEAR(matches[[#This Row],[date]])</f>
        <v>2011</v>
      </c>
      <c r="E197" t="s">
        <v>632</v>
      </c>
      <c r="F197" s="1">
        <v>40653</v>
      </c>
      <c r="G197" t="s">
        <v>23</v>
      </c>
      <c r="H197" t="s">
        <v>116</v>
      </c>
      <c r="I197" t="s">
        <v>62</v>
      </c>
      <c r="J197" t="s">
        <v>27</v>
      </c>
      <c r="K197" t="s">
        <v>266</v>
      </c>
      <c r="L197" t="s">
        <v>27</v>
      </c>
      <c r="M197" t="s">
        <v>28</v>
      </c>
      <c r="N197" t="s">
        <v>266</v>
      </c>
      <c r="O197" t="s">
        <v>29</v>
      </c>
      <c r="P197" t="s">
        <v>69</v>
      </c>
      <c r="Q197">
        <v>133</v>
      </c>
      <c r="R197">
        <v>20</v>
      </c>
      <c r="S197" t="s">
        <v>31</v>
      </c>
      <c r="T197" t="s">
        <v>32</v>
      </c>
      <c r="U197" t="s">
        <v>51</v>
      </c>
      <c r="V197" t="s">
        <v>70</v>
      </c>
    </row>
    <row r="198" spans="1:22" x14ac:dyDescent="0.25">
      <c r="A198">
        <v>501220</v>
      </c>
      <c r="B198" t="s">
        <v>260</v>
      </c>
      <c r="C198" t="s">
        <v>35</v>
      </c>
      <c r="D198">
        <f>YEAR(matches[[#This Row],[date]])</f>
        <v>2011</v>
      </c>
      <c r="E198" t="s">
        <v>632</v>
      </c>
      <c r="F198" s="1">
        <v>40654</v>
      </c>
      <c r="G198" t="s">
        <v>23</v>
      </c>
      <c r="H198" t="s">
        <v>97</v>
      </c>
      <c r="I198" t="s">
        <v>37</v>
      </c>
      <c r="J198" t="s">
        <v>38</v>
      </c>
      <c r="K198" t="s">
        <v>48</v>
      </c>
      <c r="L198" t="s">
        <v>48</v>
      </c>
      <c r="M198" t="s">
        <v>28</v>
      </c>
      <c r="N198" t="s">
        <v>38</v>
      </c>
      <c r="O198" t="s">
        <v>29</v>
      </c>
      <c r="P198" t="s">
        <v>277</v>
      </c>
      <c r="Q198">
        <v>196</v>
      </c>
      <c r="R198">
        <v>20</v>
      </c>
      <c r="S198" t="s">
        <v>31</v>
      </c>
      <c r="T198" t="s">
        <v>32</v>
      </c>
      <c r="U198" t="s">
        <v>166</v>
      </c>
      <c r="V198" t="s">
        <v>262</v>
      </c>
    </row>
    <row r="199" spans="1:22" x14ac:dyDescent="0.25">
      <c r="A199">
        <v>501221</v>
      </c>
      <c r="B199" t="s">
        <v>260</v>
      </c>
      <c r="C199" t="s">
        <v>53</v>
      </c>
      <c r="D199">
        <f>YEAR(matches[[#This Row],[date]])</f>
        <v>2011</v>
      </c>
      <c r="E199" t="s">
        <v>632</v>
      </c>
      <c r="F199" s="1">
        <v>40655</v>
      </c>
      <c r="G199" t="s">
        <v>23</v>
      </c>
      <c r="H199" t="s">
        <v>196</v>
      </c>
      <c r="I199" t="s">
        <v>55</v>
      </c>
      <c r="J199" t="s">
        <v>56</v>
      </c>
      <c r="K199" t="s">
        <v>39</v>
      </c>
      <c r="L199" t="s">
        <v>39</v>
      </c>
      <c r="M199" t="s">
        <v>28</v>
      </c>
      <c r="N199" t="s">
        <v>56</v>
      </c>
      <c r="O199" t="s">
        <v>29</v>
      </c>
      <c r="P199" t="s">
        <v>100</v>
      </c>
      <c r="Q199">
        <v>165</v>
      </c>
      <c r="R199">
        <v>20</v>
      </c>
      <c r="S199" t="s">
        <v>31</v>
      </c>
      <c r="T199" t="s">
        <v>32</v>
      </c>
      <c r="U199" t="s">
        <v>33</v>
      </c>
      <c r="V199" t="s">
        <v>75</v>
      </c>
    </row>
    <row r="200" spans="1:22" x14ac:dyDescent="0.25">
      <c r="A200">
        <v>501222</v>
      </c>
      <c r="B200" t="s">
        <v>260</v>
      </c>
      <c r="C200" t="s">
        <v>60</v>
      </c>
      <c r="D200">
        <f>YEAR(matches[[#This Row],[date]])</f>
        <v>2011</v>
      </c>
      <c r="E200" t="s">
        <v>632</v>
      </c>
      <c r="F200" s="1">
        <v>40655</v>
      </c>
      <c r="G200" t="s">
        <v>23</v>
      </c>
      <c r="H200" t="s">
        <v>153</v>
      </c>
      <c r="I200" t="s">
        <v>62</v>
      </c>
      <c r="J200" t="s">
        <v>27</v>
      </c>
      <c r="K200" t="s">
        <v>26</v>
      </c>
      <c r="L200" t="s">
        <v>26</v>
      </c>
      <c r="M200" t="s">
        <v>28</v>
      </c>
      <c r="N200" t="s">
        <v>26</v>
      </c>
      <c r="O200" t="s">
        <v>49</v>
      </c>
      <c r="P200" t="s">
        <v>50</v>
      </c>
      <c r="Q200">
        <v>172</v>
      </c>
      <c r="R200">
        <v>20</v>
      </c>
      <c r="S200" t="s">
        <v>31</v>
      </c>
      <c r="T200" t="s">
        <v>32</v>
      </c>
      <c r="U200" t="s">
        <v>185</v>
      </c>
      <c r="V200" t="s">
        <v>70</v>
      </c>
    </row>
    <row r="201" spans="1:22" x14ac:dyDescent="0.25">
      <c r="A201">
        <v>501223</v>
      </c>
      <c r="B201" t="s">
        <v>260</v>
      </c>
      <c r="C201" t="s">
        <v>44</v>
      </c>
      <c r="D201">
        <f>YEAR(matches[[#This Row],[date]])</f>
        <v>2011</v>
      </c>
      <c r="E201" t="s">
        <v>632</v>
      </c>
      <c r="F201" s="1">
        <v>40656</v>
      </c>
      <c r="G201" t="s">
        <v>23</v>
      </c>
      <c r="H201" t="s">
        <v>231</v>
      </c>
      <c r="I201" t="s">
        <v>46</v>
      </c>
      <c r="J201" t="s">
        <v>47</v>
      </c>
      <c r="K201" t="s">
        <v>38</v>
      </c>
      <c r="L201" t="s">
        <v>38</v>
      </c>
      <c r="M201" t="s">
        <v>28</v>
      </c>
      <c r="N201" t="s">
        <v>47</v>
      </c>
      <c r="O201" t="s">
        <v>29</v>
      </c>
      <c r="P201" t="s">
        <v>104</v>
      </c>
      <c r="Q201">
        <v>232</v>
      </c>
      <c r="R201">
        <v>20</v>
      </c>
      <c r="S201" t="s">
        <v>31</v>
      </c>
      <c r="T201" t="s">
        <v>32</v>
      </c>
      <c r="U201" t="s">
        <v>166</v>
      </c>
      <c r="V201" t="s">
        <v>34</v>
      </c>
    </row>
    <row r="202" spans="1:22" x14ac:dyDescent="0.25">
      <c r="A202">
        <v>501224</v>
      </c>
      <c r="B202" t="s">
        <v>260</v>
      </c>
      <c r="C202" t="s">
        <v>71</v>
      </c>
      <c r="D202">
        <f>YEAR(matches[[#This Row],[date]])</f>
        <v>2011</v>
      </c>
      <c r="E202" t="s">
        <v>632</v>
      </c>
      <c r="F202" s="1">
        <v>40657</v>
      </c>
      <c r="G202" t="s">
        <v>23</v>
      </c>
      <c r="H202" t="s">
        <v>233</v>
      </c>
      <c r="I202" t="s">
        <v>73</v>
      </c>
      <c r="J202" t="s">
        <v>63</v>
      </c>
      <c r="K202" t="s">
        <v>56</v>
      </c>
      <c r="L202" t="s">
        <v>63</v>
      </c>
      <c r="M202" t="s">
        <v>28</v>
      </c>
      <c r="N202" t="s">
        <v>56</v>
      </c>
      <c r="O202" t="s">
        <v>29</v>
      </c>
      <c r="P202" t="s">
        <v>240</v>
      </c>
      <c r="Q202">
        <v>173</v>
      </c>
      <c r="R202">
        <v>20</v>
      </c>
      <c r="S202" t="s">
        <v>31</v>
      </c>
      <c r="T202" t="s">
        <v>32</v>
      </c>
      <c r="U202" t="s">
        <v>164</v>
      </c>
      <c r="V202" t="s">
        <v>269</v>
      </c>
    </row>
    <row r="203" spans="1:22" x14ac:dyDescent="0.25">
      <c r="A203">
        <v>501225</v>
      </c>
      <c r="B203" t="s">
        <v>260</v>
      </c>
      <c r="C203" t="s">
        <v>66</v>
      </c>
      <c r="D203">
        <f>YEAR(matches[[#This Row],[date]])</f>
        <v>2011</v>
      </c>
      <c r="E203" t="s">
        <v>632</v>
      </c>
      <c r="F203" s="1">
        <v>40657</v>
      </c>
      <c r="G203" t="s">
        <v>23</v>
      </c>
      <c r="H203" t="s">
        <v>199</v>
      </c>
      <c r="I203" t="s">
        <v>68</v>
      </c>
      <c r="J203" t="s">
        <v>48</v>
      </c>
      <c r="K203" t="s">
        <v>266</v>
      </c>
      <c r="L203" t="s">
        <v>48</v>
      </c>
      <c r="M203" t="s">
        <v>28</v>
      </c>
      <c r="N203" t="s">
        <v>48</v>
      </c>
      <c r="O203" t="s">
        <v>49</v>
      </c>
      <c r="P203" t="s">
        <v>100</v>
      </c>
      <c r="Q203">
        <v>110</v>
      </c>
      <c r="R203">
        <v>20</v>
      </c>
      <c r="S203" t="s">
        <v>31</v>
      </c>
      <c r="T203" t="s">
        <v>32</v>
      </c>
      <c r="U203" t="s">
        <v>94</v>
      </c>
      <c r="V203" t="s">
        <v>177</v>
      </c>
    </row>
    <row r="204" spans="1:22" x14ac:dyDescent="0.25">
      <c r="A204">
        <v>501226</v>
      </c>
      <c r="B204" t="s">
        <v>260</v>
      </c>
      <c r="C204" t="s">
        <v>76</v>
      </c>
      <c r="D204">
        <f>YEAR(matches[[#This Row],[date]])</f>
        <v>2011</v>
      </c>
      <c r="E204" t="s">
        <v>632</v>
      </c>
      <c r="F204" s="1">
        <v>40658</v>
      </c>
      <c r="G204" t="s">
        <v>23</v>
      </c>
      <c r="H204" t="s">
        <v>36</v>
      </c>
      <c r="I204" t="s">
        <v>78</v>
      </c>
      <c r="J204" t="s">
        <v>39</v>
      </c>
      <c r="K204" t="s">
        <v>268</v>
      </c>
      <c r="L204" t="s">
        <v>268</v>
      </c>
      <c r="M204" t="s">
        <v>28</v>
      </c>
      <c r="N204" t="s">
        <v>39</v>
      </c>
      <c r="O204" t="s">
        <v>29</v>
      </c>
      <c r="P204" t="s">
        <v>121</v>
      </c>
      <c r="Q204">
        <v>143</v>
      </c>
      <c r="R204">
        <v>20</v>
      </c>
      <c r="S204" t="s">
        <v>31</v>
      </c>
      <c r="T204" t="s">
        <v>32</v>
      </c>
      <c r="U204" t="s">
        <v>51</v>
      </c>
      <c r="V204" t="s">
        <v>70</v>
      </c>
    </row>
    <row r="205" spans="1:22" x14ac:dyDescent="0.25">
      <c r="A205">
        <v>501227</v>
      </c>
      <c r="B205" t="s">
        <v>260</v>
      </c>
      <c r="C205" t="s">
        <v>44</v>
      </c>
      <c r="D205">
        <f>YEAR(matches[[#This Row],[date]])</f>
        <v>2011</v>
      </c>
      <c r="E205" t="s">
        <v>632</v>
      </c>
      <c r="F205" s="1">
        <v>40659</v>
      </c>
      <c r="G205" t="s">
        <v>23</v>
      </c>
      <c r="H205" t="s">
        <v>278</v>
      </c>
      <c r="I205" t="s">
        <v>46</v>
      </c>
      <c r="J205" t="s">
        <v>47</v>
      </c>
      <c r="K205" t="s">
        <v>26</v>
      </c>
      <c r="L205" t="s">
        <v>26</v>
      </c>
      <c r="M205" t="s">
        <v>28</v>
      </c>
      <c r="N205" t="s">
        <v>26</v>
      </c>
      <c r="O205" t="s">
        <v>49</v>
      </c>
      <c r="P205" t="s">
        <v>80</v>
      </c>
      <c r="Q205">
        <v>161</v>
      </c>
      <c r="R205">
        <v>20</v>
      </c>
      <c r="S205" t="s">
        <v>31</v>
      </c>
      <c r="T205" t="s">
        <v>32</v>
      </c>
      <c r="U205" t="s">
        <v>166</v>
      </c>
      <c r="V205" t="s">
        <v>275</v>
      </c>
    </row>
    <row r="206" spans="1:22" x14ac:dyDescent="0.25">
      <c r="A206">
        <v>501228</v>
      </c>
      <c r="B206" t="s">
        <v>260</v>
      </c>
      <c r="C206" t="s">
        <v>53</v>
      </c>
      <c r="D206">
        <f>YEAR(matches[[#This Row],[date]])</f>
        <v>2011</v>
      </c>
      <c r="E206" t="s">
        <v>632</v>
      </c>
      <c r="F206" s="1">
        <v>40660</v>
      </c>
      <c r="G206" t="s">
        <v>23</v>
      </c>
      <c r="H206" t="s">
        <v>257</v>
      </c>
      <c r="I206" t="s">
        <v>87</v>
      </c>
      <c r="J206" t="s">
        <v>268</v>
      </c>
      <c r="K206" t="s">
        <v>39</v>
      </c>
      <c r="L206" t="s">
        <v>268</v>
      </c>
      <c r="M206" t="s">
        <v>40</v>
      </c>
      <c r="N206" t="s">
        <v>39</v>
      </c>
      <c r="O206" t="s">
        <v>49</v>
      </c>
      <c r="P206" t="s">
        <v>100</v>
      </c>
      <c r="Q206">
        <v>142</v>
      </c>
      <c r="R206">
        <v>20</v>
      </c>
      <c r="S206" t="s">
        <v>31</v>
      </c>
      <c r="T206" t="s">
        <v>32</v>
      </c>
      <c r="U206" t="s">
        <v>33</v>
      </c>
      <c r="V206" t="s">
        <v>43</v>
      </c>
    </row>
    <row r="207" spans="1:22" x14ac:dyDescent="0.25">
      <c r="A207">
        <v>501229</v>
      </c>
      <c r="B207" t="s">
        <v>260</v>
      </c>
      <c r="C207" t="s">
        <v>264</v>
      </c>
      <c r="D207">
        <f>YEAR(matches[[#This Row],[date]])</f>
        <v>2011</v>
      </c>
      <c r="E207" t="s">
        <v>632</v>
      </c>
      <c r="F207" s="1">
        <v>40660</v>
      </c>
      <c r="G207" t="s">
        <v>23</v>
      </c>
      <c r="H207" t="s">
        <v>279</v>
      </c>
      <c r="I207" t="s">
        <v>265</v>
      </c>
      <c r="J207" t="s">
        <v>266</v>
      </c>
      <c r="K207" t="s">
        <v>63</v>
      </c>
      <c r="L207" t="s">
        <v>266</v>
      </c>
      <c r="M207" t="s">
        <v>28</v>
      </c>
      <c r="N207" t="s">
        <v>63</v>
      </c>
      <c r="O207" t="s">
        <v>29</v>
      </c>
      <c r="P207" t="s">
        <v>215</v>
      </c>
      <c r="Q207">
        <v>130</v>
      </c>
      <c r="R207">
        <v>20</v>
      </c>
      <c r="S207" t="s">
        <v>31</v>
      </c>
      <c r="T207" t="s">
        <v>32</v>
      </c>
      <c r="U207" t="s">
        <v>164</v>
      </c>
      <c r="V207" t="s">
        <v>269</v>
      </c>
    </row>
    <row r="208" spans="1:22" x14ac:dyDescent="0.25">
      <c r="A208">
        <v>501230</v>
      </c>
      <c r="B208" t="s">
        <v>260</v>
      </c>
      <c r="C208" t="s">
        <v>44</v>
      </c>
      <c r="D208">
        <f>YEAR(matches[[#This Row],[date]])</f>
        <v>2011</v>
      </c>
      <c r="E208" t="s">
        <v>632</v>
      </c>
      <c r="F208" s="1">
        <v>40661</v>
      </c>
      <c r="G208" t="s">
        <v>23</v>
      </c>
      <c r="H208" t="s">
        <v>209</v>
      </c>
      <c r="I208" t="s">
        <v>46</v>
      </c>
      <c r="J208" t="s">
        <v>47</v>
      </c>
      <c r="K208" t="s">
        <v>27</v>
      </c>
      <c r="L208" t="s">
        <v>47</v>
      </c>
      <c r="M208" t="s">
        <v>28</v>
      </c>
      <c r="N208" t="s">
        <v>27</v>
      </c>
      <c r="O208" t="s">
        <v>29</v>
      </c>
      <c r="P208" t="s">
        <v>228</v>
      </c>
      <c r="Q208">
        <v>149</v>
      </c>
      <c r="R208">
        <v>20</v>
      </c>
      <c r="S208" t="s">
        <v>31</v>
      </c>
      <c r="T208" t="s">
        <v>32</v>
      </c>
      <c r="U208" t="s">
        <v>262</v>
      </c>
      <c r="V208" t="s">
        <v>275</v>
      </c>
    </row>
    <row r="209" spans="1:22" x14ac:dyDescent="0.25">
      <c r="A209">
        <v>501231</v>
      </c>
      <c r="B209" t="s">
        <v>260</v>
      </c>
      <c r="C209" t="s">
        <v>66</v>
      </c>
      <c r="D209">
        <f>YEAR(matches[[#This Row],[date]])</f>
        <v>2011</v>
      </c>
      <c r="E209" t="s">
        <v>632</v>
      </c>
      <c r="F209" s="1">
        <v>40662</v>
      </c>
      <c r="G209" t="s">
        <v>23</v>
      </c>
      <c r="H209" t="s">
        <v>280</v>
      </c>
      <c r="I209" t="s">
        <v>68</v>
      </c>
      <c r="J209" t="s">
        <v>48</v>
      </c>
      <c r="K209" t="s">
        <v>56</v>
      </c>
      <c r="L209" t="s">
        <v>48</v>
      </c>
      <c r="M209" t="s">
        <v>28</v>
      </c>
      <c r="N209" t="s">
        <v>48</v>
      </c>
      <c r="O209" t="s">
        <v>49</v>
      </c>
      <c r="P209" t="s">
        <v>83</v>
      </c>
      <c r="Q209">
        <v>95</v>
      </c>
      <c r="R209">
        <v>20</v>
      </c>
      <c r="S209" t="s">
        <v>31</v>
      </c>
      <c r="T209" t="s">
        <v>32</v>
      </c>
      <c r="U209" t="s">
        <v>33</v>
      </c>
      <c r="V209" t="s">
        <v>177</v>
      </c>
    </row>
    <row r="210" spans="1:22" x14ac:dyDescent="0.25">
      <c r="A210">
        <v>501232</v>
      </c>
      <c r="B210" t="s">
        <v>260</v>
      </c>
      <c r="C210" t="s">
        <v>22</v>
      </c>
      <c r="D210">
        <f>YEAR(matches[[#This Row],[date]])</f>
        <v>2011</v>
      </c>
      <c r="E210" t="s">
        <v>632</v>
      </c>
      <c r="F210" s="1">
        <v>40662</v>
      </c>
      <c r="G210" t="s">
        <v>23</v>
      </c>
      <c r="H210" t="s">
        <v>278</v>
      </c>
      <c r="I210" t="s">
        <v>25</v>
      </c>
      <c r="J210" t="s">
        <v>26</v>
      </c>
      <c r="K210" t="s">
        <v>268</v>
      </c>
      <c r="L210" t="s">
        <v>268</v>
      </c>
      <c r="M210" t="s">
        <v>28</v>
      </c>
      <c r="N210" t="s">
        <v>26</v>
      </c>
      <c r="O210" t="s">
        <v>29</v>
      </c>
      <c r="P210" t="s">
        <v>281</v>
      </c>
      <c r="Q210">
        <v>182</v>
      </c>
      <c r="R210">
        <v>20</v>
      </c>
      <c r="S210" t="s">
        <v>31</v>
      </c>
      <c r="T210" t="s">
        <v>32</v>
      </c>
      <c r="U210" t="s">
        <v>51</v>
      </c>
      <c r="V210" t="s">
        <v>185</v>
      </c>
    </row>
    <row r="211" spans="1:22" x14ac:dyDescent="0.25">
      <c r="A211">
        <v>501233</v>
      </c>
      <c r="B211" t="s">
        <v>260</v>
      </c>
      <c r="C211" t="s">
        <v>264</v>
      </c>
      <c r="D211">
        <f>YEAR(matches[[#This Row],[date]])</f>
        <v>2011</v>
      </c>
      <c r="E211" t="s">
        <v>632</v>
      </c>
      <c r="F211" s="1">
        <v>40663</v>
      </c>
      <c r="G211" t="s">
        <v>23</v>
      </c>
      <c r="H211" t="s">
        <v>72</v>
      </c>
      <c r="I211" t="s">
        <v>265</v>
      </c>
      <c r="J211" t="s">
        <v>266</v>
      </c>
      <c r="K211" t="s">
        <v>47</v>
      </c>
      <c r="L211" t="s">
        <v>47</v>
      </c>
      <c r="M211" t="s">
        <v>40</v>
      </c>
      <c r="N211" t="s">
        <v>47</v>
      </c>
      <c r="O211" t="s">
        <v>29</v>
      </c>
      <c r="P211" t="s">
        <v>173</v>
      </c>
      <c r="Q211">
        <v>158</v>
      </c>
      <c r="R211">
        <v>20</v>
      </c>
      <c r="S211" t="s">
        <v>31</v>
      </c>
      <c r="T211" t="s">
        <v>32</v>
      </c>
      <c r="U211" t="s">
        <v>164</v>
      </c>
      <c r="V211" t="s">
        <v>269</v>
      </c>
    </row>
    <row r="212" spans="1:22" x14ac:dyDescent="0.25">
      <c r="A212">
        <v>501234</v>
      </c>
      <c r="B212" t="s">
        <v>260</v>
      </c>
      <c r="C212" t="s">
        <v>60</v>
      </c>
      <c r="D212">
        <f>YEAR(matches[[#This Row],[date]])</f>
        <v>2011</v>
      </c>
      <c r="E212" t="s">
        <v>632</v>
      </c>
      <c r="F212" s="1">
        <v>40663</v>
      </c>
      <c r="G212" t="s">
        <v>23</v>
      </c>
      <c r="H212" t="s">
        <v>282</v>
      </c>
      <c r="I212" t="s">
        <v>62</v>
      </c>
      <c r="J212" t="s">
        <v>27</v>
      </c>
      <c r="K212" t="s">
        <v>38</v>
      </c>
      <c r="L212" t="s">
        <v>27</v>
      </c>
      <c r="M212" t="s">
        <v>28</v>
      </c>
      <c r="N212" t="s">
        <v>27</v>
      </c>
      <c r="O212" t="s">
        <v>49</v>
      </c>
      <c r="P212" t="s">
        <v>100</v>
      </c>
      <c r="Q212">
        <v>120</v>
      </c>
      <c r="R212">
        <v>20</v>
      </c>
      <c r="S212" t="s">
        <v>31</v>
      </c>
      <c r="T212" t="s">
        <v>32</v>
      </c>
      <c r="U212" t="s">
        <v>75</v>
      </c>
      <c r="V212" t="s">
        <v>43</v>
      </c>
    </row>
    <row r="213" spans="1:22" x14ac:dyDescent="0.25">
      <c r="A213">
        <v>501235</v>
      </c>
      <c r="B213" t="s">
        <v>260</v>
      </c>
      <c r="C213" t="s">
        <v>66</v>
      </c>
      <c r="D213">
        <f>YEAR(matches[[#This Row],[date]])</f>
        <v>2011</v>
      </c>
      <c r="E213" t="s">
        <v>632</v>
      </c>
      <c r="F213" s="1">
        <v>40664</v>
      </c>
      <c r="G213" t="s">
        <v>23</v>
      </c>
      <c r="H213" t="s">
        <v>195</v>
      </c>
      <c r="I213" t="s">
        <v>68</v>
      </c>
      <c r="J213" t="s">
        <v>48</v>
      </c>
      <c r="K213" t="s">
        <v>268</v>
      </c>
      <c r="L213" t="s">
        <v>48</v>
      </c>
      <c r="M213" t="s">
        <v>28</v>
      </c>
      <c r="N213" t="s">
        <v>48</v>
      </c>
      <c r="O213" t="s">
        <v>49</v>
      </c>
      <c r="P213" t="s">
        <v>69</v>
      </c>
      <c r="Q213">
        <v>144</v>
      </c>
      <c r="R213">
        <v>20</v>
      </c>
      <c r="S213" t="s">
        <v>31</v>
      </c>
      <c r="T213" t="s">
        <v>32</v>
      </c>
      <c r="U213" t="s">
        <v>177</v>
      </c>
      <c r="V213" t="s">
        <v>151</v>
      </c>
    </row>
    <row r="214" spans="1:22" x14ac:dyDescent="0.25">
      <c r="A214">
        <v>501236</v>
      </c>
      <c r="B214" t="s">
        <v>260</v>
      </c>
      <c r="C214" t="s">
        <v>76</v>
      </c>
      <c r="D214">
        <f>YEAR(matches[[#This Row],[date]])</f>
        <v>2011</v>
      </c>
      <c r="E214" t="s">
        <v>632</v>
      </c>
      <c r="F214" s="1">
        <v>40664</v>
      </c>
      <c r="G214" t="s">
        <v>23</v>
      </c>
      <c r="H214" t="s">
        <v>128</v>
      </c>
      <c r="I214" t="s">
        <v>78</v>
      </c>
      <c r="J214" t="s">
        <v>39</v>
      </c>
      <c r="K214" t="s">
        <v>63</v>
      </c>
      <c r="L214" t="s">
        <v>39</v>
      </c>
      <c r="M214" t="s">
        <v>40</v>
      </c>
      <c r="N214" t="s">
        <v>39</v>
      </c>
      <c r="O214" t="s">
        <v>29</v>
      </c>
      <c r="P214" t="s">
        <v>141</v>
      </c>
      <c r="Q214">
        <v>166</v>
      </c>
      <c r="R214">
        <v>20</v>
      </c>
      <c r="S214" t="s">
        <v>31</v>
      </c>
      <c r="T214" t="s">
        <v>32</v>
      </c>
      <c r="U214" t="s">
        <v>51</v>
      </c>
      <c r="V214" t="s">
        <v>70</v>
      </c>
    </row>
    <row r="215" spans="1:22" x14ac:dyDescent="0.25">
      <c r="A215">
        <v>501237</v>
      </c>
      <c r="B215" t="s">
        <v>260</v>
      </c>
      <c r="C215" t="s">
        <v>53</v>
      </c>
      <c r="D215">
        <f>YEAR(matches[[#This Row],[date]])</f>
        <v>2011</v>
      </c>
      <c r="E215" t="s">
        <v>632</v>
      </c>
      <c r="F215" s="1">
        <v>40665</v>
      </c>
      <c r="G215" t="s">
        <v>23</v>
      </c>
      <c r="H215" t="s">
        <v>248</v>
      </c>
      <c r="I215" t="s">
        <v>55</v>
      </c>
      <c r="J215" t="s">
        <v>56</v>
      </c>
      <c r="K215" t="s">
        <v>38</v>
      </c>
      <c r="L215" t="s">
        <v>38</v>
      </c>
      <c r="M215" t="s">
        <v>28</v>
      </c>
      <c r="N215" t="s">
        <v>56</v>
      </c>
      <c r="O215" t="s">
        <v>29</v>
      </c>
      <c r="P215" t="s">
        <v>112</v>
      </c>
      <c r="Q215">
        <v>160</v>
      </c>
      <c r="R215">
        <v>20</v>
      </c>
      <c r="S215" t="s">
        <v>31</v>
      </c>
      <c r="T215" t="s">
        <v>32</v>
      </c>
      <c r="U215" t="s">
        <v>164</v>
      </c>
      <c r="V215" t="s">
        <v>262</v>
      </c>
    </row>
    <row r="216" spans="1:22" x14ac:dyDescent="0.25">
      <c r="A216">
        <v>501238</v>
      </c>
      <c r="B216" t="s">
        <v>260</v>
      </c>
      <c r="C216" t="s">
        <v>44</v>
      </c>
      <c r="D216">
        <f>YEAR(matches[[#This Row],[date]])</f>
        <v>2011</v>
      </c>
      <c r="E216" t="s">
        <v>632</v>
      </c>
      <c r="F216" s="1">
        <v>40665</v>
      </c>
      <c r="G216" t="s">
        <v>23</v>
      </c>
      <c r="H216" t="s">
        <v>283</v>
      </c>
      <c r="I216" t="s">
        <v>46</v>
      </c>
      <c r="J216" t="s">
        <v>47</v>
      </c>
      <c r="K216" t="s">
        <v>266</v>
      </c>
      <c r="L216" t="s">
        <v>266</v>
      </c>
      <c r="M216" t="s">
        <v>28</v>
      </c>
      <c r="N216" t="s">
        <v>266</v>
      </c>
      <c r="O216" t="s">
        <v>49</v>
      </c>
      <c r="P216" t="s">
        <v>83</v>
      </c>
      <c r="Q216">
        <v>141</v>
      </c>
      <c r="R216">
        <v>20</v>
      </c>
      <c r="S216" t="s">
        <v>31</v>
      </c>
      <c r="T216" t="s">
        <v>32</v>
      </c>
      <c r="U216" t="s">
        <v>33</v>
      </c>
      <c r="V216" t="s">
        <v>43</v>
      </c>
    </row>
    <row r="217" spans="1:22" x14ac:dyDescent="0.25">
      <c r="A217">
        <v>501239</v>
      </c>
      <c r="B217" t="s">
        <v>260</v>
      </c>
      <c r="C217" t="s">
        <v>71</v>
      </c>
      <c r="D217">
        <f>YEAR(matches[[#This Row],[date]])</f>
        <v>2011</v>
      </c>
      <c r="E217" t="s">
        <v>632</v>
      </c>
      <c r="F217" s="1">
        <v>40666</v>
      </c>
      <c r="G217" t="s">
        <v>23</v>
      </c>
      <c r="H217" t="s">
        <v>79</v>
      </c>
      <c r="I217" t="s">
        <v>73</v>
      </c>
      <c r="J217" t="s">
        <v>63</v>
      </c>
      <c r="K217" t="s">
        <v>27</v>
      </c>
      <c r="L217" t="s">
        <v>63</v>
      </c>
      <c r="M217" t="s">
        <v>28</v>
      </c>
      <c r="N217" t="s">
        <v>27</v>
      </c>
      <c r="O217" t="s">
        <v>29</v>
      </c>
      <c r="P217" t="s">
        <v>284</v>
      </c>
      <c r="Q217">
        <v>170</v>
      </c>
      <c r="R217">
        <v>20</v>
      </c>
      <c r="S217" t="s">
        <v>31</v>
      </c>
      <c r="T217" t="s">
        <v>32</v>
      </c>
      <c r="U217" t="s">
        <v>166</v>
      </c>
      <c r="V217" t="s">
        <v>275</v>
      </c>
    </row>
    <row r="218" spans="1:22" x14ac:dyDescent="0.25">
      <c r="A218">
        <v>501240</v>
      </c>
      <c r="B218" t="s">
        <v>260</v>
      </c>
      <c r="C218" t="s">
        <v>76</v>
      </c>
      <c r="D218">
        <f>YEAR(matches[[#This Row],[date]])</f>
        <v>2011</v>
      </c>
      <c r="E218" t="s">
        <v>632</v>
      </c>
      <c r="F218" s="1">
        <v>40667</v>
      </c>
      <c r="G218" t="s">
        <v>23</v>
      </c>
      <c r="H218" t="s">
        <v>36</v>
      </c>
      <c r="I218" t="s">
        <v>78</v>
      </c>
      <c r="J218" t="s">
        <v>39</v>
      </c>
      <c r="K218" t="s">
        <v>48</v>
      </c>
      <c r="L218" t="s">
        <v>48</v>
      </c>
      <c r="M218" t="s">
        <v>40</v>
      </c>
      <c r="N218" t="s">
        <v>39</v>
      </c>
      <c r="O218" t="s">
        <v>49</v>
      </c>
      <c r="P218" t="s">
        <v>100</v>
      </c>
      <c r="Q218">
        <v>148</v>
      </c>
      <c r="R218">
        <v>20</v>
      </c>
      <c r="S218" t="s">
        <v>31</v>
      </c>
      <c r="T218" t="s">
        <v>32</v>
      </c>
      <c r="U218" t="s">
        <v>185</v>
      </c>
      <c r="V218" t="s">
        <v>70</v>
      </c>
    </row>
    <row r="219" spans="1:22" x14ac:dyDescent="0.25">
      <c r="A219">
        <v>501241</v>
      </c>
      <c r="B219" t="s">
        <v>260</v>
      </c>
      <c r="C219" t="s">
        <v>53</v>
      </c>
      <c r="D219">
        <f>YEAR(matches[[#This Row],[date]])</f>
        <v>2011</v>
      </c>
      <c r="E219" t="s">
        <v>632</v>
      </c>
      <c r="F219" s="1">
        <v>40667</v>
      </c>
      <c r="G219" t="s">
        <v>23</v>
      </c>
      <c r="H219" t="s">
        <v>285</v>
      </c>
      <c r="I219" t="s">
        <v>87</v>
      </c>
      <c r="J219" t="s">
        <v>268</v>
      </c>
      <c r="K219" t="s">
        <v>56</v>
      </c>
      <c r="L219" t="s">
        <v>268</v>
      </c>
      <c r="M219" t="s">
        <v>28</v>
      </c>
      <c r="N219" t="s">
        <v>56</v>
      </c>
      <c r="O219" t="s">
        <v>29</v>
      </c>
      <c r="P219" t="s">
        <v>273</v>
      </c>
      <c r="Q219">
        <v>161</v>
      </c>
      <c r="R219">
        <v>20</v>
      </c>
      <c r="S219" t="s">
        <v>31</v>
      </c>
      <c r="T219" t="s">
        <v>32</v>
      </c>
      <c r="U219" t="s">
        <v>164</v>
      </c>
      <c r="V219" t="s">
        <v>151</v>
      </c>
    </row>
    <row r="220" spans="1:22" x14ac:dyDescent="0.25">
      <c r="A220">
        <v>501242</v>
      </c>
      <c r="B220" t="s">
        <v>260</v>
      </c>
      <c r="C220" t="s">
        <v>264</v>
      </c>
      <c r="D220">
        <f>YEAR(matches[[#This Row],[date]])</f>
        <v>2011</v>
      </c>
      <c r="E220" t="s">
        <v>632</v>
      </c>
      <c r="F220" s="1">
        <v>40668</v>
      </c>
      <c r="G220" t="s">
        <v>23</v>
      </c>
      <c r="H220" t="s">
        <v>203</v>
      </c>
      <c r="I220" t="s">
        <v>265</v>
      </c>
      <c r="J220" t="s">
        <v>266</v>
      </c>
      <c r="K220" t="s">
        <v>27</v>
      </c>
      <c r="L220" t="s">
        <v>27</v>
      </c>
      <c r="M220" t="s">
        <v>28</v>
      </c>
      <c r="N220" t="s">
        <v>266</v>
      </c>
      <c r="O220" t="s">
        <v>29</v>
      </c>
      <c r="P220" t="s">
        <v>228</v>
      </c>
      <c r="Q220">
        <v>157</v>
      </c>
      <c r="R220">
        <v>20</v>
      </c>
      <c r="S220" t="s">
        <v>31</v>
      </c>
      <c r="T220" t="s">
        <v>32</v>
      </c>
      <c r="U220" t="s">
        <v>179</v>
      </c>
      <c r="V220" t="s">
        <v>275</v>
      </c>
    </row>
    <row r="221" spans="1:22" x14ac:dyDescent="0.25">
      <c r="A221">
        <v>501243</v>
      </c>
      <c r="B221" t="s">
        <v>260</v>
      </c>
      <c r="C221" t="s">
        <v>71</v>
      </c>
      <c r="D221">
        <f>YEAR(matches[[#This Row],[date]])</f>
        <v>2011</v>
      </c>
      <c r="E221" t="s">
        <v>632</v>
      </c>
      <c r="F221" s="1">
        <v>40668</v>
      </c>
      <c r="G221" t="s">
        <v>23</v>
      </c>
      <c r="H221" t="s">
        <v>72</v>
      </c>
      <c r="I221" t="s">
        <v>73</v>
      </c>
      <c r="J221" t="s">
        <v>63</v>
      </c>
      <c r="K221" t="s">
        <v>47</v>
      </c>
      <c r="L221" t="s">
        <v>47</v>
      </c>
      <c r="M221" t="s">
        <v>28</v>
      </c>
      <c r="N221" t="s">
        <v>47</v>
      </c>
      <c r="O221" t="s">
        <v>49</v>
      </c>
      <c r="P221" t="s">
        <v>90</v>
      </c>
      <c r="Q221">
        <v>176</v>
      </c>
      <c r="R221">
        <v>20</v>
      </c>
      <c r="S221" t="s">
        <v>31</v>
      </c>
      <c r="T221" t="s">
        <v>32</v>
      </c>
      <c r="U221" t="s">
        <v>33</v>
      </c>
      <c r="V221" t="s">
        <v>75</v>
      </c>
    </row>
    <row r="222" spans="1:22" x14ac:dyDescent="0.25">
      <c r="A222">
        <v>501244</v>
      </c>
      <c r="B222" t="s">
        <v>260</v>
      </c>
      <c r="C222" t="s">
        <v>22</v>
      </c>
      <c r="D222">
        <f>YEAR(matches[[#This Row],[date]])</f>
        <v>2011</v>
      </c>
      <c r="E222" t="s">
        <v>632</v>
      </c>
      <c r="F222" s="1">
        <v>40669</v>
      </c>
      <c r="G222" t="s">
        <v>23</v>
      </c>
      <c r="H222" t="s">
        <v>153</v>
      </c>
      <c r="I222" t="s">
        <v>25</v>
      </c>
      <c r="J222" t="s">
        <v>26</v>
      </c>
      <c r="K222" t="s">
        <v>38</v>
      </c>
      <c r="L222" t="s">
        <v>38</v>
      </c>
      <c r="M222" t="s">
        <v>28</v>
      </c>
      <c r="N222" t="s">
        <v>26</v>
      </c>
      <c r="O222" t="s">
        <v>29</v>
      </c>
      <c r="P222" t="s">
        <v>286</v>
      </c>
      <c r="Q222">
        <v>206</v>
      </c>
      <c r="R222">
        <v>20</v>
      </c>
      <c r="S222" t="s">
        <v>31</v>
      </c>
      <c r="T222" t="s">
        <v>32</v>
      </c>
      <c r="U222" t="s">
        <v>51</v>
      </c>
      <c r="V222" t="s">
        <v>70</v>
      </c>
    </row>
    <row r="223" spans="1:22" x14ac:dyDescent="0.25">
      <c r="A223">
        <v>501245</v>
      </c>
      <c r="B223" t="s">
        <v>260</v>
      </c>
      <c r="C223" t="s">
        <v>60</v>
      </c>
      <c r="D223">
        <f>YEAR(matches[[#This Row],[date]])</f>
        <v>2011</v>
      </c>
      <c r="E223" t="s">
        <v>632</v>
      </c>
      <c r="F223" s="1">
        <v>40670</v>
      </c>
      <c r="G223" t="s">
        <v>23</v>
      </c>
      <c r="H223" t="s">
        <v>282</v>
      </c>
      <c r="I223" t="s">
        <v>62</v>
      </c>
      <c r="J223" t="s">
        <v>27</v>
      </c>
      <c r="K223" t="s">
        <v>39</v>
      </c>
      <c r="L223" t="s">
        <v>39</v>
      </c>
      <c r="M223" t="s">
        <v>40</v>
      </c>
      <c r="N223" t="s">
        <v>27</v>
      </c>
      <c r="O223" t="s">
        <v>29</v>
      </c>
      <c r="P223" t="s">
        <v>88</v>
      </c>
      <c r="Q223">
        <v>52</v>
      </c>
      <c r="R223">
        <v>10</v>
      </c>
      <c r="S223" t="s">
        <v>31</v>
      </c>
      <c r="T223" t="s">
        <v>117</v>
      </c>
      <c r="U223" t="s">
        <v>33</v>
      </c>
      <c r="V223" t="s">
        <v>262</v>
      </c>
    </row>
    <row r="224" spans="1:22" x14ac:dyDescent="0.25">
      <c r="A224">
        <v>501246</v>
      </c>
      <c r="B224" t="s">
        <v>260</v>
      </c>
      <c r="C224" t="s">
        <v>53</v>
      </c>
      <c r="D224">
        <f>YEAR(matches[[#This Row],[date]])</f>
        <v>2011</v>
      </c>
      <c r="E224" t="s">
        <v>632</v>
      </c>
      <c r="F224" s="1">
        <v>40670</v>
      </c>
      <c r="G224" t="s">
        <v>23</v>
      </c>
      <c r="H224" t="s">
        <v>237</v>
      </c>
      <c r="I224" t="s">
        <v>55</v>
      </c>
      <c r="J224" t="s">
        <v>56</v>
      </c>
      <c r="K224" t="s">
        <v>47</v>
      </c>
      <c r="L224" t="s">
        <v>47</v>
      </c>
      <c r="M224" t="s">
        <v>28</v>
      </c>
      <c r="N224" t="s">
        <v>56</v>
      </c>
      <c r="O224" t="s">
        <v>29</v>
      </c>
      <c r="P224" t="s">
        <v>287</v>
      </c>
      <c r="Q224">
        <v>179</v>
      </c>
      <c r="R224">
        <v>20</v>
      </c>
      <c r="S224" t="s">
        <v>31</v>
      </c>
      <c r="T224" t="s">
        <v>32</v>
      </c>
      <c r="U224" t="s">
        <v>65</v>
      </c>
      <c r="V224" t="s">
        <v>151</v>
      </c>
    </row>
    <row r="225" spans="1:22" x14ac:dyDescent="0.25">
      <c r="A225">
        <v>501247</v>
      </c>
      <c r="B225" t="s">
        <v>260</v>
      </c>
      <c r="C225" t="s">
        <v>22</v>
      </c>
      <c r="D225">
        <f>YEAR(matches[[#This Row],[date]])</f>
        <v>2011</v>
      </c>
      <c r="E225" t="s">
        <v>632</v>
      </c>
      <c r="F225" s="1">
        <v>40671</v>
      </c>
      <c r="G225" t="s">
        <v>23</v>
      </c>
      <c r="H225" t="s">
        <v>153</v>
      </c>
      <c r="I225" t="s">
        <v>25</v>
      </c>
      <c r="J225" t="s">
        <v>26</v>
      </c>
      <c r="K225" t="s">
        <v>266</v>
      </c>
      <c r="L225" t="s">
        <v>266</v>
      </c>
      <c r="M225" t="s">
        <v>40</v>
      </c>
      <c r="N225" t="s">
        <v>26</v>
      </c>
      <c r="O225" t="s">
        <v>49</v>
      </c>
      <c r="P225" t="s">
        <v>50</v>
      </c>
      <c r="Q225">
        <v>126</v>
      </c>
      <c r="R225">
        <v>20</v>
      </c>
      <c r="S225" t="s">
        <v>31</v>
      </c>
      <c r="T225" t="s">
        <v>32</v>
      </c>
      <c r="U225" t="s">
        <v>51</v>
      </c>
      <c r="V225" t="s">
        <v>185</v>
      </c>
    </row>
    <row r="226" spans="1:22" x14ac:dyDescent="0.25">
      <c r="A226">
        <v>501248</v>
      </c>
      <c r="B226" t="s">
        <v>260</v>
      </c>
      <c r="C226" t="s">
        <v>35</v>
      </c>
      <c r="D226">
        <f>YEAR(matches[[#This Row],[date]])</f>
        <v>2011</v>
      </c>
      <c r="E226" t="s">
        <v>632</v>
      </c>
      <c r="F226" s="1">
        <v>40671</v>
      </c>
      <c r="G226" t="s">
        <v>23</v>
      </c>
      <c r="H226" t="s">
        <v>285</v>
      </c>
      <c r="I226" t="s">
        <v>37</v>
      </c>
      <c r="J226" t="s">
        <v>38</v>
      </c>
      <c r="K226" t="s">
        <v>268</v>
      </c>
      <c r="L226" t="s">
        <v>38</v>
      </c>
      <c r="M226" t="s">
        <v>40</v>
      </c>
      <c r="N226" t="s">
        <v>268</v>
      </c>
      <c r="O226" t="s">
        <v>49</v>
      </c>
      <c r="P226" t="s">
        <v>57</v>
      </c>
      <c r="Q226">
        <v>120</v>
      </c>
      <c r="R226">
        <v>20</v>
      </c>
      <c r="S226" t="s">
        <v>31</v>
      </c>
      <c r="T226" t="s">
        <v>32</v>
      </c>
      <c r="U226" t="s">
        <v>177</v>
      </c>
      <c r="V226" t="s">
        <v>275</v>
      </c>
    </row>
    <row r="227" spans="1:22" x14ac:dyDescent="0.25">
      <c r="A227">
        <v>501249</v>
      </c>
      <c r="B227" t="s">
        <v>260</v>
      </c>
      <c r="C227" t="s">
        <v>66</v>
      </c>
      <c r="D227">
        <f>YEAR(matches[[#This Row],[date]])</f>
        <v>2011</v>
      </c>
      <c r="E227" t="s">
        <v>632</v>
      </c>
      <c r="F227" s="1">
        <v>40672</v>
      </c>
      <c r="G227" t="s">
        <v>23</v>
      </c>
      <c r="H227" t="s">
        <v>234</v>
      </c>
      <c r="I227" t="s">
        <v>68</v>
      </c>
      <c r="J227" t="s">
        <v>48</v>
      </c>
      <c r="K227" t="s">
        <v>39</v>
      </c>
      <c r="L227" t="s">
        <v>48</v>
      </c>
      <c r="M227" t="s">
        <v>28</v>
      </c>
      <c r="N227" t="s">
        <v>39</v>
      </c>
      <c r="O227" t="s">
        <v>29</v>
      </c>
      <c r="P227" t="s">
        <v>238</v>
      </c>
      <c r="Q227">
        <v>197</v>
      </c>
      <c r="R227">
        <v>20</v>
      </c>
      <c r="S227" t="s">
        <v>31</v>
      </c>
      <c r="T227" t="s">
        <v>32</v>
      </c>
      <c r="U227" t="s">
        <v>65</v>
      </c>
      <c r="V227" t="s">
        <v>151</v>
      </c>
    </row>
    <row r="228" spans="1:22" x14ac:dyDescent="0.25">
      <c r="A228">
        <v>501250</v>
      </c>
      <c r="B228" t="s">
        <v>260</v>
      </c>
      <c r="C228" t="s">
        <v>71</v>
      </c>
      <c r="D228">
        <f>YEAR(matches[[#This Row],[date]])</f>
        <v>2011</v>
      </c>
      <c r="E228" t="s">
        <v>632</v>
      </c>
      <c r="F228" s="1">
        <v>40673</v>
      </c>
      <c r="G228" t="s">
        <v>23</v>
      </c>
      <c r="H228" t="s">
        <v>288</v>
      </c>
      <c r="I228" t="s">
        <v>73</v>
      </c>
      <c r="J228" t="s">
        <v>63</v>
      </c>
      <c r="K228" t="s">
        <v>268</v>
      </c>
      <c r="L228" t="s">
        <v>63</v>
      </c>
      <c r="M228" t="s">
        <v>40</v>
      </c>
      <c r="N228" t="s">
        <v>268</v>
      </c>
      <c r="O228" t="s">
        <v>49</v>
      </c>
      <c r="P228" t="s">
        <v>69</v>
      </c>
      <c r="Q228">
        <v>137</v>
      </c>
      <c r="R228">
        <v>20</v>
      </c>
      <c r="S228" t="s">
        <v>31</v>
      </c>
      <c r="T228" t="s">
        <v>32</v>
      </c>
      <c r="U228" t="s">
        <v>33</v>
      </c>
      <c r="V228" t="s">
        <v>75</v>
      </c>
    </row>
    <row r="229" spans="1:22" x14ac:dyDescent="0.25">
      <c r="A229">
        <v>501251</v>
      </c>
      <c r="B229" t="s">
        <v>260</v>
      </c>
      <c r="C229" t="s">
        <v>35</v>
      </c>
      <c r="D229">
        <f>YEAR(matches[[#This Row],[date]])</f>
        <v>2011</v>
      </c>
      <c r="E229" t="s">
        <v>632</v>
      </c>
      <c r="F229" s="1">
        <v>40673</v>
      </c>
      <c r="G229" t="s">
        <v>23</v>
      </c>
      <c r="H229" t="s">
        <v>289</v>
      </c>
      <c r="I229" t="s">
        <v>37</v>
      </c>
      <c r="J229" t="s">
        <v>38</v>
      </c>
      <c r="K229" t="s">
        <v>56</v>
      </c>
      <c r="L229" t="s">
        <v>56</v>
      </c>
      <c r="M229" t="s">
        <v>28</v>
      </c>
      <c r="N229" t="s">
        <v>38</v>
      </c>
      <c r="O229" t="s">
        <v>29</v>
      </c>
      <c r="P229" t="s">
        <v>290</v>
      </c>
      <c r="Q229">
        <v>164</v>
      </c>
      <c r="R229">
        <v>20</v>
      </c>
      <c r="S229" t="s">
        <v>31</v>
      </c>
      <c r="T229" t="s">
        <v>32</v>
      </c>
      <c r="U229" t="s">
        <v>177</v>
      </c>
      <c r="V229" t="s">
        <v>275</v>
      </c>
    </row>
    <row r="230" spans="1:22" x14ac:dyDescent="0.25">
      <c r="A230">
        <v>501252</v>
      </c>
      <c r="B230" t="s">
        <v>260</v>
      </c>
      <c r="C230" t="s">
        <v>66</v>
      </c>
      <c r="D230">
        <f>YEAR(matches[[#This Row],[date]])</f>
        <v>2011</v>
      </c>
      <c r="E230" t="s">
        <v>632</v>
      </c>
      <c r="F230" s="1">
        <v>40674</v>
      </c>
      <c r="G230" t="s">
        <v>23</v>
      </c>
      <c r="H230" t="s">
        <v>291</v>
      </c>
      <c r="I230" t="s">
        <v>68</v>
      </c>
      <c r="J230" t="s">
        <v>48</v>
      </c>
      <c r="K230" t="s">
        <v>26</v>
      </c>
      <c r="L230" t="s">
        <v>26</v>
      </c>
      <c r="M230" t="s">
        <v>28</v>
      </c>
      <c r="N230" t="s">
        <v>26</v>
      </c>
      <c r="O230" t="s">
        <v>49</v>
      </c>
      <c r="P230" t="s">
        <v>50</v>
      </c>
      <c r="Q230">
        <v>147</v>
      </c>
      <c r="R230">
        <v>20</v>
      </c>
      <c r="S230" t="s">
        <v>31</v>
      </c>
      <c r="T230" t="s">
        <v>32</v>
      </c>
      <c r="U230" t="s">
        <v>164</v>
      </c>
      <c r="V230" t="s">
        <v>65</v>
      </c>
    </row>
    <row r="231" spans="1:22" x14ac:dyDescent="0.25">
      <c r="A231">
        <v>501253</v>
      </c>
      <c r="B231" t="s">
        <v>260</v>
      </c>
      <c r="C231" t="s">
        <v>76</v>
      </c>
      <c r="D231">
        <f>YEAR(matches[[#This Row],[date]])</f>
        <v>2011</v>
      </c>
      <c r="E231" t="s">
        <v>632</v>
      </c>
      <c r="F231" s="1">
        <v>40675</v>
      </c>
      <c r="G231" t="s">
        <v>23</v>
      </c>
      <c r="H231" t="s">
        <v>92</v>
      </c>
      <c r="I231" t="s">
        <v>78</v>
      </c>
      <c r="J231" t="s">
        <v>39</v>
      </c>
      <c r="K231" t="s">
        <v>47</v>
      </c>
      <c r="L231" t="s">
        <v>39</v>
      </c>
      <c r="M231" t="s">
        <v>40</v>
      </c>
      <c r="N231" t="s">
        <v>39</v>
      </c>
      <c r="O231" t="s">
        <v>29</v>
      </c>
      <c r="P231" t="s">
        <v>110</v>
      </c>
      <c r="Q231">
        <v>177</v>
      </c>
      <c r="R231">
        <v>20</v>
      </c>
      <c r="S231" t="s">
        <v>31</v>
      </c>
      <c r="T231" t="s">
        <v>32</v>
      </c>
      <c r="U231" t="s">
        <v>75</v>
      </c>
      <c r="V231" t="s">
        <v>43</v>
      </c>
    </row>
    <row r="232" spans="1:22" x14ac:dyDescent="0.25">
      <c r="A232">
        <v>501254</v>
      </c>
      <c r="B232" t="s">
        <v>260</v>
      </c>
      <c r="C232" t="s">
        <v>292</v>
      </c>
      <c r="D232">
        <f>YEAR(matches[[#This Row],[date]])</f>
        <v>2011</v>
      </c>
      <c r="E232" t="s">
        <v>632</v>
      </c>
      <c r="F232" s="1">
        <v>40676</v>
      </c>
      <c r="G232" t="s">
        <v>23</v>
      </c>
      <c r="H232" t="s">
        <v>127</v>
      </c>
      <c r="I232" t="s">
        <v>293</v>
      </c>
      <c r="J232" t="s">
        <v>266</v>
      </c>
      <c r="K232" t="s">
        <v>38</v>
      </c>
      <c r="L232" t="s">
        <v>38</v>
      </c>
      <c r="M232" t="s">
        <v>28</v>
      </c>
      <c r="N232" t="s">
        <v>38</v>
      </c>
      <c r="O232" t="s">
        <v>49</v>
      </c>
      <c r="P232" t="s">
        <v>69</v>
      </c>
      <c r="Q232">
        <v>179</v>
      </c>
      <c r="R232">
        <v>20</v>
      </c>
      <c r="S232" t="s">
        <v>31</v>
      </c>
      <c r="T232" t="s">
        <v>32</v>
      </c>
      <c r="U232" t="s">
        <v>166</v>
      </c>
      <c r="V232" t="s">
        <v>275</v>
      </c>
    </row>
    <row r="233" spans="1:22" x14ac:dyDescent="0.25">
      <c r="A233">
        <v>501255</v>
      </c>
      <c r="B233" t="s">
        <v>260</v>
      </c>
      <c r="C233" t="s">
        <v>22</v>
      </c>
      <c r="D233">
        <f>YEAR(matches[[#This Row],[date]])</f>
        <v>2011</v>
      </c>
      <c r="E233" t="s">
        <v>632</v>
      </c>
      <c r="F233" s="1">
        <v>40677</v>
      </c>
      <c r="G233" t="s">
        <v>23</v>
      </c>
      <c r="H233" t="s">
        <v>153</v>
      </c>
      <c r="I233" t="s">
        <v>25</v>
      </c>
      <c r="J233" t="s">
        <v>26</v>
      </c>
      <c r="K233" t="s">
        <v>27</v>
      </c>
      <c r="L233" t="s">
        <v>26</v>
      </c>
      <c r="M233" t="s">
        <v>28</v>
      </c>
      <c r="N233" t="s">
        <v>26</v>
      </c>
      <c r="O233" t="s">
        <v>49</v>
      </c>
      <c r="P233" t="s">
        <v>90</v>
      </c>
      <c r="Q233">
        <v>102</v>
      </c>
      <c r="R233">
        <v>13</v>
      </c>
      <c r="S233" t="s">
        <v>31</v>
      </c>
      <c r="T233" t="s">
        <v>117</v>
      </c>
      <c r="U233" t="s">
        <v>34</v>
      </c>
      <c r="V233" t="s">
        <v>70</v>
      </c>
    </row>
    <row r="234" spans="1:22" x14ac:dyDescent="0.25">
      <c r="A234">
        <v>501256</v>
      </c>
      <c r="B234" t="s">
        <v>260</v>
      </c>
      <c r="C234" t="s">
        <v>53</v>
      </c>
      <c r="D234">
        <f>YEAR(matches[[#This Row],[date]])</f>
        <v>2011</v>
      </c>
      <c r="E234" t="s">
        <v>632</v>
      </c>
      <c r="F234" s="1">
        <v>40677</v>
      </c>
      <c r="G234" t="s">
        <v>23</v>
      </c>
      <c r="H234" t="s">
        <v>114</v>
      </c>
      <c r="I234" t="s">
        <v>55</v>
      </c>
      <c r="J234" t="s">
        <v>56</v>
      </c>
      <c r="K234" t="s">
        <v>63</v>
      </c>
      <c r="L234" t="s">
        <v>63</v>
      </c>
      <c r="M234" t="s">
        <v>40</v>
      </c>
      <c r="N234" t="s">
        <v>63</v>
      </c>
      <c r="O234" t="s">
        <v>29</v>
      </c>
      <c r="P234" t="s">
        <v>88</v>
      </c>
      <c r="Q234">
        <v>136</v>
      </c>
      <c r="R234">
        <v>20</v>
      </c>
      <c r="S234" t="s">
        <v>31</v>
      </c>
      <c r="T234" t="s">
        <v>32</v>
      </c>
      <c r="U234" t="s">
        <v>179</v>
      </c>
      <c r="V234" t="s">
        <v>177</v>
      </c>
    </row>
    <row r="235" spans="1:22" x14ac:dyDescent="0.25">
      <c r="A235">
        <v>501257</v>
      </c>
      <c r="B235" t="s">
        <v>260</v>
      </c>
      <c r="C235" t="s">
        <v>250</v>
      </c>
      <c r="D235">
        <f>YEAR(matches[[#This Row],[date]])</f>
        <v>2011</v>
      </c>
      <c r="E235" t="s">
        <v>632</v>
      </c>
      <c r="F235" s="1">
        <v>40678</v>
      </c>
      <c r="G235" t="s">
        <v>23</v>
      </c>
      <c r="H235" t="s">
        <v>246</v>
      </c>
      <c r="I235" t="s">
        <v>251</v>
      </c>
      <c r="J235" t="s">
        <v>38</v>
      </c>
      <c r="K235" t="s">
        <v>47</v>
      </c>
      <c r="L235" t="s">
        <v>47</v>
      </c>
      <c r="M235" t="s">
        <v>28</v>
      </c>
      <c r="N235" t="s">
        <v>38</v>
      </c>
      <c r="O235" t="s">
        <v>29</v>
      </c>
      <c r="P235" t="s">
        <v>104</v>
      </c>
      <c r="Q235">
        <v>171</v>
      </c>
      <c r="R235">
        <v>20</v>
      </c>
      <c r="S235" t="s">
        <v>31</v>
      </c>
      <c r="T235" t="s">
        <v>32</v>
      </c>
      <c r="U235" t="s">
        <v>33</v>
      </c>
      <c r="V235" t="s">
        <v>43</v>
      </c>
    </row>
    <row r="236" spans="1:22" x14ac:dyDescent="0.25">
      <c r="A236">
        <v>501258</v>
      </c>
      <c r="B236" t="s">
        <v>260</v>
      </c>
      <c r="C236" t="s">
        <v>292</v>
      </c>
      <c r="D236">
        <f>YEAR(matches[[#This Row],[date]])</f>
        <v>2011</v>
      </c>
      <c r="E236" t="s">
        <v>632</v>
      </c>
      <c r="F236" s="1">
        <v>40678</v>
      </c>
      <c r="G236" t="s">
        <v>23</v>
      </c>
      <c r="H236" t="s">
        <v>203</v>
      </c>
      <c r="I236" t="s">
        <v>293</v>
      </c>
      <c r="J236" t="s">
        <v>266</v>
      </c>
      <c r="K236" t="s">
        <v>48</v>
      </c>
      <c r="L236" t="s">
        <v>266</v>
      </c>
      <c r="M236" t="s">
        <v>28</v>
      </c>
      <c r="N236" t="s">
        <v>266</v>
      </c>
      <c r="O236" t="s">
        <v>49</v>
      </c>
      <c r="P236" t="s">
        <v>100</v>
      </c>
      <c r="Q236">
        <v>98</v>
      </c>
      <c r="R236">
        <v>20</v>
      </c>
      <c r="S236" t="s">
        <v>31</v>
      </c>
      <c r="T236" t="s">
        <v>32</v>
      </c>
      <c r="U236" t="s">
        <v>262</v>
      </c>
      <c r="V236" t="s">
        <v>275</v>
      </c>
    </row>
    <row r="237" spans="1:22" x14ac:dyDescent="0.25">
      <c r="A237">
        <v>501259</v>
      </c>
      <c r="B237" t="s">
        <v>260</v>
      </c>
      <c r="C237" t="s">
        <v>53</v>
      </c>
      <c r="D237">
        <f>YEAR(matches[[#This Row],[date]])</f>
        <v>2011</v>
      </c>
      <c r="E237" t="s">
        <v>632</v>
      </c>
      <c r="F237" s="1">
        <v>40679</v>
      </c>
      <c r="G237" t="s">
        <v>23</v>
      </c>
      <c r="H237" t="s">
        <v>114</v>
      </c>
      <c r="I237" t="s">
        <v>87</v>
      </c>
      <c r="J237" t="s">
        <v>268</v>
      </c>
      <c r="K237" t="s">
        <v>63</v>
      </c>
      <c r="L237" t="s">
        <v>63</v>
      </c>
      <c r="M237" t="s">
        <v>28</v>
      </c>
      <c r="N237" t="s">
        <v>63</v>
      </c>
      <c r="O237" t="s">
        <v>49</v>
      </c>
      <c r="P237" t="s">
        <v>69</v>
      </c>
      <c r="Q237">
        <v>137</v>
      </c>
      <c r="R237">
        <v>20</v>
      </c>
      <c r="S237" t="s">
        <v>31</v>
      </c>
      <c r="T237" t="s">
        <v>32</v>
      </c>
      <c r="U237" t="s">
        <v>179</v>
      </c>
      <c r="V237" t="s">
        <v>177</v>
      </c>
    </row>
    <row r="238" spans="1:22" x14ac:dyDescent="0.25">
      <c r="A238">
        <v>501260</v>
      </c>
      <c r="B238" t="s">
        <v>260</v>
      </c>
      <c r="C238" t="s">
        <v>250</v>
      </c>
      <c r="D238">
        <f>YEAR(matches[[#This Row],[date]])</f>
        <v>2011</v>
      </c>
      <c r="E238" t="s">
        <v>632</v>
      </c>
      <c r="F238" s="1">
        <v>40680</v>
      </c>
      <c r="G238" t="s">
        <v>23</v>
      </c>
      <c r="H238" t="s">
        <v>86</v>
      </c>
      <c r="I238" t="s">
        <v>251</v>
      </c>
      <c r="J238" t="s">
        <v>38</v>
      </c>
      <c r="K238" t="s">
        <v>26</v>
      </c>
      <c r="L238" t="s">
        <v>38</v>
      </c>
      <c r="M238" t="s">
        <v>40</v>
      </c>
      <c r="N238" t="s">
        <v>38</v>
      </c>
      <c r="O238" t="s">
        <v>29</v>
      </c>
      <c r="P238" t="s">
        <v>294</v>
      </c>
      <c r="Q238">
        <v>233</v>
      </c>
      <c r="R238">
        <v>20</v>
      </c>
      <c r="S238" t="s">
        <v>31</v>
      </c>
      <c r="T238" t="s">
        <v>32</v>
      </c>
      <c r="U238" t="s">
        <v>33</v>
      </c>
      <c r="V238" t="s">
        <v>75</v>
      </c>
    </row>
    <row r="239" spans="1:22" x14ac:dyDescent="0.25">
      <c r="A239">
        <v>501261</v>
      </c>
      <c r="B239" t="s">
        <v>260</v>
      </c>
      <c r="C239" t="s">
        <v>76</v>
      </c>
      <c r="D239">
        <f>YEAR(matches[[#This Row],[date]])</f>
        <v>2011</v>
      </c>
      <c r="E239" t="s">
        <v>632</v>
      </c>
      <c r="F239" s="1">
        <v>40681</v>
      </c>
      <c r="G239" t="s">
        <v>23</v>
      </c>
      <c r="H239" t="s">
        <v>295</v>
      </c>
      <c r="I239" t="s">
        <v>78</v>
      </c>
      <c r="J239" t="s">
        <v>39</v>
      </c>
      <c r="K239" t="s">
        <v>266</v>
      </c>
      <c r="L239" t="s">
        <v>39</v>
      </c>
      <c r="M239" t="s">
        <v>40</v>
      </c>
      <c r="N239" t="s">
        <v>39</v>
      </c>
      <c r="O239" t="s">
        <v>29</v>
      </c>
      <c r="P239" t="s">
        <v>155</v>
      </c>
      <c r="Q239">
        <v>153</v>
      </c>
      <c r="R239">
        <v>20</v>
      </c>
      <c r="S239" t="s">
        <v>31</v>
      </c>
      <c r="T239" t="s">
        <v>32</v>
      </c>
      <c r="U239" t="s">
        <v>164</v>
      </c>
      <c r="V239" t="s">
        <v>34</v>
      </c>
    </row>
    <row r="240" spans="1:22" x14ac:dyDescent="0.25">
      <c r="A240">
        <v>501262</v>
      </c>
      <c r="B240" t="s">
        <v>260</v>
      </c>
      <c r="C240" t="s">
        <v>53</v>
      </c>
      <c r="D240">
        <f>YEAR(matches[[#This Row],[date]])</f>
        <v>2011</v>
      </c>
      <c r="E240" t="s">
        <v>632</v>
      </c>
      <c r="F240" s="1">
        <v>40682</v>
      </c>
      <c r="G240" t="s">
        <v>23</v>
      </c>
      <c r="H240" t="s">
        <v>79</v>
      </c>
      <c r="I240" t="s">
        <v>87</v>
      </c>
      <c r="J240" t="s">
        <v>268</v>
      </c>
      <c r="K240" t="s">
        <v>27</v>
      </c>
      <c r="L240" t="s">
        <v>27</v>
      </c>
      <c r="M240" t="s">
        <v>28</v>
      </c>
      <c r="N240" t="s">
        <v>27</v>
      </c>
      <c r="O240" t="s">
        <v>49</v>
      </c>
      <c r="P240" t="s">
        <v>83</v>
      </c>
      <c r="Q240">
        <v>119</v>
      </c>
      <c r="R240">
        <v>20</v>
      </c>
      <c r="S240" t="s">
        <v>31</v>
      </c>
      <c r="T240" t="s">
        <v>32</v>
      </c>
      <c r="U240" t="s">
        <v>179</v>
      </c>
      <c r="V240" t="s">
        <v>151</v>
      </c>
    </row>
    <row r="241" spans="1:22" x14ac:dyDescent="0.25">
      <c r="A241">
        <v>501263</v>
      </c>
      <c r="B241" t="s">
        <v>260</v>
      </c>
      <c r="C241" t="s">
        <v>53</v>
      </c>
      <c r="D241">
        <f>YEAR(matches[[#This Row],[date]])</f>
        <v>2011</v>
      </c>
      <c r="E241" t="s">
        <v>632</v>
      </c>
      <c r="F241" s="1">
        <v>40683</v>
      </c>
      <c r="G241" t="s">
        <v>23</v>
      </c>
      <c r="H241" t="s">
        <v>67</v>
      </c>
      <c r="I241" t="s">
        <v>55</v>
      </c>
      <c r="J241" t="s">
        <v>56</v>
      </c>
      <c r="K241" t="s">
        <v>48</v>
      </c>
      <c r="L241" t="s">
        <v>56</v>
      </c>
      <c r="M241" t="s">
        <v>40</v>
      </c>
      <c r="N241" t="s">
        <v>48</v>
      </c>
      <c r="O241" t="s">
        <v>49</v>
      </c>
      <c r="P241" t="s">
        <v>88</v>
      </c>
      <c r="Q241">
        <v>134</v>
      </c>
      <c r="R241">
        <v>20</v>
      </c>
      <c r="S241" t="s">
        <v>31</v>
      </c>
      <c r="T241" t="s">
        <v>32</v>
      </c>
      <c r="U241" t="s">
        <v>34</v>
      </c>
      <c r="V241" t="s">
        <v>262</v>
      </c>
    </row>
    <row r="242" spans="1:22" x14ac:dyDescent="0.25">
      <c r="A242">
        <v>501264</v>
      </c>
      <c r="B242" t="s">
        <v>260</v>
      </c>
      <c r="C242" t="s">
        <v>250</v>
      </c>
      <c r="D242">
        <f>YEAR(matches[[#This Row],[date]])</f>
        <v>2011</v>
      </c>
      <c r="E242" t="s">
        <v>632</v>
      </c>
      <c r="F242" s="1">
        <v>40684</v>
      </c>
      <c r="G242" t="s">
        <v>23</v>
      </c>
      <c r="H242" t="s">
        <v>296</v>
      </c>
      <c r="I242" t="s">
        <v>251</v>
      </c>
      <c r="J242" t="s">
        <v>38</v>
      </c>
      <c r="K242" t="s">
        <v>63</v>
      </c>
      <c r="L242" t="s">
        <v>38</v>
      </c>
      <c r="M242" t="s">
        <v>28</v>
      </c>
      <c r="N242" t="s">
        <v>63</v>
      </c>
      <c r="O242" t="s">
        <v>29</v>
      </c>
      <c r="P242" t="s">
        <v>297</v>
      </c>
      <c r="Q242">
        <v>199</v>
      </c>
      <c r="R242">
        <v>20</v>
      </c>
      <c r="S242" t="s">
        <v>31</v>
      </c>
      <c r="T242" t="s">
        <v>32</v>
      </c>
      <c r="U242" t="s">
        <v>33</v>
      </c>
      <c r="V242" t="s">
        <v>75</v>
      </c>
    </row>
    <row r="243" spans="1:22" x14ac:dyDescent="0.25">
      <c r="A243">
        <v>501265</v>
      </c>
      <c r="B243" t="s">
        <v>260</v>
      </c>
      <c r="C243" t="s">
        <v>44</v>
      </c>
      <c r="D243">
        <f>YEAR(matches[[#This Row],[date]])</f>
        <v>2011</v>
      </c>
      <c r="E243" t="s">
        <v>632</v>
      </c>
      <c r="F243" s="1">
        <v>40684</v>
      </c>
      <c r="G243" t="s">
        <v>23</v>
      </c>
      <c r="H243" t="s">
        <v>32</v>
      </c>
      <c r="I243" t="s">
        <v>46</v>
      </c>
      <c r="J243" t="s">
        <v>47</v>
      </c>
      <c r="K243" t="s">
        <v>268</v>
      </c>
      <c r="L243" t="s">
        <v>47</v>
      </c>
      <c r="M243" t="s">
        <v>40</v>
      </c>
      <c r="N243" t="s">
        <v>32</v>
      </c>
      <c r="O243" t="s">
        <v>298</v>
      </c>
      <c r="P243" t="s">
        <v>32</v>
      </c>
      <c r="S243" t="s">
        <v>31</v>
      </c>
      <c r="T243" t="s">
        <v>32</v>
      </c>
      <c r="U243" t="s">
        <v>185</v>
      </c>
      <c r="V243" t="s">
        <v>275</v>
      </c>
    </row>
    <row r="244" spans="1:22" x14ac:dyDescent="0.25">
      <c r="A244">
        <v>501266</v>
      </c>
      <c r="B244" t="s">
        <v>260</v>
      </c>
      <c r="C244" t="s">
        <v>22</v>
      </c>
      <c r="D244">
        <f>YEAR(matches[[#This Row],[date]])</f>
        <v>2011</v>
      </c>
      <c r="E244" t="s">
        <v>632</v>
      </c>
      <c r="F244" s="1">
        <v>40685</v>
      </c>
      <c r="G244" t="s">
        <v>23</v>
      </c>
      <c r="H244" t="s">
        <v>153</v>
      </c>
      <c r="I244" t="s">
        <v>25</v>
      </c>
      <c r="J244" t="s">
        <v>26</v>
      </c>
      <c r="K244" t="s">
        <v>39</v>
      </c>
      <c r="L244" t="s">
        <v>26</v>
      </c>
      <c r="M244" t="s">
        <v>28</v>
      </c>
      <c r="N244" t="s">
        <v>26</v>
      </c>
      <c r="O244" t="s">
        <v>49</v>
      </c>
      <c r="P244" t="s">
        <v>100</v>
      </c>
      <c r="Q244">
        <v>129</v>
      </c>
      <c r="R244">
        <v>20</v>
      </c>
      <c r="S244" t="s">
        <v>31</v>
      </c>
      <c r="T244" t="s">
        <v>32</v>
      </c>
      <c r="U244" t="s">
        <v>65</v>
      </c>
      <c r="V244" t="s">
        <v>34</v>
      </c>
    </row>
    <row r="245" spans="1:22" x14ac:dyDescent="0.25">
      <c r="A245">
        <v>501267</v>
      </c>
      <c r="B245" t="s">
        <v>260</v>
      </c>
      <c r="C245" t="s">
        <v>60</v>
      </c>
      <c r="D245">
        <f>YEAR(matches[[#This Row],[date]])</f>
        <v>2011</v>
      </c>
      <c r="E245" t="s">
        <v>632</v>
      </c>
      <c r="F245" s="1">
        <v>40685</v>
      </c>
      <c r="G245" t="s">
        <v>23</v>
      </c>
      <c r="H245" t="s">
        <v>299</v>
      </c>
      <c r="I245" t="s">
        <v>62</v>
      </c>
      <c r="J245" t="s">
        <v>27</v>
      </c>
      <c r="K245" t="s">
        <v>56</v>
      </c>
      <c r="L245" t="s">
        <v>56</v>
      </c>
      <c r="M245" t="s">
        <v>28</v>
      </c>
      <c r="N245" t="s">
        <v>56</v>
      </c>
      <c r="O245" t="s">
        <v>49</v>
      </c>
      <c r="P245" t="s">
        <v>57</v>
      </c>
      <c r="Q245">
        <v>176</v>
      </c>
      <c r="R245">
        <v>20</v>
      </c>
      <c r="S245" t="s">
        <v>31</v>
      </c>
      <c r="T245" t="s">
        <v>32</v>
      </c>
      <c r="U245" t="s">
        <v>177</v>
      </c>
      <c r="V245" t="s">
        <v>151</v>
      </c>
    </row>
    <row r="246" spans="1:22" x14ac:dyDescent="0.25">
      <c r="A246">
        <v>501268</v>
      </c>
      <c r="B246" t="s">
        <v>260</v>
      </c>
      <c r="C246" t="s">
        <v>53</v>
      </c>
      <c r="D246">
        <f>YEAR(matches[[#This Row],[date]])</f>
        <v>2011</v>
      </c>
      <c r="E246" t="s">
        <v>632</v>
      </c>
      <c r="F246" s="1">
        <v>40687</v>
      </c>
      <c r="G246" t="s">
        <v>300</v>
      </c>
      <c r="H246" t="s">
        <v>131</v>
      </c>
      <c r="I246" t="s">
        <v>55</v>
      </c>
      <c r="J246" t="s">
        <v>26</v>
      </c>
      <c r="K246" t="s">
        <v>39</v>
      </c>
      <c r="L246" t="s">
        <v>39</v>
      </c>
      <c r="M246" t="s">
        <v>28</v>
      </c>
      <c r="N246" t="s">
        <v>39</v>
      </c>
      <c r="O246" t="s">
        <v>49</v>
      </c>
      <c r="P246" t="s">
        <v>69</v>
      </c>
      <c r="Q246">
        <v>176</v>
      </c>
      <c r="R246">
        <v>20</v>
      </c>
      <c r="S246" t="s">
        <v>31</v>
      </c>
      <c r="T246" t="s">
        <v>32</v>
      </c>
      <c r="U246" t="s">
        <v>33</v>
      </c>
      <c r="V246" t="s">
        <v>151</v>
      </c>
    </row>
    <row r="247" spans="1:22" x14ac:dyDescent="0.25">
      <c r="A247">
        <v>501269</v>
      </c>
      <c r="B247" t="s">
        <v>260</v>
      </c>
      <c r="C247" t="s">
        <v>53</v>
      </c>
      <c r="D247">
        <f>YEAR(matches[[#This Row],[date]])</f>
        <v>2011</v>
      </c>
      <c r="E247" t="s">
        <v>632</v>
      </c>
      <c r="F247" s="1">
        <v>40688</v>
      </c>
      <c r="G247" t="s">
        <v>301</v>
      </c>
      <c r="H247" t="s">
        <v>276</v>
      </c>
      <c r="I247" t="s">
        <v>55</v>
      </c>
      <c r="J247" t="s">
        <v>56</v>
      </c>
      <c r="K247" t="s">
        <v>27</v>
      </c>
      <c r="L247" t="s">
        <v>56</v>
      </c>
      <c r="M247" t="s">
        <v>28</v>
      </c>
      <c r="N247" t="s">
        <v>56</v>
      </c>
      <c r="O247" t="s">
        <v>49</v>
      </c>
      <c r="P247" t="s">
        <v>90</v>
      </c>
      <c r="Q247">
        <v>148</v>
      </c>
      <c r="R247">
        <v>20</v>
      </c>
      <c r="S247" t="s">
        <v>31</v>
      </c>
      <c r="T247" t="s">
        <v>32</v>
      </c>
      <c r="U247" t="s">
        <v>33</v>
      </c>
      <c r="V247" t="s">
        <v>151</v>
      </c>
    </row>
    <row r="248" spans="1:22" x14ac:dyDescent="0.25">
      <c r="A248">
        <v>501270</v>
      </c>
      <c r="B248" t="s">
        <v>260</v>
      </c>
      <c r="C248" t="s">
        <v>76</v>
      </c>
      <c r="D248">
        <f>YEAR(matches[[#This Row],[date]])</f>
        <v>2011</v>
      </c>
      <c r="E248" t="s">
        <v>632</v>
      </c>
      <c r="F248" s="1">
        <v>40690</v>
      </c>
      <c r="G248" t="s">
        <v>302</v>
      </c>
      <c r="H248" t="s">
        <v>153</v>
      </c>
      <c r="I248" t="s">
        <v>78</v>
      </c>
      <c r="J248" t="s">
        <v>26</v>
      </c>
      <c r="K248" t="s">
        <v>56</v>
      </c>
      <c r="L248" t="s">
        <v>56</v>
      </c>
      <c r="M248" t="s">
        <v>28</v>
      </c>
      <c r="N248" t="s">
        <v>26</v>
      </c>
      <c r="O248" t="s">
        <v>29</v>
      </c>
      <c r="P248" t="s">
        <v>303</v>
      </c>
      <c r="Q248">
        <v>186</v>
      </c>
      <c r="R248">
        <v>20</v>
      </c>
      <c r="S248" t="s">
        <v>31</v>
      </c>
      <c r="T248" t="s">
        <v>32</v>
      </c>
      <c r="U248" t="s">
        <v>33</v>
      </c>
      <c r="V248" t="s">
        <v>151</v>
      </c>
    </row>
    <row r="249" spans="1:22" x14ac:dyDescent="0.25">
      <c r="A249">
        <v>501271</v>
      </c>
      <c r="B249" t="s">
        <v>260</v>
      </c>
      <c r="C249" t="s">
        <v>76</v>
      </c>
      <c r="D249">
        <f>YEAR(matches[[#This Row],[date]])</f>
        <v>2011</v>
      </c>
      <c r="E249" t="s">
        <v>632</v>
      </c>
      <c r="F249" s="1">
        <v>40691</v>
      </c>
      <c r="G249" t="s">
        <v>136</v>
      </c>
      <c r="H249" t="s">
        <v>234</v>
      </c>
      <c r="I249" t="s">
        <v>78</v>
      </c>
      <c r="J249" t="s">
        <v>39</v>
      </c>
      <c r="K249" t="s">
        <v>26</v>
      </c>
      <c r="L249" t="s">
        <v>39</v>
      </c>
      <c r="M249" t="s">
        <v>40</v>
      </c>
      <c r="N249" t="s">
        <v>39</v>
      </c>
      <c r="O249" t="s">
        <v>29</v>
      </c>
      <c r="P249" t="s">
        <v>304</v>
      </c>
      <c r="Q249">
        <v>206</v>
      </c>
      <c r="R249">
        <v>20</v>
      </c>
      <c r="S249" t="s">
        <v>31</v>
      </c>
      <c r="T249" t="s">
        <v>32</v>
      </c>
      <c r="U249" t="s">
        <v>33</v>
      </c>
      <c r="V249" t="s">
        <v>151</v>
      </c>
    </row>
    <row r="250" spans="1:22" x14ac:dyDescent="0.25">
      <c r="A250">
        <v>548306</v>
      </c>
      <c r="B250" t="s">
        <v>305</v>
      </c>
      <c r="C250" t="s">
        <v>76</v>
      </c>
      <c r="D250">
        <f>YEAR(matches[[#This Row],[date]])</f>
        <v>2012</v>
      </c>
      <c r="E250" t="s">
        <v>633</v>
      </c>
      <c r="F250" s="1">
        <v>41003</v>
      </c>
      <c r="G250" t="s">
        <v>23</v>
      </c>
      <c r="H250" t="s">
        <v>306</v>
      </c>
      <c r="I250" t="s">
        <v>78</v>
      </c>
      <c r="J250" t="s">
        <v>39</v>
      </c>
      <c r="K250" t="s">
        <v>56</v>
      </c>
      <c r="L250" t="s">
        <v>56</v>
      </c>
      <c r="M250" t="s">
        <v>28</v>
      </c>
      <c r="N250" t="s">
        <v>56</v>
      </c>
      <c r="O250" t="s">
        <v>49</v>
      </c>
      <c r="P250" t="s">
        <v>100</v>
      </c>
      <c r="Q250">
        <v>113</v>
      </c>
      <c r="R250">
        <v>20</v>
      </c>
      <c r="S250" t="s">
        <v>31</v>
      </c>
      <c r="T250" t="s">
        <v>32</v>
      </c>
      <c r="U250" t="s">
        <v>307</v>
      </c>
      <c r="V250" t="s">
        <v>151</v>
      </c>
    </row>
    <row r="251" spans="1:22" x14ac:dyDescent="0.25">
      <c r="A251">
        <v>548307</v>
      </c>
      <c r="B251" t="s">
        <v>305</v>
      </c>
      <c r="C251" t="s">
        <v>60</v>
      </c>
      <c r="D251">
        <f>YEAR(matches[[#This Row],[date]])</f>
        <v>2012</v>
      </c>
      <c r="E251" t="s">
        <v>633</v>
      </c>
      <c r="F251" s="1">
        <v>41004</v>
      </c>
      <c r="G251" t="s">
        <v>23</v>
      </c>
      <c r="H251" t="s">
        <v>101</v>
      </c>
      <c r="I251" t="s">
        <v>62</v>
      </c>
      <c r="J251" t="s">
        <v>27</v>
      </c>
      <c r="K251" t="s">
        <v>47</v>
      </c>
      <c r="L251" t="s">
        <v>47</v>
      </c>
      <c r="M251" t="s">
        <v>28</v>
      </c>
      <c r="N251" t="s">
        <v>47</v>
      </c>
      <c r="O251" t="s">
        <v>49</v>
      </c>
      <c r="P251" t="s">
        <v>100</v>
      </c>
      <c r="Q251">
        <v>98</v>
      </c>
      <c r="R251">
        <v>12</v>
      </c>
      <c r="S251" t="s">
        <v>31</v>
      </c>
      <c r="T251" t="s">
        <v>32</v>
      </c>
      <c r="U251" t="s">
        <v>166</v>
      </c>
      <c r="V251" t="s">
        <v>164</v>
      </c>
    </row>
    <row r="252" spans="1:22" x14ac:dyDescent="0.25">
      <c r="A252">
        <v>548308</v>
      </c>
      <c r="B252" t="s">
        <v>305</v>
      </c>
      <c r="C252" t="s">
        <v>53</v>
      </c>
      <c r="D252">
        <f>YEAR(matches[[#This Row],[date]])</f>
        <v>2012</v>
      </c>
      <c r="E252" t="s">
        <v>633</v>
      </c>
      <c r="F252" s="1">
        <v>41005</v>
      </c>
      <c r="G252" t="s">
        <v>23</v>
      </c>
      <c r="H252" t="s">
        <v>308</v>
      </c>
      <c r="I252" t="s">
        <v>55</v>
      </c>
      <c r="J252" t="s">
        <v>56</v>
      </c>
      <c r="K252" t="s">
        <v>268</v>
      </c>
      <c r="L252" t="s">
        <v>56</v>
      </c>
      <c r="M252" t="s">
        <v>28</v>
      </c>
      <c r="N252" t="s">
        <v>268</v>
      </c>
      <c r="O252" t="s">
        <v>29</v>
      </c>
      <c r="P252" t="s">
        <v>309</v>
      </c>
      <c r="Q252">
        <v>130</v>
      </c>
      <c r="R252">
        <v>20</v>
      </c>
      <c r="S252" t="s">
        <v>31</v>
      </c>
      <c r="T252" t="s">
        <v>32</v>
      </c>
      <c r="U252" t="s">
        <v>310</v>
      </c>
      <c r="V252" t="s">
        <v>151</v>
      </c>
    </row>
    <row r="253" spans="1:22" x14ac:dyDescent="0.25">
      <c r="A253">
        <v>548309</v>
      </c>
      <c r="B253" t="s">
        <v>305</v>
      </c>
      <c r="C253" t="s">
        <v>66</v>
      </c>
      <c r="D253">
        <f>YEAR(matches[[#This Row],[date]])</f>
        <v>2012</v>
      </c>
      <c r="E253" t="s">
        <v>633</v>
      </c>
      <c r="F253" s="1">
        <v>41005</v>
      </c>
      <c r="G253" t="s">
        <v>23</v>
      </c>
      <c r="H253" t="s">
        <v>311</v>
      </c>
      <c r="I253" t="s">
        <v>68</v>
      </c>
      <c r="J253" t="s">
        <v>48</v>
      </c>
      <c r="K253" t="s">
        <v>38</v>
      </c>
      <c r="L253" t="s">
        <v>38</v>
      </c>
      <c r="M253" t="s">
        <v>28</v>
      </c>
      <c r="N253" t="s">
        <v>48</v>
      </c>
      <c r="O253" t="s">
        <v>29</v>
      </c>
      <c r="P253" t="s">
        <v>211</v>
      </c>
      <c r="Q253">
        <v>192</v>
      </c>
      <c r="R253">
        <v>20</v>
      </c>
      <c r="S253" t="s">
        <v>31</v>
      </c>
      <c r="T253" t="s">
        <v>32</v>
      </c>
      <c r="U253" t="s">
        <v>64</v>
      </c>
      <c r="V253" t="s">
        <v>177</v>
      </c>
    </row>
    <row r="254" spans="1:22" x14ac:dyDescent="0.25">
      <c r="A254">
        <v>548310</v>
      </c>
      <c r="B254" t="s">
        <v>305</v>
      </c>
      <c r="C254" t="s">
        <v>22</v>
      </c>
      <c r="D254">
        <f>YEAR(matches[[#This Row],[date]])</f>
        <v>2012</v>
      </c>
      <c r="E254" t="s">
        <v>633</v>
      </c>
      <c r="F254" s="1">
        <v>41006</v>
      </c>
      <c r="G254" t="s">
        <v>23</v>
      </c>
      <c r="H254" t="s">
        <v>158</v>
      </c>
      <c r="I254" t="s">
        <v>25</v>
      </c>
      <c r="J254" t="s">
        <v>26</v>
      </c>
      <c r="K254" t="s">
        <v>47</v>
      </c>
      <c r="L254" t="s">
        <v>47</v>
      </c>
      <c r="M254" t="s">
        <v>28</v>
      </c>
      <c r="N254" t="s">
        <v>26</v>
      </c>
      <c r="O254" t="s">
        <v>29</v>
      </c>
      <c r="P254" t="s">
        <v>284</v>
      </c>
      <c r="Q254">
        <v>158</v>
      </c>
      <c r="R254">
        <v>20</v>
      </c>
      <c r="S254" t="s">
        <v>31</v>
      </c>
      <c r="T254" t="s">
        <v>32</v>
      </c>
      <c r="U254" t="s">
        <v>166</v>
      </c>
      <c r="V254" t="s">
        <v>179</v>
      </c>
    </row>
    <row r="255" spans="1:22" x14ac:dyDescent="0.25">
      <c r="A255">
        <v>548311</v>
      </c>
      <c r="B255" t="s">
        <v>305</v>
      </c>
      <c r="C255" t="s">
        <v>312</v>
      </c>
      <c r="D255">
        <f>YEAR(matches[[#This Row],[date]])</f>
        <v>2012</v>
      </c>
      <c r="E255" t="s">
        <v>633</v>
      </c>
      <c r="F255" s="1">
        <v>41006</v>
      </c>
      <c r="G255" t="s">
        <v>23</v>
      </c>
      <c r="H255" t="s">
        <v>313</v>
      </c>
      <c r="I255" t="s">
        <v>314</v>
      </c>
      <c r="J255" t="s">
        <v>63</v>
      </c>
      <c r="K255" t="s">
        <v>39</v>
      </c>
      <c r="L255" t="s">
        <v>63</v>
      </c>
      <c r="M255" t="s">
        <v>28</v>
      </c>
      <c r="N255" t="s">
        <v>39</v>
      </c>
      <c r="O255" t="s">
        <v>29</v>
      </c>
      <c r="P255" t="s">
        <v>315</v>
      </c>
      <c r="Q255">
        <v>194</v>
      </c>
      <c r="R255">
        <v>20</v>
      </c>
      <c r="S255" t="s">
        <v>31</v>
      </c>
      <c r="T255" t="s">
        <v>32</v>
      </c>
      <c r="U255" t="s">
        <v>307</v>
      </c>
      <c r="V255" t="s">
        <v>164</v>
      </c>
    </row>
    <row r="256" spans="1:22" x14ac:dyDescent="0.25">
      <c r="A256">
        <v>548312</v>
      </c>
      <c r="B256" t="s">
        <v>305</v>
      </c>
      <c r="C256" t="s">
        <v>66</v>
      </c>
      <c r="D256">
        <f>YEAR(matches[[#This Row],[date]])</f>
        <v>2012</v>
      </c>
      <c r="E256" t="s">
        <v>633</v>
      </c>
      <c r="F256" s="1">
        <v>41007</v>
      </c>
      <c r="G256" t="s">
        <v>23</v>
      </c>
      <c r="H256" t="s">
        <v>203</v>
      </c>
      <c r="I256" t="s">
        <v>68</v>
      </c>
      <c r="J256" t="s">
        <v>48</v>
      </c>
      <c r="K256" t="s">
        <v>27</v>
      </c>
      <c r="L256" t="s">
        <v>27</v>
      </c>
      <c r="M256" t="s">
        <v>28</v>
      </c>
      <c r="N256" t="s">
        <v>48</v>
      </c>
      <c r="O256" t="s">
        <v>29</v>
      </c>
      <c r="P256" t="s">
        <v>259</v>
      </c>
      <c r="Q256">
        <v>165</v>
      </c>
      <c r="R256">
        <v>20</v>
      </c>
      <c r="S256" t="s">
        <v>31</v>
      </c>
      <c r="T256" t="s">
        <v>32</v>
      </c>
      <c r="U256" t="s">
        <v>64</v>
      </c>
      <c r="V256" t="s">
        <v>316</v>
      </c>
    </row>
    <row r="257" spans="1:22" x14ac:dyDescent="0.25">
      <c r="A257">
        <v>548313</v>
      </c>
      <c r="B257" t="s">
        <v>305</v>
      </c>
      <c r="C257" t="s">
        <v>317</v>
      </c>
      <c r="D257">
        <f>YEAR(matches[[#This Row],[date]])</f>
        <v>2012</v>
      </c>
      <c r="E257" t="s">
        <v>633</v>
      </c>
      <c r="F257" s="1">
        <v>41007</v>
      </c>
      <c r="G257" t="s">
        <v>23</v>
      </c>
      <c r="H257" t="s">
        <v>318</v>
      </c>
      <c r="I257" t="s">
        <v>319</v>
      </c>
      <c r="J257" t="s">
        <v>268</v>
      </c>
      <c r="K257" t="s">
        <v>38</v>
      </c>
      <c r="L257" t="s">
        <v>268</v>
      </c>
      <c r="M257" t="s">
        <v>40</v>
      </c>
      <c r="N257" t="s">
        <v>268</v>
      </c>
      <c r="O257" t="s">
        <v>29</v>
      </c>
      <c r="P257" t="s">
        <v>259</v>
      </c>
      <c r="Q257">
        <v>167</v>
      </c>
      <c r="R257">
        <v>20</v>
      </c>
      <c r="S257" t="s">
        <v>31</v>
      </c>
      <c r="T257" t="s">
        <v>32</v>
      </c>
      <c r="U257" t="s">
        <v>214</v>
      </c>
      <c r="V257" t="s">
        <v>151</v>
      </c>
    </row>
    <row r="258" spans="1:22" x14ac:dyDescent="0.25">
      <c r="A258">
        <v>548314</v>
      </c>
      <c r="B258" t="s">
        <v>305</v>
      </c>
      <c r="C258" t="s">
        <v>312</v>
      </c>
      <c r="D258">
        <f>YEAR(matches[[#This Row],[date]])</f>
        <v>2012</v>
      </c>
      <c r="E258" t="s">
        <v>633</v>
      </c>
      <c r="F258" s="1">
        <v>41008</v>
      </c>
      <c r="G258" t="s">
        <v>23</v>
      </c>
      <c r="H258" t="s">
        <v>187</v>
      </c>
      <c r="I258" t="s">
        <v>314</v>
      </c>
      <c r="J258" t="s">
        <v>63</v>
      </c>
      <c r="K258" t="s">
        <v>56</v>
      </c>
      <c r="L258" t="s">
        <v>63</v>
      </c>
      <c r="M258" t="s">
        <v>40</v>
      </c>
      <c r="N258" t="s">
        <v>56</v>
      </c>
      <c r="O258" t="s">
        <v>49</v>
      </c>
      <c r="P258" t="s">
        <v>57</v>
      </c>
      <c r="Q258">
        <v>139</v>
      </c>
      <c r="R258">
        <v>20</v>
      </c>
      <c r="S258" t="s">
        <v>31</v>
      </c>
      <c r="T258" t="s">
        <v>32</v>
      </c>
      <c r="U258" t="s">
        <v>310</v>
      </c>
      <c r="V258" t="s">
        <v>307</v>
      </c>
    </row>
    <row r="259" spans="1:22" x14ac:dyDescent="0.25">
      <c r="A259">
        <v>548315</v>
      </c>
      <c r="B259" t="s">
        <v>305</v>
      </c>
      <c r="C259" t="s">
        <v>22</v>
      </c>
      <c r="D259">
        <f>YEAR(matches[[#This Row],[date]])</f>
        <v>2012</v>
      </c>
      <c r="E259" t="s">
        <v>633</v>
      </c>
      <c r="F259" s="1">
        <v>41009</v>
      </c>
      <c r="G259" t="s">
        <v>23</v>
      </c>
      <c r="H259" t="s">
        <v>109</v>
      </c>
      <c r="I259" t="s">
        <v>25</v>
      </c>
      <c r="J259" t="s">
        <v>26</v>
      </c>
      <c r="K259" t="s">
        <v>27</v>
      </c>
      <c r="L259" t="s">
        <v>26</v>
      </c>
      <c r="M259" t="s">
        <v>28</v>
      </c>
      <c r="N259" t="s">
        <v>27</v>
      </c>
      <c r="O259" t="s">
        <v>29</v>
      </c>
      <c r="P259" t="s">
        <v>320</v>
      </c>
      <c r="Q259">
        <v>166</v>
      </c>
      <c r="R259">
        <v>20</v>
      </c>
      <c r="S259" t="s">
        <v>31</v>
      </c>
      <c r="T259" t="s">
        <v>32</v>
      </c>
      <c r="U259" t="s">
        <v>179</v>
      </c>
      <c r="V259" t="s">
        <v>275</v>
      </c>
    </row>
    <row r="260" spans="1:22" x14ac:dyDescent="0.25">
      <c r="A260">
        <v>548316</v>
      </c>
      <c r="B260" t="s">
        <v>305</v>
      </c>
      <c r="C260" t="s">
        <v>44</v>
      </c>
      <c r="D260">
        <f>YEAR(matches[[#This Row],[date]])</f>
        <v>2012</v>
      </c>
      <c r="E260" t="s">
        <v>633</v>
      </c>
      <c r="F260" s="1">
        <v>41009</v>
      </c>
      <c r="G260" t="s">
        <v>23</v>
      </c>
      <c r="H260" t="s">
        <v>321</v>
      </c>
      <c r="I260" t="s">
        <v>46</v>
      </c>
      <c r="J260" t="s">
        <v>47</v>
      </c>
      <c r="K260" t="s">
        <v>39</v>
      </c>
      <c r="L260" t="s">
        <v>47</v>
      </c>
      <c r="M260" t="s">
        <v>28</v>
      </c>
      <c r="N260" t="s">
        <v>47</v>
      </c>
      <c r="O260" t="s">
        <v>49</v>
      </c>
      <c r="P260" t="s">
        <v>100</v>
      </c>
      <c r="Q260">
        <v>111</v>
      </c>
      <c r="R260">
        <v>20</v>
      </c>
      <c r="S260" t="s">
        <v>31</v>
      </c>
      <c r="T260" t="s">
        <v>32</v>
      </c>
      <c r="U260" t="s">
        <v>33</v>
      </c>
      <c r="V260" t="s">
        <v>177</v>
      </c>
    </row>
    <row r="261" spans="1:22" x14ac:dyDescent="0.25">
      <c r="A261">
        <v>548317</v>
      </c>
      <c r="B261" t="s">
        <v>305</v>
      </c>
      <c r="C261" t="s">
        <v>53</v>
      </c>
      <c r="D261">
        <f>YEAR(matches[[#This Row],[date]])</f>
        <v>2012</v>
      </c>
      <c r="E261" t="s">
        <v>633</v>
      </c>
      <c r="F261" s="1">
        <v>41010</v>
      </c>
      <c r="G261" t="s">
        <v>23</v>
      </c>
      <c r="H261" t="s">
        <v>248</v>
      </c>
      <c r="I261" t="s">
        <v>55</v>
      </c>
      <c r="J261" t="s">
        <v>56</v>
      </c>
      <c r="K261" t="s">
        <v>48</v>
      </c>
      <c r="L261" t="s">
        <v>48</v>
      </c>
      <c r="M261" t="s">
        <v>28</v>
      </c>
      <c r="N261" t="s">
        <v>56</v>
      </c>
      <c r="O261" t="s">
        <v>29</v>
      </c>
      <c r="P261" t="s">
        <v>167</v>
      </c>
      <c r="Q261">
        <v>198</v>
      </c>
      <c r="R261">
        <v>20</v>
      </c>
      <c r="S261" t="s">
        <v>31</v>
      </c>
      <c r="T261" t="s">
        <v>32</v>
      </c>
      <c r="U261" t="s">
        <v>51</v>
      </c>
      <c r="V261" t="s">
        <v>322</v>
      </c>
    </row>
    <row r="262" spans="1:22" x14ac:dyDescent="0.25">
      <c r="A262">
        <v>548318</v>
      </c>
      <c r="B262" t="s">
        <v>305</v>
      </c>
      <c r="C262" t="s">
        <v>76</v>
      </c>
      <c r="D262">
        <f>YEAR(matches[[#This Row],[date]])</f>
        <v>2012</v>
      </c>
      <c r="E262" t="s">
        <v>633</v>
      </c>
      <c r="F262" s="1">
        <v>41011</v>
      </c>
      <c r="G262" t="s">
        <v>23</v>
      </c>
      <c r="H262" t="s">
        <v>323</v>
      </c>
      <c r="I262" t="s">
        <v>78</v>
      </c>
      <c r="J262" t="s">
        <v>39</v>
      </c>
      <c r="K262" t="s">
        <v>26</v>
      </c>
      <c r="L262" t="s">
        <v>26</v>
      </c>
      <c r="M262" t="s">
        <v>40</v>
      </c>
      <c r="N262" t="s">
        <v>39</v>
      </c>
      <c r="O262" t="s">
        <v>49</v>
      </c>
      <c r="P262" t="s">
        <v>57</v>
      </c>
      <c r="Q262">
        <v>206</v>
      </c>
      <c r="R262">
        <v>20</v>
      </c>
      <c r="S262" t="s">
        <v>31</v>
      </c>
      <c r="T262" t="s">
        <v>32</v>
      </c>
      <c r="U262" t="s">
        <v>164</v>
      </c>
      <c r="V262" t="s">
        <v>275</v>
      </c>
    </row>
    <row r="263" spans="1:22" x14ac:dyDescent="0.25">
      <c r="A263">
        <v>548319</v>
      </c>
      <c r="B263" t="s">
        <v>305</v>
      </c>
      <c r="C263" t="s">
        <v>35</v>
      </c>
      <c r="D263">
        <f>YEAR(matches[[#This Row],[date]])</f>
        <v>2012</v>
      </c>
      <c r="E263" t="s">
        <v>633</v>
      </c>
      <c r="F263" s="1">
        <v>41011</v>
      </c>
      <c r="G263" t="s">
        <v>23</v>
      </c>
      <c r="H263" t="s">
        <v>324</v>
      </c>
      <c r="I263" t="s">
        <v>37</v>
      </c>
      <c r="J263" t="s">
        <v>38</v>
      </c>
      <c r="K263" t="s">
        <v>268</v>
      </c>
      <c r="L263" t="s">
        <v>38</v>
      </c>
      <c r="M263" t="s">
        <v>28</v>
      </c>
      <c r="N263" t="s">
        <v>38</v>
      </c>
      <c r="O263" t="s">
        <v>49</v>
      </c>
      <c r="P263" t="s">
        <v>83</v>
      </c>
      <c r="Q263">
        <v>116</v>
      </c>
      <c r="R263">
        <v>20</v>
      </c>
      <c r="S263" t="s">
        <v>31</v>
      </c>
      <c r="T263" t="s">
        <v>32</v>
      </c>
      <c r="U263" t="s">
        <v>316</v>
      </c>
      <c r="V263" t="s">
        <v>177</v>
      </c>
    </row>
    <row r="264" spans="1:22" x14ac:dyDescent="0.25">
      <c r="A264">
        <v>548320</v>
      </c>
      <c r="B264" t="s">
        <v>305</v>
      </c>
      <c r="C264" t="s">
        <v>60</v>
      </c>
      <c r="D264">
        <f>YEAR(matches[[#This Row],[date]])</f>
        <v>2012</v>
      </c>
      <c r="E264" t="s">
        <v>633</v>
      </c>
      <c r="F264" s="1">
        <v>41012</v>
      </c>
      <c r="G264" t="s">
        <v>23</v>
      </c>
      <c r="H264" t="s">
        <v>325</v>
      </c>
      <c r="I264" t="s">
        <v>62</v>
      </c>
      <c r="J264" t="s">
        <v>27</v>
      </c>
      <c r="K264" t="s">
        <v>48</v>
      </c>
      <c r="L264" t="s">
        <v>48</v>
      </c>
      <c r="M264" t="s">
        <v>40</v>
      </c>
      <c r="N264" t="s">
        <v>27</v>
      </c>
      <c r="O264" t="s">
        <v>49</v>
      </c>
      <c r="P264" t="s">
        <v>57</v>
      </c>
      <c r="Q264">
        <v>132</v>
      </c>
      <c r="R264">
        <v>20</v>
      </c>
      <c r="S264" t="s">
        <v>31</v>
      </c>
      <c r="T264" t="s">
        <v>32</v>
      </c>
      <c r="U264" t="s">
        <v>33</v>
      </c>
      <c r="V264" t="s">
        <v>166</v>
      </c>
    </row>
    <row r="265" spans="1:22" x14ac:dyDescent="0.25">
      <c r="A265">
        <v>548322</v>
      </c>
      <c r="B265" t="s">
        <v>305</v>
      </c>
      <c r="C265" t="s">
        <v>317</v>
      </c>
      <c r="D265">
        <f>YEAR(matches[[#This Row],[date]])</f>
        <v>2012</v>
      </c>
      <c r="E265" t="s">
        <v>633</v>
      </c>
      <c r="F265" s="1">
        <v>41013</v>
      </c>
      <c r="G265" t="s">
        <v>23</v>
      </c>
      <c r="H265" t="s">
        <v>326</v>
      </c>
      <c r="I265" t="s">
        <v>319</v>
      </c>
      <c r="J265" t="s">
        <v>268</v>
      </c>
      <c r="K265" t="s">
        <v>39</v>
      </c>
      <c r="L265" t="s">
        <v>39</v>
      </c>
      <c r="M265" t="s">
        <v>40</v>
      </c>
      <c r="N265" t="s">
        <v>268</v>
      </c>
      <c r="O265" t="s">
        <v>49</v>
      </c>
      <c r="P265" t="s">
        <v>83</v>
      </c>
      <c r="Q265">
        <v>156</v>
      </c>
      <c r="R265">
        <v>20</v>
      </c>
      <c r="S265" t="s">
        <v>31</v>
      </c>
      <c r="T265" t="s">
        <v>32</v>
      </c>
      <c r="U265" t="s">
        <v>51</v>
      </c>
      <c r="V265" t="s">
        <v>322</v>
      </c>
    </row>
    <row r="266" spans="1:22" x14ac:dyDescent="0.25">
      <c r="A266">
        <v>548323</v>
      </c>
      <c r="B266" t="s">
        <v>305</v>
      </c>
      <c r="C266" t="s">
        <v>60</v>
      </c>
      <c r="D266">
        <f>YEAR(matches[[#This Row],[date]])</f>
        <v>2012</v>
      </c>
      <c r="E266" t="s">
        <v>633</v>
      </c>
      <c r="F266" s="1">
        <v>41014</v>
      </c>
      <c r="G266" t="s">
        <v>23</v>
      </c>
      <c r="H266" t="s">
        <v>327</v>
      </c>
      <c r="I266" t="s">
        <v>62</v>
      </c>
      <c r="J266" t="s">
        <v>27</v>
      </c>
      <c r="K266" t="s">
        <v>38</v>
      </c>
      <c r="L266" t="s">
        <v>27</v>
      </c>
      <c r="M266" t="s">
        <v>28</v>
      </c>
      <c r="N266" t="s">
        <v>38</v>
      </c>
      <c r="O266" t="s">
        <v>29</v>
      </c>
      <c r="P266" t="s">
        <v>198</v>
      </c>
      <c r="Q266">
        <v>135</v>
      </c>
      <c r="R266">
        <v>20</v>
      </c>
      <c r="S266" t="s">
        <v>31</v>
      </c>
      <c r="T266" t="s">
        <v>32</v>
      </c>
      <c r="U266" t="s">
        <v>33</v>
      </c>
      <c r="V266" t="s">
        <v>166</v>
      </c>
    </row>
    <row r="267" spans="1:22" x14ac:dyDescent="0.25">
      <c r="A267">
        <v>548324</v>
      </c>
      <c r="B267" t="s">
        <v>305</v>
      </c>
      <c r="C267" t="s">
        <v>22</v>
      </c>
      <c r="D267">
        <f>YEAR(matches[[#This Row],[date]])</f>
        <v>2012</v>
      </c>
      <c r="E267" t="s">
        <v>633</v>
      </c>
      <c r="F267" s="1">
        <v>41014</v>
      </c>
      <c r="G267" t="s">
        <v>23</v>
      </c>
      <c r="H267" t="s">
        <v>311</v>
      </c>
      <c r="I267" t="s">
        <v>25</v>
      </c>
      <c r="J267" t="s">
        <v>26</v>
      </c>
      <c r="K267" t="s">
        <v>48</v>
      </c>
      <c r="L267" t="s">
        <v>48</v>
      </c>
      <c r="M267" t="s">
        <v>40</v>
      </c>
      <c r="N267" t="s">
        <v>48</v>
      </c>
      <c r="O267" t="s">
        <v>29</v>
      </c>
      <c r="P267" t="s">
        <v>328</v>
      </c>
      <c r="Q267">
        <v>196</v>
      </c>
      <c r="R267">
        <v>20</v>
      </c>
      <c r="S267" t="s">
        <v>31</v>
      </c>
      <c r="T267" t="s">
        <v>32</v>
      </c>
      <c r="U267" t="s">
        <v>307</v>
      </c>
      <c r="V267" t="s">
        <v>275</v>
      </c>
    </row>
    <row r="268" spans="1:22" x14ac:dyDescent="0.25">
      <c r="A268">
        <v>548325</v>
      </c>
      <c r="B268" t="s">
        <v>305</v>
      </c>
      <c r="C268" t="s">
        <v>53</v>
      </c>
      <c r="D268">
        <f>YEAR(matches[[#This Row],[date]])</f>
        <v>2012</v>
      </c>
      <c r="E268" t="s">
        <v>633</v>
      </c>
      <c r="F268" s="1">
        <v>41015</v>
      </c>
      <c r="G268" t="s">
        <v>23</v>
      </c>
      <c r="H268" t="s">
        <v>329</v>
      </c>
      <c r="I268" t="s">
        <v>55</v>
      </c>
      <c r="J268" t="s">
        <v>56</v>
      </c>
      <c r="K268" t="s">
        <v>47</v>
      </c>
      <c r="L268" t="s">
        <v>47</v>
      </c>
      <c r="M268" t="s">
        <v>28</v>
      </c>
      <c r="N268" t="s">
        <v>47</v>
      </c>
      <c r="O268" t="s">
        <v>49</v>
      </c>
      <c r="P268" t="s">
        <v>83</v>
      </c>
      <c r="Q268">
        <v>93</v>
      </c>
      <c r="R268">
        <v>20</v>
      </c>
      <c r="S268" t="s">
        <v>31</v>
      </c>
      <c r="T268" t="s">
        <v>32</v>
      </c>
      <c r="U268" t="s">
        <v>64</v>
      </c>
      <c r="V268" t="s">
        <v>177</v>
      </c>
    </row>
    <row r="269" spans="1:22" x14ac:dyDescent="0.25">
      <c r="A269">
        <v>548326</v>
      </c>
      <c r="B269" t="s">
        <v>305</v>
      </c>
      <c r="C269" t="s">
        <v>66</v>
      </c>
      <c r="D269">
        <f>YEAR(matches[[#This Row],[date]])</f>
        <v>2012</v>
      </c>
      <c r="E269" t="s">
        <v>633</v>
      </c>
      <c r="F269" s="1">
        <v>41016</v>
      </c>
      <c r="G269" t="s">
        <v>23</v>
      </c>
      <c r="H269" t="s">
        <v>203</v>
      </c>
      <c r="I269" t="s">
        <v>68</v>
      </c>
      <c r="J269" t="s">
        <v>48</v>
      </c>
      <c r="K269" t="s">
        <v>63</v>
      </c>
      <c r="L269" t="s">
        <v>63</v>
      </c>
      <c r="M269" t="s">
        <v>40</v>
      </c>
      <c r="N269" t="s">
        <v>48</v>
      </c>
      <c r="O269" t="s">
        <v>49</v>
      </c>
      <c r="P269" t="s">
        <v>57</v>
      </c>
      <c r="Q269">
        <v>197</v>
      </c>
      <c r="R269">
        <v>20</v>
      </c>
      <c r="S269" t="s">
        <v>31</v>
      </c>
      <c r="T269" t="s">
        <v>32</v>
      </c>
      <c r="U269" t="s">
        <v>51</v>
      </c>
      <c r="V269" t="s">
        <v>322</v>
      </c>
    </row>
    <row r="270" spans="1:22" x14ac:dyDescent="0.25">
      <c r="A270">
        <v>548327</v>
      </c>
      <c r="B270" t="s">
        <v>305</v>
      </c>
      <c r="C270" t="s">
        <v>22</v>
      </c>
      <c r="D270">
        <f>YEAR(matches[[#This Row],[date]])</f>
        <v>2012</v>
      </c>
      <c r="E270" t="s">
        <v>633</v>
      </c>
      <c r="F270" s="1">
        <v>41016</v>
      </c>
      <c r="G270" t="s">
        <v>23</v>
      </c>
      <c r="H270" t="s">
        <v>153</v>
      </c>
      <c r="I270" t="s">
        <v>25</v>
      </c>
      <c r="J270" t="s">
        <v>26</v>
      </c>
      <c r="K270" t="s">
        <v>268</v>
      </c>
      <c r="L270" t="s">
        <v>268</v>
      </c>
      <c r="M270" t="s">
        <v>40</v>
      </c>
      <c r="N270" t="s">
        <v>26</v>
      </c>
      <c r="O270" t="s">
        <v>49</v>
      </c>
      <c r="P270" t="s">
        <v>69</v>
      </c>
      <c r="Q270">
        <v>183</v>
      </c>
      <c r="R270">
        <v>20</v>
      </c>
      <c r="S270" t="s">
        <v>31</v>
      </c>
      <c r="T270" t="s">
        <v>32</v>
      </c>
      <c r="U270" t="s">
        <v>166</v>
      </c>
      <c r="V270" t="s">
        <v>214</v>
      </c>
    </row>
    <row r="271" spans="1:22" x14ac:dyDescent="0.25">
      <c r="A271">
        <v>548328</v>
      </c>
      <c r="B271" t="s">
        <v>305</v>
      </c>
      <c r="C271" t="s">
        <v>35</v>
      </c>
      <c r="D271">
        <f>YEAR(matches[[#This Row],[date]])</f>
        <v>2012</v>
      </c>
      <c r="E271" t="s">
        <v>633</v>
      </c>
      <c r="F271" s="1">
        <v>41017</v>
      </c>
      <c r="G271" t="s">
        <v>23</v>
      </c>
      <c r="H271" t="s">
        <v>186</v>
      </c>
      <c r="I271" t="s">
        <v>37</v>
      </c>
      <c r="J271" t="s">
        <v>38</v>
      </c>
      <c r="K271" t="s">
        <v>27</v>
      </c>
      <c r="L271" t="s">
        <v>38</v>
      </c>
      <c r="M271" t="s">
        <v>40</v>
      </c>
      <c r="N271" t="s">
        <v>27</v>
      </c>
      <c r="O271" t="s">
        <v>49</v>
      </c>
      <c r="P271" t="s">
        <v>100</v>
      </c>
      <c r="Q271">
        <v>125</v>
      </c>
      <c r="R271">
        <v>20</v>
      </c>
      <c r="S271" t="s">
        <v>31</v>
      </c>
      <c r="T271" t="s">
        <v>32</v>
      </c>
      <c r="U271" t="s">
        <v>307</v>
      </c>
      <c r="V271" t="s">
        <v>275</v>
      </c>
    </row>
    <row r="272" spans="1:22" x14ac:dyDescent="0.25">
      <c r="A272">
        <v>548321</v>
      </c>
      <c r="B272" t="s">
        <v>305</v>
      </c>
      <c r="C272" t="s">
        <v>44</v>
      </c>
      <c r="D272">
        <f>YEAR(matches[[#This Row],[date]])</f>
        <v>2012</v>
      </c>
      <c r="E272" t="s">
        <v>633</v>
      </c>
      <c r="F272" s="1">
        <v>41018</v>
      </c>
      <c r="G272" t="s">
        <v>23</v>
      </c>
      <c r="H272" t="s">
        <v>236</v>
      </c>
      <c r="I272" t="s">
        <v>46</v>
      </c>
      <c r="J272" t="s">
        <v>47</v>
      </c>
      <c r="K272" t="s">
        <v>63</v>
      </c>
      <c r="L272" t="s">
        <v>63</v>
      </c>
      <c r="M272" t="s">
        <v>40</v>
      </c>
      <c r="N272" t="s">
        <v>47</v>
      </c>
      <c r="O272" t="s">
        <v>49</v>
      </c>
      <c r="P272" t="s">
        <v>57</v>
      </c>
      <c r="Q272">
        <v>158</v>
      </c>
      <c r="R272">
        <v>20</v>
      </c>
      <c r="S272" t="s">
        <v>31</v>
      </c>
      <c r="T272" t="s">
        <v>32</v>
      </c>
      <c r="U272" t="s">
        <v>64</v>
      </c>
      <c r="V272" t="s">
        <v>177</v>
      </c>
    </row>
    <row r="273" spans="1:22" x14ac:dyDescent="0.25">
      <c r="A273">
        <v>548330</v>
      </c>
      <c r="B273" t="s">
        <v>305</v>
      </c>
      <c r="C273" t="s">
        <v>76</v>
      </c>
      <c r="D273">
        <f>YEAR(matches[[#This Row],[date]])</f>
        <v>2012</v>
      </c>
      <c r="E273" t="s">
        <v>633</v>
      </c>
      <c r="F273" s="1">
        <v>41018</v>
      </c>
      <c r="G273" t="s">
        <v>23</v>
      </c>
      <c r="H273" t="s">
        <v>330</v>
      </c>
      <c r="I273" t="s">
        <v>78</v>
      </c>
      <c r="J273" t="s">
        <v>39</v>
      </c>
      <c r="K273" t="s">
        <v>268</v>
      </c>
      <c r="L273" t="s">
        <v>268</v>
      </c>
      <c r="M273" t="s">
        <v>28</v>
      </c>
      <c r="N273" t="s">
        <v>39</v>
      </c>
      <c r="O273" t="s">
        <v>29</v>
      </c>
      <c r="P273" t="s">
        <v>93</v>
      </c>
      <c r="Q273">
        <v>165</v>
      </c>
      <c r="R273">
        <v>20</v>
      </c>
      <c r="S273" t="s">
        <v>31</v>
      </c>
      <c r="T273" t="s">
        <v>32</v>
      </c>
      <c r="U273" t="s">
        <v>33</v>
      </c>
      <c r="V273" t="s">
        <v>214</v>
      </c>
    </row>
    <row r="274" spans="1:22" x14ac:dyDescent="0.25">
      <c r="A274">
        <v>548331</v>
      </c>
      <c r="B274" t="s">
        <v>305</v>
      </c>
      <c r="C274" t="s">
        <v>35</v>
      </c>
      <c r="D274">
        <f>YEAR(matches[[#This Row],[date]])</f>
        <v>2012</v>
      </c>
      <c r="E274" t="s">
        <v>633</v>
      </c>
      <c r="F274" s="1">
        <v>41019</v>
      </c>
      <c r="G274" t="s">
        <v>23</v>
      </c>
      <c r="H274" t="s">
        <v>153</v>
      </c>
      <c r="I274" t="s">
        <v>37</v>
      </c>
      <c r="J274" t="s">
        <v>38</v>
      </c>
      <c r="K274" t="s">
        <v>26</v>
      </c>
      <c r="L274" t="s">
        <v>26</v>
      </c>
      <c r="M274" t="s">
        <v>28</v>
      </c>
      <c r="N274" t="s">
        <v>26</v>
      </c>
      <c r="O274" t="s">
        <v>49</v>
      </c>
      <c r="P274" t="s">
        <v>57</v>
      </c>
      <c r="Q274">
        <v>164</v>
      </c>
      <c r="R274">
        <v>20</v>
      </c>
      <c r="S274" t="s">
        <v>31</v>
      </c>
      <c r="T274" t="s">
        <v>32</v>
      </c>
      <c r="U274" t="s">
        <v>179</v>
      </c>
      <c r="V274" t="s">
        <v>275</v>
      </c>
    </row>
    <row r="275" spans="1:22" x14ac:dyDescent="0.25">
      <c r="A275">
        <v>548332</v>
      </c>
      <c r="B275" t="s">
        <v>305</v>
      </c>
      <c r="C275" t="s">
        <v>76</v>
      </c>
      <c r="D275">
        <f>YEAR(matches[[#This Row],[date]])</f>
        <v>2012</v>
      </c>
      <c r="E275" t="s">
        <v>633</v>
      </c>
      <c r="F275" s="1">
        <v>41020</v>
      </c>
      <c r="G275" t="s">
        <v>23</v>
      </c>
      <c r="H275" t="s">
        <v>323</v>
      </c>
      <c r="I275" t="s">
        <v>78</v>
      </c>
      <c r="J275" t="s">
        <v>39</v>
      </c>
      <c r="K275" t="s">
        <v>48</v>
      </c>
      <c r="L275" t="s">
        <v>48</v>
      </c>
      <c r="M275" t="s">
        <v>40</v>
      </c>
      <c r="N275" t="s">
        <v>39</v>
      </c>
      <c r="O275" t="s">
        <v>49</v>
      </c>
      <c r="P275" t="s">
        <v>83</v>
      </c>
      <c r="Q275">
        <v>147</v>
      </c>
      <c r="R275">
        <v>20</v>
      </c>
      <c r="S275" t="s">
        <v>31</v>
      </c>
      <c r="T275" t="s">
        <v>32</v>
      </c>
      <c r="U275" t="s">
        <v>51</v>
      </c>
      <c r="V275" t="s">
        <v>322</v>
      </c>
    </row>
    <row r="276" spans="1:22" x14ac:dyDescent="0.25">
      <c r="A276">
        <v>548333</v>
      </c>
      <c r="B276" t="s">
        <v>305</v>
      </c>
      <c r="C276" t="s">
        <v>44</v>
      </c>
      <c r="D276">
        <f>YEAR(matches[[#This Row],[date]])</f>
        <v>2012</v>
      </c>
      <c r="E276" t="s">
        <v>633</v>
      </c>
      <c r="F276" s="1">
        <v>41020</v>
      </c>
      <c r="G276" t="s">
        <v>23</v>
      </c>
      <c r="H276" t="s">
        <v>108</v>
      </c>
      <c r="I276" t="s">
        <v>46</v>
      </c>
      <c r="J276" t="s">
        <v>47</v>
      </c>
      <c r="K276" t="s">
        <v>268</v>
      </c>
      <c r="L276" t="s">
        <v>47</v>
      </c>
      <c r="M276" t="s">
        <v>28</v>
      </c>
      <c r="N276" t="s">
        <v>268</v>
      </c>
      <c r="O276" t="s">
        <v>29</v>
      </c>
      <c r="P276" t="s">
        <v>284</v>
      </c>
      <c r="Q276">
        <v>193</v>
      </c>
      <c r="R276">
        <v>20</v>
      </c>
      <c r="S276" t="s">
        <v>31</v>
      </c>
      <c r="T276" t="s">
        <v>32</v>
      </c>
      <c r="U276" t="s">
        <v>33</v>
      </c>
      <c r="V276" t="s">
        <v>214</v>
      </c>
    </row>
    <row r="277" spans="1:22" x14ac:dyDescent="0.25">
      <c r="A277">
        <v>548334</v>
      </c>
      <c r="B277" t="s">
        <v>305</v>
      </c>
      <c r="C277" t="s">
        <v>53</v>
      </c>
      <c r="D277">
        <f>YEAR(matches[[#This Row],[date]])</f>
        <v>2012</v>
      </c>
      <c r="E277" t="s">
        <v>633</v>
      </c>
      <c r="F277" s="1">
        <v>41021</v>
      </c>
      <c r="G277" t="s">
        <v>23</v>
      </c>
      <c r="H277" t="s">
        <v>97</v>
      </c>
      <c r="I277" t="s">
        <v>55</v>
      </c>
      <c r="J277" t="s">
        <v>56</v>
      </c>
      <c r="K277" t="s">
        <v>38</v>
      </c>
      <c r="L277" t="s">
        <v>56</v>
      </c>
      <c r="M277" t="s">
        <v>40</v>
      </c>
      <c r="N277" t="s">
        <v>38</v>
      </c>
      <c r="O277" t="s">
        <v>49</v>
      </c>
      <c r="P277" t="s">
        <v>69</v>
      </c>
      <c r="Q277">
        <v>164</v>
      </c>
      <c r="R277">
        <v>20</v>
      </c>
      <c r="S277" t="s">
        <v>31</v>
      </c>
      <c r="T277" t="s">
        <v>32</v>
      </c>
      <c r="U277" t="s">
        <v>179</v>
      </c>
      <c r="V277" t="s">
        <v>275</v>
      </c>
    </row>
    <row r="278" spans="1:22" x14ac:dyDescent="0.25">
      <c r="A278">
        <v>548335</v>
      </c>
      <c r="B278" t="s">
        <v>305</v>
      </c>
      <c r="C278" t="s">
        <v>217</v>
      </c>
      <c r="D278">
        <f>YEAR(matches[[#This Row],[date]])</f>
        <v>2012</v>
      </c>
      <c r="E278" t="s">
        <v>633</v>
      </c>
      <c r="F278" s="1">
        <v>41021</v>
      </c>
      <c r="G278" t="s">
        <v>23</v>
      </c>
      <c r="H278" t="s">
        <v>201</v>
      </c>
      <c r="I278" t="s">
        <v>219</v>
      </c>
      <c r="J278" t="s">
        <v>63</v>
      </c>
      <c r="K278" t="s">
        <v>27</v>
      </c>
      <c r="L278" t="s">
        <v>27</v>
      </c>
      <c r="M278" t="s">
        <v>28</v>
      </c>
      <c r="N278" t="s">
        <v>27</v>
      </c>
      <c r="O278" t="s">
        <v>49</v>
      </c>
      <c r="P278" t="s">
        <v>57</v>
      </c>
      <c r="Q278">
        <v>127</v>
      </c>
      <c r="R278">
        <v>20</v>
      </c>
      <c r="S278" t="s">
        <v>31</v>
      </c>
      <c r="T278" t="s">
        <v>32</v>
      </c>
      <c r="U278" t="s">
        <v>64</v>
      </c>
      <c r="V278" t="s">
        <v>177</v>
      </c>
    </row>
    <row r="279" spans="1:22" x14ac:dyDescent="0.25">
      <c r="A279">
        <v>548336</v>
      </c>
      <c r="B279" t="s">
        <v>305</v>
      </c>
      <c r="C279" t="s">
        <v>66</v>
      </c>
      <c r="D279">
        <f>YEAR(matches[[#This Row],[date]])</f>
        <v>2012</v>
      </c>
      <c r="E279" t="s">
        <v>633</v>
      </c>
      <c r="F279" s="1">
        <v>41022</v>
      </c>
      <c r="G279" t="s">
        <v>23</v>
      </c>
      <c r="H279" t="s">
        <v>158</v>
      </c>
      <c r="I279" t="s">
        <v>68</v>
      </c>
      <c r="J279" t="s">
        <v>48</v>
      </c>
      <c r="K279" t="s">
        <v>26</v>
      </c>
      <c r="L279" t="s">
        <v>48</v>
      </c>
      <c r="M279" t="s">
        <v>28</v>
      </c>
      <c r="N279" t="s">
        <v>26</v>
      </c>
      <c r="O279" t="s">
        <v>29</v>
      </c>
      <c r="P279" t="s">
        <v>331</v>
      </c>
      <c r="Q279">
        <v>190</v>
      </c>
      <c r="R279">
        <v>20</v>
      </c>
      <c r="S279" t="s">
        <v>31</v>
      </c>
      <c r="T279" t="s">
        <v>32</v>
      </c>
      <c r="U279" t="s">
        <v>33</v>
      </c>
      <c r="V279" t="s">
        <v>166</v>
      </c>
    </row>
    <row r="280" spans="1:22" x14ac:dyDescent="0.25">
      <c r="A280">
        <v>548337</v>
      </c>
      <c r="B280" t="s">
        <v>305</v>
      </c>
      <c r="C280" t="s">
        <v>317</v>
      </c>
      <c r="D280">
        <f>YEAR(matches[[#This Row],[date]])</f>
        <v>2012</v>
      </c>
      <c r="E280" t="s">
        <v>633</v>
      </c>
      <c r="F280" s="1">
        <v>41023</v>
      </c>
      <c r="G280" t="s">
        <v>23</v>
      </c>
      <c r="H280" t="s">
        <v>72</v>
      </c>
      <c r="I280" t="s">
        <v>319</v>
      </c>
      <c r="J280" t="s">
        <v>268</v>
      </c>
      <c r="K280" t="s">
        <v>47</v>
      </c>
      <c r="L280" t="s">
        <v>268</v>
      </c>
      <c r="M280" t="s">
        <v>40</v>
      </c>
      <c r="N280" t="s">
        <v>47</v>
      </c>
      <c r="O280" t="s">
        <v>49</v>
      </c>
      <c r="P280" t="s">
        <v>100</v>
      </c>
      <c r="Q280">
        <v>147</v>
      </c>
      <c r="R280">
        <v>20</v>
      </c>
      <c r="S280" t="s">
        <v>31</v>
      </c>
      <c r="T280" t="s">
        <v>32</v>
      </c>
      <c r="U280" t="s">
        <v>179</v>
      </c>
      <c r="V280" t="s">
        <v>275</v>
      </c>
    </row>
    <row r="281" spans="1:22" x14ac:dyDescent="0.25">
      <c r="A281">
        <v>548339</v>
      </c>
      <c r="B281" t="s">
        <v>305</v>
      </c>
      <c r="C281" t="s">
        <v>35</v>
      </c>
      <c r="D281">
        <f>YEAR(matches[[#This Row],[date]])</f>
        <v>2012</v>
      </c>
      <c r="E281" t="s">
        <v>633</v>
      </c>
      <c r="F281" s="1">
        <v>41024</v>
      </c>
      <c r="G281" t="s">
        <v>23</v>
      </c>
      <c r="H281" t="s">
        <v>237</v>
      </c>
      <c r="I281" t="s">
        <v>37</v>
      </c>
      <c r="J281" t="s">
        <v>38</v>
      </c>
      <c r="K281" t="s">
        <v>56</v>
      </c>
      <c r="L281" t="s">
        <v>38</v>
      </c>
      <c r="M281" t="s">
        <v>40</v>
      </c>
      <c r="N281" t="s">
        <v>56</v>
      </c>
      <c r="O281" t="s">
        <v>49</v>
      </c>
      <c r="P281" t="s">
        <v>90</v>
      </c>
      <c r="Q281">
        <v>169</v>
      </c>
      <c r="R281">
        <v>20</v>
      </c>
      <c r="S281" t="s">
        <v>31</v>
      </c>
      <c r="T281" t="s">
        <v>32</v>
      </c>
      <c r="U281" t="s">
        <v>51</v>
      </c>
      <c r="V281" t="s">
        <v>322</v>
      </c>
    </row>
    <row r="282" spans="1:22" x14ac:dyDescent="0.25">
      <c r="A282">
        <v>548341</v>
      </c>
      <c r="B282" t="s">
        <v>305</v>
      </c>
      <c r="C282" t="s">
        <v>317</v>
      </c>
      <c r="D282">
        <f>YEAR(matches[[#This Row],[date]])</f>
        <v>2012</v>
      </c>
      <c r="E282" t="s">
        <v>633</v>
      </c>
      <c r="F282" s="1">
        <v>41025</v>
      </c>
      <c r="G282" t="s">
        <v>23</v>
      </c>
      <c r="H282" t="s">
        <v>332</v>
      </c>
      <c r="I282" t="s">
        <v>319</v>
      </c>
      <c r="J282" t="s">
        <v>268</v>
      </c>
      <c r="K282" t="s">
        <v>63</v>
      </c>
      <c r="L282" t="s">
        <v>63</v>
      </c>
      <c r="M282" t="s">
        <v>40</v>
      </c>
      <c r="N282" t="s">
        <v>63</v>
      </c>
      <c r="O282" t="s">
        <v>29</v>
      </c>
      <c r="P282" t="s">
        <v>110</v>
      </c>
      <c r="Q282">
        <v>178</v>
      </c>
      <c r="R282">
        <v>20</v>
      </c>
      <c r="S282" t="s">
        <v>31</v>
      </c>
      <c r="T282" t="s">
        <v>32</v>
      </c>
      <c r="U282" t="s">
        <v>179</v>
      </c>
      <c r="V282" t="s">
        <v>275</v>
      </c>
    </row>
    <row r="283" spans="1:22" x14ac:dyDescent="0.25">
      <c r="A283">
        <v>548342</v>
      </c>
      <c r="B283" t="s">
        <v>305</v>
      </c>
      <c r="C283" t="s">
        <v>44</v>
      </c>
      <c r="D283">
        <f>YEAR(matches[[#This Row],[date]])</f>
        <v>2012</v>
      </c>
      <c r="E283" t="s">
        <v>633</v>
      </c>
      <c r="F283" s="1">
        <v>41026</v>
      </c>
      <c r="G283" t="s">
        <v>23</v>
      </c>
      <c r="H283" t="s">
        <v>72</v>
      </c>
      <c r="I283" t="s">
        <v>46</v>
      </c>
      <c r="J283" t="s">
        <v>47</v>
      </c>
      <c r="K283" t="s">
        <v>56</v>
      </c>
      <c r="L283" t="s">
        <v>56</v>
      </c>
      <c r="M283" t="s">
        <v>28</v>
      </c>
      <c r="N283" t="s">
        <v>47</v>
      </c>
      <c r="O283" t="s">
        <v>29</v>
      </c>
      <c r="P283" t="s">
        <v>240</v>
      </c>
      <c r="Q283">
        <v>208</v>
      </c>
      <c r="R283">
        <v>20</v>
      </c>
      <c r="S283" t="s">
        <v>31</v>
      </c>
      <c r="T283" t="s">
        <v>32</v>
      </c>
      <c r="U283" t="s">
        <v>51</v>
      </c>
      <c r="V283" t="s">
        <v>322</v>
      </c>
    </row>
    <row r="284" spans="1:22" x14ac:dyDescent="0.25">
      <c r="A284">
        <v>548343</v>
      </c>
      <c r="B284" t="s">
        <v>305</v>
      </c>
      <c r="C284" t="s">
        <v>76</v>
      </c>
      <c r="D284">
        <f>YEAR(matches[[#This Row],[date]])</f>
        <v>2012</v>
      </c>
      <c r="E284" t="s">
        <v>633</v>
      </c>
      <c r="F284" s="1">
        <v>41027</v>
      </c>
      <c r="G284" t="s">
        <v>23</v>
      </c>
      <c r="H284" t="s">
        <v>333</v>
      </c>
      <c r="I284" t="s">
        <v>78</v>
      </c>
      <c r="J284" t="s">
        <v>39</v>
      </c>
      <c r="K284" t="s">
        <v>38</v>
      </c>
      <c r="L284" t="s">
        <v>38</v>
      </c>
      <c r="M284" t="s">
        <v>40</v>
      </c>
      <c r="N284" t="s">
        <v>38</v>
      </c>
      <c r="O284" t="s">
        <v>29</v>
      </c>
      <c r="P284" t="s">
        <v>83</v>
      </c>
      <c r="Q284">
        <v>157</v>
      </c>
      <c r="R284">
        <v>20</v>
      </c>
      <c r="S284" t="s">
        <v>31</v>
      </c>
      <c r="T284" t="s">
        <v>32</v>
      </c>
      <c r="U284" t="s">
        <v>64</v>
      </c>
      <c r="V284" t="s">
        <v>177</v>
      </c>
    </row>
    <row r="285" spans="1:22" x14ac:dyDescent="0.25">
      <c r="A285">
        <v>548344</v>
      </c>
      <c r="B285" t="s">
        <v>305</v>
      </c>
      <c r="C285" t="s">
        <v>60</v>
      </c>
      <c r="D285">
        <f>YEAR(matches[[#This Row],[date]])</f>
        <v>2012</v>
      </c>
      <c r="E285" t="s">
        <v>633</v>
      </c>
      <c r="F285" s="1">
        <v>41027</v>
      </c>
      <c r="G285" t="s">
        <v>23</v>
      </c>
      <c r="H285" t="s">
        <v>186</v>
      </c>
      <c r="I285" t="s">
        <v>62</v>
      </c>
      <c r="J285" t="s">
        <v>27</v>
      </c>
      <c r="K285" t="s">
        <v>26</v>
      </c>
      <c r="L285" t="s">
        <v>27</v>
      </c>
      <c r="M285" t="s">
        <v>40</v>
      </c>
      <c r="N285" t="s">
        <v>27</v>
      </c>
      <c r="O285" t="s">
        <v>29</v>
      </c>
      <c r="P285" t="s">
        <v>334</v>
      </c>
      <c r="Q285">
        <v>191</v>
      </c>
      <c r="R285">
        <v>20</v>
      </c>
      <c r="S285" t="s">
        <v>31</v>
      </c>
      <c r="T285" t="s">
        <v>32</v>
      </c>
      <c r="U285" t="s">
        <v>33</v>
      </c>
      <c r="V285" t="s">
        <v>94</v>
      </c>
    </row>
    <row r="286" spans="1:22" x14ac:dyDescent="0.25">
      <c r="A286">
        <v>548345</v>
      </c>
      <c r="B286" t="s">
        <v>305</v>
      </c>
      <c r="C286" t="s">
        <v>44</v>
      </c>
      <c r="D286">
        <f>YEAR(matches[[#This Row],[date]])</f>
        <v>2012</v>
      </c>
      <c r="E286" t="s">
        <v>633</v>
      </c>
      <c r="F286" s="1">
        <v>41028</v>
      </c>
      <c r="G286" t="s">
        <v>23</v>
      </c>
      <c r="H286" t="s">
        <v>72</v>
      </c>
      <c r="I286" t="s">
        <v>46</v>
      </c>
      <c r="J286" t="s">
        <v>47</v>
      </c>
      <c r="K286" t="s">
        <v>48</v>
      </c>
      <c r="L286" t="s">
        <v>47</v>
      </c>
      <c r="M286" t="s">
        <v>40</v>
      </c>
      <c r="N286" t="s">
        <v>47</v>
      </c>
      <c r="O286" t="s">
        <v>29</v>
      </c>
      <c r="P286" t="s">
        <v>124</v>
      </c>
      <c r="Q286">
        <v>153</v>
      </c>
      <c r="R286">
        <v>20</v>
      </c>
      <c r="S286" t="s">
        <v>31</v>
      </c>
      <c r="T286" t="s">
        <v>32</v>
      </c>
      <c r="U286" t="s">
        <v>179</v>
      </c>
      <c r="V286" t="s">
        <v>275</v>
      </c>
    </row>
    <row r="287" spans="1:22" x14ac:dyDescent="0.25">
      <c r="A287">
        <v>548346</v>
      </c>
      <c r="B287" t="s">
        <v>305</v>
      </c>
      <c r="C287" t="s">
        <v>53</v>
      </c>
      <c r="D287">
        <f>YEAR(matches[[#This Row],[date]])</f>
        <v>2012</v>
      </c>
      <c r="E287" t="s">
        <v>633</v>
      </c>
      <c r="F287" s="1">
        <v>41028</v>
      </c>
      <c r="G287" t="s">
        <v>23</v>
      </c>
      <c r="H287" t="s">
        <v>272</v>
      </c>
      <c r="I287" t="s">
        <v>55</v>
      </c>
      <c r="J287" t="s">
        <v>56</v>
      </c>
      <c r="K287" t="s">
        <v>63</v>
      </c>
      <c r="L287" t="s">
        <v>56</v>
      </c>
      <c r="M287" t="s">
        <v>28</v>
      </c>
      <c r="N287" t="s">
        <v>56</v>
      </c>
      <c r="O287" t="s">
        <v>49</v>
      </c>
      <c r="P287" t="s">
        <v>57</v>
      </c>
      <c r="Q287">
        <v>101</v>
      </c>
      <c r="R287">
        <v>20</v>
      </c>
      <c r="S287" t="s">
        <v>31</v>
      </c>
      <c r="T287" t="s">
        <v>32</v>
      </c>
      <c r="U287" t="s">
        <v>310</v>
      </c>
      <c r="V287" t="s">
        <v>322</v>
      </c>
    </row>
    <row r="288" spans="1:22" x14ac:dyDescent="0.25">
      <c r="A288">
        <v>548347</v>
      </c>
      <c r="B288" t="s">
        <v>305</v>
      </c>
      <c r="C288" t="s">
        <v>76</v>
      </c>
      <c r="D288">
        <f>YEAR(matches[[#This Row],[date]])</f>
        <v>2012</v>
      </c>
      <c r="E288" t="s">
        <v>633</v>
      </c>
      <c r="F288" s="1">
        <v>41029</v>
      </c>
      <c r="G288" t="s">
        <v>23</v>
      </c>
      <c r="H288" t="s">
        <v>186</v>
      </c>
      <c r="I288" t="s">
        <v>78</v>
      </c>
      <c r="J288" t="s">
        <v>39</v>
      </c>
      <c r="K288" t="s">
        <v>27</v>
      </c>
      <c r="L288" t="s">
        <v>39</v>
      </c>
      <c r="M288" t="s">
        <v>40</v>
      </c>
      <c r="N288" t="s">
        <v>27</v>
      </c>
      <c r="O288" t="s">
        <v>49</v>
      </c>
      <c r="P288" t="s">
        <v>57</v>
      </c>
      <c r="Q288">
        <v>140</v>
      </c>
      <c r="R288">
        <v>20</v>
      </c>
      <c r="S288" t="s">
        <v>31</v>
      </c>
      <c r="T288" t="s">
        <v>32</v>
      </c>
      <c r="U288" t="s">
        <v>64</v>
      </c>
      <c r="V288" t="s">
        <v>335</v>
      </c>
    </row>
    <row r="289" spans="1:22" x14ac:dyDescent="0.25">
      <c r="A289">
        <v>548348</v>
      </c>
      <c r="B289" t="s">
        <v>305</v>
      </c>
      <c r="C289" t="s">
        <v>217</v>
      </c>
      <c r="D289">
        <f>YEAR(matches[[#This Row],[date]])</f>
        <v>2012</v>
      </c>
      <c r="E289" t="s">
        <v>633</v>
      </c>
      <c r="F289" s="1">
        <v>41030</v>
      </c>
      <c r="G289" t="s">
        <v>23</v>
      </c>
      <c r="H289" t="s">
        <v>81</v>
      </c>
      <c r="I289" t="s">
        <v>219</v>
      </c>
      <c r="J289" t="s">
        <v>63</v>
      </c>
      <c r="K289" t="s">
        <v>268</v>
      </c>
      <c r="L289" t="s">
        <v>63</v>
      </c>
      <c r="M289" t="s">
        <v>40</v>
      </c>
      <c r="N289" t="s">
        <v>63</v>
      </c>
      <c r="O289" t="s">
        <v>29</v>
      </c>
      <c r="P289" t="s">
        <v>93</v>
      </c>
      <c r="Q289">
        <v>187</v>
      </c>
      <c r="R289">
        <v>20</v>
      </c>
      <c r="S289" t="s">
        <v>31</v>
      </c>
      <c r="T289" t="s">
        <v>32</v>
      </c>
      <c r="U289" t="s">
        <v>51</v>
      </c>
      <c r="V289" t="s">
        <v>310</v>
      </c>
    </row>
    <row r="290" spans="1:22" x14ac:dyDescent="0.25">
      <c r="A290">
        <v>548349</v>
      </c>
      <c r="B290" t="s">
        <v>305</v>
      </c>
      <c r="C290" t="s">
        <v>66</v>
      </c>
      <c r="D290">
        <f>YEAR(matches[[#This Row],[date]])</f>
        <v>2012</v>
      </c>
      <c r="E290" t="s">
        <v>633</v>
      </c>
      <c r="F290" s="1">
        <v>41030</v>
      </c>
      <c r="G290" t="s">
        <v>23</v>
      </c>
      <c r="H290" t="s">
        <v>336</v>
      </c>
      <c r="I290" t="s">
        <v>68</v>
      </c>
      <c r="J290" t="s">
        <v>48</v>
      </c>
      <c r="K290" t="s">
        <v>47</v>
      </c>
      <c r="L290" t="s">
        <v>48</v>
      </c>
      <c r="M290" t="s">
        <v>40</v>
      </c>
      <c r="N290" t="s">
        <v>47</v>
      </c>
      <c r="O290" t="s">
        <v>49</v>
      </c>
      <c r="P290" t="s">
        <v>69</v>
      </c>
      <c r="Q290">
        <v>142</v>
      </c>
      <c r="R290">
        <v>20</v>
      </c>
      <c r="S290" t="s">
        <v>31</v>
      </c>
      <c r="T290" t="s">
        <v>32</v>
      </c>
      <c r="U290" t="s">
        <v>307</v>
      </c>
      <c r="V290" t="s">
        <v>151</v>
      </c>
    </row>
    <row r="291" spans="1:22" x14ac:dyDescent="0.25">
      <c r="A291">
        <v>548350</v>
      </c>
      <c r="B291" t="s">
        <v>305</v>
      </c>
      <c r="C291" t="s">
        <v>22</v>
      </c>
      <c r="D291">
        <f>YEAR(matches[[#This Row],[date]])</f>
        <v>2012</v>
      </c>
      <c r="E291" t="s">
        <v>633</v>
      </c>
      <c r="F291" s="1">
        <v>41031</v>
      </c>
      <c r="G291" t="s">
        <v>23</v>
      </c>
      <c r="H291" t="s">
        <v>337</v>
      </c>
      <c r="I291" t="s">
        <v>25</v>
      </c>
      <c r="J291" t="s">
        <v>26</v>
      </c>
      <c r="K291" t="s">
        <v>38</v>
      </c>
      <c r="L291" t="s">
        <v>38</v>
      </c>
      <c r="M291" t="s">
        <v>28</v>
      </c>
      <c r="N291" t="s">
        <v>38</v>
      </c>
      <c r="O291" t="s">
        <v>49</v>
      </c>
      <c r="P291" t="s">
        <v>90</v>
      </c>
      <c r="Q291">
        <v>159</v>
      </c>
      <c r="R291">
        <v>20</v>
      </c>
      <c r="S291" t="s">
        <v>31</v>
      </c>
      <c r="T291" t="s">
        <v>32</v>
      </c>
      <c r="U291" t="s">
        <v>64</v>
      </c>
      <c r="V291" t="s">
        <v>335</v>
      </c>
    </row>
    <row r="292" spans="1:22" x14ac:dyDescent="0.25">
      <c r="A292">
        <v>548351</v>
      </c>
      <c r="B292" t="s">
        <v>305</v>
      </c>
      <c r="C292" t="s">
        <v>317</v>
      </c>
      <c r="D292">
        <f>YEAR(matches[[#This Row],[date]])</f>
        <v>2012</v>
      </c>
      <c r="E292" t="s">
        <v>633</v>
      </c>
      <c r="F292" s="1">
        <v>41032</v>
      </c>
      <c r="G292" t="s">
        <v>23</v>
      </c>
      <c r="H292" t="s">
        <v>233</v>
      </c>
      <c r="I292" t="s">
        <v>319</v>
      </c>
      <c r="J292" t="s">
        <v>268</v>
      </c>
      <c r="K292" t="s">
        <v>56</v>
      </c>
      <c r="L292" t="s">
        <v>56</v>
      </c>
      <c r="M292" t="s">
        <v>40</v>
      </c>
      <c r="N292" t="s">
        <v>56</v>
      </c>
      <c r="O292" t="s">
        <v>29</v>
      </c>
      <c r="P292" t="s">
        <v>124</v>
      </c>
      <c r="Q292">
        <v>121</v>
      </c>
      <c r="R292">
        <v>20</v>
      </c>
      <c r="S292" t="s">
        <v>31</v>
      </c>
      <c r="T292" t="s">
        <v>32</v>
      </c>
      <c r="U292" t="s">
        <v>33</v>
      </c>
      <c r="V292" t="s">
        <v>166</v>
      </c>
    </row>
    <row r="293" spans="1:22" x14ac:dyDescent="0.25">
      <c r="A293">
        <v>548352</v>
      </c>
      <c r="B293" t="s">
        <v>305</v>
      </c>
      <c r="C293" t="s">
        <v>76</v>
      </c>
      <c r="D293">
        <f>YEAR(matches[[#This Row],[date]])</f>
        <v>2012</v>
      </c>
      <c r="E293" t="s">
        <v>633</v>
      </c>
      <c r="F293" s="1">
        <v>41033</v>
      </c>
      <c r="G293" t="s">
        <v>23</v>
      </c>
      <c r="H293" t="s">
        <v>131</v>
      </c>
      <c r="I293" t="s">
        <v>78</v>
      </c>
      <c r="J293" t="s">
        <v>39</v>
      </c>
      <c r="K293" t="s">
        <v>63</v>
      </c>
      <c r="L293" t="s">
        <v>39</v>
      </c>
      <c r="M293" t="s">
        <v>40</v>
      </c>
      <c r="N293" t="s">
        <v>39</v>
      </c>
      <c r="O293" t="s">
        <v>29</v>
      </c>
      <c r="P293" t="s">
        <v>88</v>
      </c>
      <c r="Q293">
        <v>161</v>
      </c>
      <c r="R293">
        <v>20</v>
      </c>
      <c r="S293" t="s">
        <v>31</v>
      </c>
      <c r="T293" t="s">
        <v>32</v>
      </c>
      <c r="U293" t="s">
        <v>164</v>
      </c>
      <c r="V293" t="s">
        <v>322</v>
      </c>
    </row>
    <row r="294" spans="1:22" x14ac:dyDescent="0.25">
      <c r="A294">
        <v>548353</v>
      </c>
      <c r="B294" t="s">
        <v>305</v>
      </c>
      <c r="C294" t="s">
        <v>60</v>
      </c>
      <c r="D294">
        <f>YEAR(matches[[#This Row],[date]])</f>
        <v>2012</v>
      </c>
      <c r="E294" t="s">
        <v>633</v>
      </c>
      <c r="F294" s="1">
        <v>41034</v>
      </c>
      <c r="G294" t="s">
        <v>23</v>
      </c>
      <c r="H294" t="s">
        <v>327</v>
      </c>
      <c r="I294" t="s">
        <v>62</v>
      </c>
      <c r="J294" t="s">
        <v>27</v>
      </c>
      <c r="K294" t="s">
        <v>268</v>
      </c>
      <c r="L294" t="s">
        <v>27</v>
      </c>
      <c r="M294" t="s">
        <v>40</v>
      </c>
      <c r="N294" t="s">
        <v>27</v>
      </c>
      <c r="O294" t="s">
        <v>29</v>
      </c>
      <c r="P294" t="s">
        <v>83</v>
      </c>
      <c r="Q294">
        <v>151</v>
      </c>
      <c r="R294">
        <v>20</v>
      </c>
      <c r="S294" t="s">
        <v>31</v>
      </c>
      <c r="T294" t="s">
        <v>32</v>
      </c>
      <c r="U294" t="s">
        <v>64</v>
      </c>
      <c r="V294" t="s">
        <v>177</v>
      </c>
    </row>
    <row r="295" spans="1:22" x14ac:dyDescent="0.25">
      <c r="A295">
        <v>548354</v>
      </c>
      <c r="B295" t="s">
        <v>305</v>
      </c>
      <c r="C295" t="s">
        <v>35</v>
      </c>
      <c r="D295">
        <f>YEAR(matches[[#This Row],[date]])</f>
        <v>2012</v>
      </c>
      <c r="E295" t="s">
        <v>633</v>
      </c>
      <c r="F295" s="1">
        <v>41034</v>
      </c>
      <c r="G295" t="s">
        <v>23</v>
      </c>
      <c r="H295" t="s">
        <v>67</v>
      </c>
      <c r="I295" t="s">
        <v>37</v>
      </c>
      <c r="J295" t="s">
        <v>38</v>
      </c>
      <c r="K295" t="s">
        <v>48</v>
      </c>
      <c r="L295" t="s">
        <v>48</v>
      </c>
      <c r="M295" t="s">
        <v>40</v>
      </c>
      <c r="N295" t="s">
        <v>48</v>
      </c>
      <c r="O295" t="s">
        <v>29</v>
      </c>
      <c r="P295" t="s">
        <v>303</v>
      </c>
      <c r="Q295">
        <v>178</v>
      </c>
      <c r="R295">
        <v>20</v>
      </c>
      <c r="S295" t="s">
        <v>31</v>
      </c>
      <c r="T295" t="s">
        <v>32</v>
      </c>
      <c r="U295" t="s">
        <v>307</v>
      </c>
      <c r="V295" t="s">
        <v>151</v>
      </c>
    </row>
    <row r="296" spans="1:22" x14ac:dyDescent="0.25">
      <c r="A296">
        <v>548355</v>
      </c>
      <c r="B296" t="s">
        <v>305</v>
      </c>
      <c r="C296" t="s">
        <v>53</v>
      </c>
      <c r="D296">
        <f>YEAR(matches[[#This Row],[date]])</f>
        <v>2012</v>
      </c>
      <c r="E296" t="s">
        <v>633</v>
      </c>
      <c r="F296" s="1">
        <v>41035</v>
      </c>
      <c r="G296" t="s">
        <v>23</v>
      </c>
      <c r="H296" t="s">
        <v>193</v>
      </c>
      <c r="I296" t="s">
        <v>55</v>
      </c>
      <c r="J296" t="s">
        <v>56</v>
      </c>
      <c r="K296" t="s">
        <v>39</v>
      </c>
      <c r="L296" t="s">
        <v>56</v>
      </c>
      <c r="M296" t="s">
        <v>28</v>
      </c>
      <c r="N296" t="s">
        <v>56</v>
      </c>
      <c r="O296" t="s">
        <v>49</v>
      </c>
      <c r="P296" t="s">
        <v>198</v>
      </c>
      <c r="Q296">
        <v>174</v>
      </c>
      <c r="R296">
        <v>20</v>
      </c>
      <c r="S296" t="s">
        <v>31</v>
      </c>
      <c r="T296" t="s">
        <v>32</v>
      </c>
      <c r="U296" t="s">
        <v>33</v>
      </c>
      <c r="V296" t="s">
        <v>166</v>
      </c>
    </row>
    <row r="297" spans="1:22" x14ac:dyDescent="0.25">
      <c r="A297">
        <v>548356</v>
      </c>
      <c r="B297" t="s">
        <v>305</v>
      </c>
      <c r="C297" t="s">
        <v>22</v>
      </c>
      <c r="D297">
        <f>YEAR(matches[[#This Row],[date]])</f>
        <v>2012</v>
      </c>
      <c r="E297" t="s">
        <v>633</v>
      </c>
      <c r="F297" s="1">
        <v>41035</v>
      </c>
      <c r="G297" t="s">
        <v>23</v>
      </c>
      <c r="H297" t="s">
        <v>158</v>
      </c>
      <c r="I297" t="s">
        <v>25</v>
      </c>
      <c r="J297" t="s">
        <v>26</v>
      </c>
      <c r="K297" t="s">
        <v>63</v>
      </c>
      <c r="L297" t="s">
        <v>26</v>
      </c>
      <c r="M297" t="s">
        <v>28</v>
      </c>
      <c r="N297" t="s">
        <v>26</v>
      </c>
      <c r="O297" t="s">
        <v>49</v>
      </c>
      <c r="P297" t="s">
        <v>57</v>
      </c>
      <c r="Q297">
        <v>182</v>
      </c>
      <c r="R297">
        <v>20</v>
      </c>
      <c r="S297" t="s">
        <v>31</v>
      </c>
      <c r="T297" t="s">
        <v>32</v>
      </c>
      <c r="U297" t="s">
        <v>164</v>
      </c>
      <c r="V297" t="s">
        <v>322</v>
      </c>
    </row>
    <row r="298" spans="1:22" x14ac:dyDescent="0.25">
      <c r="A298">
        <v>548357</v>
      </c>
      <c r="B298" t="s">
        <v>305</v>
      </c>
      <c r="C298" t="s">
        <v>44</v>
      </c>
      <c r="D298">
        <f>YEAR(matches[[#This Row],[date]])</f>
        <v>2012</v>
      </c>
      <c r="E298" t="s">
        <v>633</v>
      </c>
      <c r="F298" s="1">
        <v>41036</v>
      </c>
      <c r="G298" t="s">
        <v>23</v>
      </c>
      <c r="H298" t="s">
        <v>183</v>
      </c>
      <c r="I298" t="s">
        <v>46</v>
      </c>
      <c r="J298" t="s">
        <v>47</v>
      </c>
      <c r="K298" t="s">
        <v>27</v>
      </c>
      <c r="L298" t="s">
        <v>47</v>
      </c>
      <c r="M298" t="s">
        <v>40</v>
      </c>
      <c r="N298" t="s">
        <v>27</v>
      </c>
      <c r="O298" t="s">
        <v>49</v>
      </c>
      <c r="P298" t="s">
        <v>69</v>
      </c>
      <c r="Q298">
        <v>154</v>
      </c>
      <c r="R298">
        <v>20</v>
      </c>
      <c r="S298" t="s">
        <v>31</v>
      </c>
      <c r="T298" t="s">
        <v>32</v>
      </c>
      <c r="U298" t="s">
        <v>307</v>
      </c>
      <c r="V298" t="s">
        <v>179</v>
      </c>
    </row>
    <row r="299" spans="1:22" x14ac:dyDescent="0.25">
      <c r="A299">
        <v>548358</v>
      </c>
      <c r="B299" t="s">
        <v>305</v>
      </c>
      <c r="C299" t="s">
        <v>317</v>
      </c>
      <c r="D299">
        <f>YEAR(matches[[#This Row],[date]])</f>
        <v>2012</v>
      </c>
      <c r="E299" t="s">
        <v>633</v>
      </c>
      <c r="F299" s="1">
        <v>41037</v>
      </c>
      <c r="G299" t="s">
        <v>23</v>
      </c>
      <c r="H299" t="s">
        <v>67</v>
      </c>
      <c r="I299" t="s">
        <v>319</v>
      </c>
      <c r="J299" t="s">
        <v>268</v>
      </c>
      <c r="K299" t="s">
        <v>48</v>
      </c>
      <c r="L299" t="s">
        <v>268</v>
      </c>
      <c r="M299" t="s">
        <v>40</v>
      </c>
      <c r="N299" t="s">
        <v>48</v>
      </c>
      <c r="O299" t="s">
        <v>49</v>
      </c>
      <c r="P299" t="s">
        <v>83</v>
      </c>
      <c r="Q299">
        <v>126</v>
      </c>
      <c r="R299">
        <v>20</v>
      </c>
      <c r="S299" t="s">
        <v>31</v>
      </c>
      <c r="T299" t="s">
        <v>32</v>
      </c>
      <c r="U299" t="s">
        <v>33</v>
      </c>
      <c r="V299" t="s">
        <v>94</v>
      </c>
    </row>
    <row r="300" spans="1:22" x14ac:dyDescent="0.25">
      <c r="A300">
        <v>548359</v>
      </c>
      <c r="B300" t="s">
        <v>305</v>
      </c>
      <c r="C300" t="s">
        <v>71</v>
      </c>
      <c r="D300">
        <f>YEAR(matches[[#This Row],[date]])</f>
        <v>2012</v>
      </c>
      <c r="E300" t="s">
        <v>633</v>
      </c>
      <c r="F300" s="1">
        <v>41037</v>
      </c>
      <c r="G300" t="s">
        <v>23</v>
      </c>
      <c r="H300" t="s">
        <v>333</v>
      </c>
      <c r="I300" t="s">
        <v>73</v>
      </c>
      <c r="J300" t="s">
        <v>63</v>
      </c>
      <c r="K300" t="s">
        <v>38</v>
      </c>
      <c r="L300" t="s">
        <v>63</v>
      </c>
      <c r="M300" t="s">
        <v>28</v>
      </c>
      <c r="N300" t="s">
        <v>38</v>
      </c>
      <c r="O300" t="s">
        <v>29</v>
      </c>
      <c r="P300" t="s">
        <v>121</v>
      </c>
      <c r="Q300">
        <v>171</v>
      </c>
      <c r="R300">
        <v>20</v>
      </c>
      <c r="S300" t="s">
        <v>31</v>
      </c>
      <c r="T300" t="s">
        <v>32</v>
      </c>
      <c r="U300" t="s">
        <v>164</v>
      </c>
      <c r="V300" t="s">
        <v>322</v>
      </c>
    </row>
    <row r="301" spans="1:22" x14ac:dyDescent="0.25">
      <c r="A301">
        <v>548360</v>
      </c>
      <c r="B301" t="s">
        <v>305</v>
      </c>
      <c r="C301" t="s">
        <v>53</v>
      </c>
      <c r="D301">
        <f>YEAR(matches[[#This Row],[date]])</f>
        <v>2012</v>
      </c>
      <c r="E301" t="s">
        <v>633</v>
      </c>
      <c r="F301" s="1">
        <v>41038</v>
      </c>
      <c r="G301" t="s">
        <v>23</v>
      </c>
      <c r="H301" t="s">
        <v>153</v>
      </c>
      <c r="I301" t="s">
        <v>55</v>
      </c>
      <c r="J301" t="s">
        <v>56</v>
      </c>
      <c r="K301" t="s">
        <v>26</v>
      </c>
      <c r="L301" t="s">
        <v>26</v>
      </c>
      <c r="M301" t="s">
        <v>28</v>
      </c>
      <c r="N301" t="s">
        <v>26</v>
      </c>
      <c r="O301" t="s">
        <v>49</v>
      </c>
      <c r="P301" t="s">
        <v>50</v>
      </c>
      <c r="Q301">
        <v>142</v>
      </c>
      <c r="R301">
        <v>20</v>
      </c>
      <c r="S301" t="s">
        <v>31</v>
      </c>
      <c r="T301" t="s">
        <v>32</v>
      </c>
      <c r="U301" t="s">
        <v>64</v>
      </c>
      <c r="V301" t="s">
        <v>316</v>
      </c>
    </row>
    <row r="302" spans="1:22" x14ac:dyDescent="0.25">
      <c r="A302">
        <v>548329</v>
      </c>
      <c r="B302" t="s">
        <v>305</v>
      </c>
      <c r="C302" t="s">
        <v>71</v>
      </c>
      <c r="D302">
        <f>YEAR(matches[[#This Row],[date]])</f>
        <v>2012</v>
      </c>
      <c r="E302" t="s">
        <v>633</v>
      </c>
      <c r="F302" s="1">
        <v>41039</v>
      </c>
      <c r="G302" t="s">
        <v>23</v>
      </c>
      <c r="H302" t="s">
        <v>231</v>
      </c>
      <c r="I302" t="s">
        <v>73</v>
      </c>
      <c r="J302" t="s">
        <v>63</v>
      </c>
      <c r="K302" t="s">
        <v>47</v>
      </c>
      <c r="L302" t="s">
        <v>63</v>
      </c>
      <c r="M302" t="s">
        <v>40</v>
      </c>
      <c r="N302" t="s">
        <v>47</v>
      </c>
      <c r="O302" t="s">
        <v>49</v>
      </c>
      <c r="P302" t="s">
        <v>50</v>
      </c>
      <c r="Q302">
        <v>188</v>
      </c>
      <c r="R302">
        <v>20</v>
      </c>
      <c r="S302" t="s">
        <v>31</v>
      </c>
      <c r="T302" t="s">
        <v>32</v>
      </c>
      <c r="U302" t="s">
        <v>307</v>
      </c>
      <c r="V302" t="s">
        <v>151</v>
      </c>
    </row>
    <row r="303" spans="1:22" x14ac:dyDescent="0.25">
      <c r="A303">
        <v>548361</v>
      </c>
      <c r="B303" t="s">
        <v>305</v>
      </c>
      <c r="C303" t="s">
        <v>66</v>
      </c>
      <c r="D303">
        <f>YEAR(matches[[#This Row],[date]])</f>
        <v>2012</v>
      </c>
      <c r="E303" t="s">
        <v>633</v>
      </c>
      <c r="F303" s="1">
        <v>41039</v>
      </c>
      <c r="G303" t="s">
        <v>23</v>
      </c>
      <c r="H303" t="s">
        <v>338</v>
      </c>
      <c r="I303" t="s">
        <v>68</v>
      </c>
      <c r="J303" t="s">
        <v>48</v>
      </c>
      <c r="K303" t="s">
        <v>39</v>
      </c>
      <c r="L303" t="s">
        <v>39</v>
      </c>
      <c r="M303" t="s">
        <v>28</v>
      </c>
      <c r="N303" t="s">
        <v>39</v>
      </c>
      <c r="O303" t="s">
        <v>49</v>
      </c>
      <c r="P303" t="s">
        <v>90</v>
      </c>
      <c r="Q303">
        <v>127</v>
      </c>
      <c r="R303">
        <v>20</v>
      </c>
      <c r="S303" t="s">
        <v>31</v>
      </c>
      <c r="T303" t="s">
        <v>32</v>
      </c>
      <c r="U303" t="s">
        <v>322</v>
      </c>
      <c r="V303" t="s">
        <v>335</v>
      </c>
    </row>
    <row r="304" spans="1:22" x14ac:dyDescent="0.25">
      <c r="A304">
        <v>548362</v>
      </c>
      <c r="B304" t="s">
        <v>305</v>
      </c>
      <c r="C304" t="s">
        <v>317</v>
      </c>
      <c r="D304">
        <f>YEAR(matches[[#This Row],[date]])</f>
        <v>2012</v>
      </c>
      <c r="E304" t="s">
        <v>633</v>
      </c>
      <c r="F304" s="1">
        <v>41040</v>
      </c>
      <c r="G304" t="s">
        <v>23</v>
      </c>
      <c r="H304" t="s">
        <v>153</v>
      </c>
      <c r="I304" t="s">
        <v>319</v>
      </c>
      <c r="J304" t="s">
        <v>268</v>
      </c>
      <c r="K304" t="s">
        <v>26</v>
      </c>
      <c r="L304" t="s">
        <v>268</v>
      </c>
      <c r="M304" t="s">
        <v>28</v>
      </c>
      <c r="N304" t="s">
        <v>26</v>
      </c>
      <c r="O304" t="s">
        <v>29</v>
      </c>
      <c r="P304" t="s">
        <v>256</v>
      </c>
      <c r="Q304">
        <v>174</v>
      </c>
      <c r="R304">
        <v>20</v>
      </c>
      <c r="S304" t="s">
        <v>31</v>
      </c>
      <c r="T304" t="s">
        <v>32</v>
      </c>
      <c r="U304" t="s">
        <v>64</v>
      </c>
      <c r="V304" t="s">
        <v>177</v>
      </c>
    </row>
    <row r="305" spans="1:22" x14ac:dyDescent="0.25">
      <c r="A305">
        <v>548363</v>
      </c>
      <c r="B305" t="s">
        <v>305</v>
      </c>
      <c r="C305" t="s">
        <v>60</v>
      </c>
      <c r="D305">
        <f>YEAR(matches[[#This Row],[date]])</f>
        <v>2012</v>
      </c>
      <c r="E305" t="s">
        <v>633</v>
      </c>
      <c r="F305" s="1">
        <v>41041</v>
      </c>
      <c r="G305" t="s">
        <v>23</v>
      </c>
      <c r="H305" t="s">
        <v>187</v>
      </c>
      <c r="I305" t="s">
        <v>62</v>
      </c>
      <c r="J305" t="s">
        <v>27</v>
      </c>
      <c r="K305" t="s">
        <v>56</v>
      </c>
      <c r="L305" t="s">
        <v>56</v>
      </c>
      <c r="M305" t="s">
        <v>40</v>
      </c>
      <c r="N305" t="s">
        <v>56</v>
      </c>
      <c r="O305" t="s">
        <v>29</v>
      </c>
      <c r="P305" t="s">
        <v>167</v>
      </c>
      <c r="Q305">
        <v>183</v>
      </c>
      <c r="R305">
        <v>20</v>
      </c>
      <c r="S305" t="s">
        <v>31</v>
      </c>
      <c r="T305" t="s">
        <v>32</v>
      </c>
      <c r="U305" t="s">
        <v>179</v>
      </c>
      <c r="V305" t="s">
        <v>151</v>
      </c>
    </row>
    <row r="306" spans="1:22" x14ac:dyDescent="0.25">
      <c r="A306">
        <v>548364</v>
      </c>
      <c r="B306" t="s">
        <v>305</v>
      </c>
      <c r="C306" t="s">
        <v>76</v>
      </c>
      <c r="D306">
        <f>YEAR(matches[[#This Row],[date]])</f>
        <v>2012</v>
      </c>
      <c r="E306" t="s">
        <v>633</v>
      </c>
      <c r="F306" s="1">
        <v>41041</v>
      </c>
      <c r="G306" t="s">
        <v>23</v>
      </c>
      <c r="H306" t="s">
        <v>338</v>
      </c>
      <c r="I306" t="s">
        <v>78</v>
      </c>
      <c r="J306" t="s">
        <v>39</v>
      </c>
      <c r="K306" t="s">
        <v>47</v>
      </c>
      <c r="L306" t="s">
        <v>39</v>
      </c>
      <c r="M306" t="s">
        <v>28</v>
      </c>
      <c r="N306" t="s">
        <v>39</v>
      </c>
      <c r="O306" t="s">
        <v>49</v>
      </c>
      <c r="P306" t="s">
        <v>50</v>
      </c>
      <c r="Q306">
        <v>115</v>
      </c>
      <c r="R306">
        <v>20</v>
      </c>
      <c r="S306" t="s">
        <v>31</v>
      </c>
      <c r="T306" t="s">
        <v>32</v>
      </c>
      <c r="U306" t="s">
        <v>214</v>
      </c>
      <c r="V306" t="s">
        <v>94</v>
      </c>
    </row>
    <row r="307" spans="1:22" x14ac:dyDescent="0.25">
      <c r="A307">
        <v>548365</v>
      </c>
      <c r="B307" t="s">
        <v>305</v>
      </c>
      <c r="C307" t="s">
        <v>66</v>
      </c>
      <c r="D307">
        <f>YEAR(matches[[#This Row],[date]])</f>
        <v>2012</v>
      </c>
      <c r="E307" t="s">
        <v>633</v>
      </c>
      <c r="F307" s="1">
        <v>41042</v>
      </c>
      <c r="G307" t="s">
        <v>23</v>
      </c>
      <c r="H307" t="s">
        <v>339</v>
      </c>
      <c r="I307" t="s">
        <v>68</v>
      </c>
      <c r="J307" t="s">
        <v>48</v>
      </c>
      <c r="K307" t="s">
        <v>268</v>
      </c>
      <c r="L307" t="s">
        <v>48</v>
      </c>
      <c r="M307" t="s">
        <v>40</v>
      </c>
      <c r="N307" t="s">
        <v>48</v>
      </c>
      <c r="O307" t="s">
        <v>29</v>
      </c>
      <c r="P307" t="s">
        <v>99</v>
      </c>
      <c r="Q307">
        <v>171</v>
      </c>
      <c r="R307">
        <v>20</v>
      </c>
      <c r="S307" t="s">
        <v>31</v>
      </c>
      <c r="T307" t="s">
        <v>32</v>
      </c>
      <c r="U307" t="s">
        <v>64</v>
      </c>
      <c r="V307" t="s">
        <v>177</v>
      </c>
    </row>
    <row r="308" spans="1:22" x14ac:dyDescent="0.25">
      <c r="A308">
        <v>548366</v>
      </c>
      <c r="B308" t="s">
        <v>305</v>
      </c>
      <c r="C308" t="s">
        <v>35</v>
      </c>
      <c r="D308">
        <f>YEAR(matches[[#This Row],[date]])</f>
        <v>2012</v>
      </c>
      <c r="E308" t="s">
        <v>633</v>
      </c>
      <c r="F308" s="1">
        <v>41042</v>
      </c>
      <c r="G308" t="s">
        <v>23</v>
      </c>
      <c r="H308" t="s">
        <v>61</v>
      </c>
      <c r="I308" t="s">
        <v>37</v>
      </c>
      <c r="J308" t="s">
        <v>38</v>
      </c>
      <c r="K308" t="s">
        <v>63</v>
      </c>
      <c r="L308" t="s">
        <v>63</v>
      </c>
      <c r="M308" t="s">
        <v>40</v>
      </c>
      <c r="N308" t="s">
        <v>38</v>
      </c>
      <c r="O308" t="s">
        <v>49</v>
      </c>
      <c r="P308" t="s">
        <v>90</v>
      </c>
      <c r="Q308">
        <v>191</v>
      </c>
      <c r="R308">
        <v>20</v>
      </c>
      <c r="S308" t="s">
        <v>31</v>
      </c>
      <c r="T308" t="s">
        <v>32</v>
      </c>
      <c r="U308" t="s">
        <v>164</v>
      </c>
      <c r="V308" t="s">
        <v>322</v>
      </c>
    </row>
    <row r="309" spans="1:22" x14ac:dyDescent="0.25">
      <c r="A309">
        <v>548367</v>
      </c>
      <c r="B309" t="s">
        <v>305</v>
      </c>
      <c r="C309" t="s">
        <v>22</v>
      </c>
      <c r="D309">
        <f>YEAR(matches[[#This Row],[date]])</f>
        <v>2012</v>
      </c>
      <c r="E309" t="s">
        <v>633</v>
      </c>
      <c r="F309" s="1">
        <v>41043</v>
      </c>
      <c r="G309" t="s">
        <v>23</v>
      </c>
      <c r="H309" t="s">
        <v>237</v>
      </c>
      <c r="I309" t="s">
        <v>25</v>
      </c>
      <c r="J309" t="s">
        <v>26</v>
      </c>
      <c r="K309" t="s">
        <v>56</v>
      </c>
      <c r="L309" t="s">
        <v>56</v>
      </c>
      <c r="M309" t="s">
        <v>28</v>
      </c>
      <c r="N309" t="s">
        <v>56</v>
      </c>
      <c r="O309" t="s">
        <v>49</v>
      </c>
      <c r="P309" t="s">
        <v>57</v>
      </c>
      <c r="Q309">
        <v>172</v>
      </c>
      <c r="R309">
        <v>20</v>
      </c>
      <c r="S309" t="s">
        <v>31</v>
      </c>
      <c r="T309" t="s">
        <v>32</v>
      </c>
      <c r="U309" t="s">
        <v>214</v>
      </c>
      <c r="V309" t="s">
        <v>94</v>
      </c>
    </row>
    <row r="310" spans="1:22" x14ac:dyDescent="0.25">
      <c r="A310">
        <v>548368</v>
      </c>
      <c r="B310" t="s">
        <v>305</v>
      </c>
      <c r="C310" t="s">
        <v>60</v>
      </c>
      <c r="D310">
        <f>YEAR(matches[[#This Row],[date]])</f>
        <v>2012</v>
      </c>
      <c r="E310" t="s">
        <v>633</v>
      </c>
      <c r="F310" s="1">
        <v>41043</v>
      </c>
      <c r="G310" t="s">
        <v>23</v>
      </c>
      <c r="H310" t="s">
        <v>36</v>
      </c>
      <c r="I310" t="s">
        <v>62</v>
      </c>
      <c r="J310" t="s">
        <v>27</v>
      </c>
      <c r="K310" t="s">
        <v>39</v>
      </c>
      <c r="L310" t="s">
        <v>39</v>
      </c>
      <c r="M310" t="s">
        <v>28</v>
      </c>
      <c r="N310" t="s">
        <v>39</v>
      </c>
      <c r="O310" t="s">
        <v>49</v>
      </c>
      <c r="P310" t="s">
        <v>57</v>
      </c>
      <c r="Q310">
        <v>159</v>
      </c>
      <c r="R310">
        <v>20</v>
      </c>
      <c r="S310" t="s">
        <v>31</v>
      </c>
      <c r="T310" t="s">
        <v>32</v>
      </c>
      <c r="U310" t="s">
        <v>307</v>
      </c>
      <c r="V310" t="s">
        <v>151</v>
      </c>
    </row>
    <row r="311" spans="1:22" x14ac:dyDescent="0.25">
      <c r="A311">
        <v>548369</v>
      </c>
      <c r="B311" t="s">
        <v>305</v>
      </c>
      <c r="C311" t="s">
        <v>44</v>
      </c>
      <c r="D311">
        <f>YEAR(matches[[#This Row],[date]])</f>
        <v>2012</v>
      </c>
      <c r="E311" t="s">
        <v>633</v>
      </c>
      <c r="F311" s="1">
        <v>41044</v>
      </c>
      <c r="G311" t="s">
        <v>23</v>
      </c>
      <c r="H311" t="s">
        <v>340</v>
      </c>
      <c r="I311" t="s">
        <v>46</v>
      </c>
      <c r="J311" t="s">
        <v>47</v>
      </c>
      <c r="K311" t="s">
        <v>38</v>
      </c>
      <c r="L311" t="s">
        <v>38</v>
      </c>
      <c r="M311" t="s">
        <v>40</v>
      </c>
      <c r="N311" t="s">
        <v>47</v>
      </c>
      <c r="O311" t="s">
        <v>49</v>
      </c>
      <c r="P311" t="s">
        <v>57</v>
      </c>
      <c r="Q311">
        <v>137</v>
      </c>
      <c r="R311">
        <v>20</v>
      </c>
      <c r="S311" t="s">
        <v>31</v>
      </c>
      <c r="T311" t="s">
        <v>32</v>
      </c>
      <c r="U311" t="s">
        <v>164</v>
      </c>
      <c r="V311" t="s">
        <v>322</v>
      </c>
    </row>
    <row r="312" spans="1:22" x14ac:dyDescent="0.25">
      <c r="A312">
        <v>548370</v>
      </c>
      <c r="B312" t="s">
        <v>305</v>
      </c>
      <c r="C312" t="s">
        <v>53</v>
      </c>
      <c r="D312">
        <f>YEAR(matches[[#This Row],[date]])</f>
        <v>2012</v>
      </c>
      <c r="E312" t="s">
        <v>633</v>
      </c>
      <c r="F312" s="1">
        <v>41045</v>
      </c>
      <c r="G312" t="s">
        <v>23</v>
      </c>
      <c r="H312" t="s">
        <v>327</v>
      </c>
      <c r="I312" t="s">
        <v>55</v>
      </c>
      <c r="J312" t="s">
        <v>56</v>
      </c>
      <c r="K312" t="s">
        <v>27</v>
      </c>
      <c r="L312" t="s">
        <v>56</v>
      </c>
      <c r="M312" t="s">
        <v>28</v>
      </c>
      <c r="N312" t="s">
        <v>27</v>
      </c>
      <c r="O312" t="s">
        <v>29</v>
      </c>
      <c r="P312" t="s">
        <v>287</v>
      </c>
      <c r="Q312">
        <v>141</v>
      </c>
      <c r="R312">
        <v>20</v>
      </c>
      <c r="S312" t="s">
        <v>31</v>
      </c>
      <c r="T312" t="s">
        <v>32</v>
      </c>
      <c r="U312" t="s">
        <v>214</v>
      </c>
      <c r="V312" t="s">
        <v>94</v>
      </c>
    </row>
    <row r="313" spans="1:22" x14ac:dyDescent="0.25">
      <c r="A313">
        <v>548371</v>
      </c>
      <c r="B313" t="s">
        <v>305</v>
      </c>
      <c r="C313" t="s">
        <v>250</v>
      </c>
      <c r="D313">
        <f>YEAR(matches[[#This Row],[date]])</f>
        <v>2012</v>
      </c>
      <c r="E313" t="s">
        <v>633</v>
      </c>
      <c r="F313" s="1">
        <v>41046</v>
      </c>
      <c r="G313" t="s">
        <v>23</v>
      </c>
      <c r="H313" t="s">
        <v>86</v>
      </c>
      <c r="I313" t="s">
        <v>251</v>
      </c>
      <c r="J313" t="s">
        <v>38</v>
      </c>
      <c r="K313" t="s">
        <v>39</v>
      </c>
      <c r="L313" t="s">
        <v>38</v>
      </c>
      <c r="M313" t="s">
        <v>28</v>
      </c>
      <c r="N313" t="s">
        <v>38</v>
      </c>
      <c r="O313" t="s">
        <v>49</v>
      </c>
      <c r="P313" t="s">
        <v>69</v>
      </c>
      <c r="Q313">
        <v>121</v>
      </c>
      <c r="R313">
        <v>20</v>
      </c>
      <c r="S313" t="s">
        <v>31</v>
      </c>
      <c r="T313" t="s">
        <v>32</v>
      </c>
      <c r="U313" t="s">
        <v>316</v>
      </c>
      <c r="V313" t="s">
        <v>177</v>
      </c>
    </row>
    <row r="314" spans="1:22" x14ac:dyDescent="0.25">
      <c r="A314">
        <v>548372</v>
      </c>
      <c r="B314" t="s">
        <v>305</v>
      </c>
      <c r="C314" t="s">
        <v>44</v>
      </c>
      <c r="D314">
        <f>YEAR(matches[[#This Row],[date]])</f>
        <v>2012</v>
      </c>
      <c r="E314" t="s">
        <v>633</v>
      </c>
      <c r="F314" s="1">
        <v>41046</v>
      </c>
      <c r="G314" t="s">
        <v>23</v>
      </c>
      <c r="H314" t="s">
        <v>153</v>
      </c>
      <c r="I314" t="s">
        <v>46</v>
      </c>
      <c r="J314" t="s">
        <v>47</v>
      </c>
      <c r="K314" t="s">
        <v>26</v>
      </c>
      <c r="L314" t="s">
        <v>47</v>
      </c>
      <c r="M314" t="s">
        <v>28</v>
      </c>
      <c r="N314" t="s">
        <v>26</v>
      </c>
      <c r="O314" t="s">
        <v>29</v>
      </c>
      <c r="P314" t="s">
        <v>273</v>
      </c>
      <c r="Q314">
        <v>216</v>
      </c>
      <c r="R314">
        <v>20</v>
      </c>
      <c r="S314" t="s">
        <v>31</v>
      </c>
      <c r="T314" t="s">
        <v>32</v>
      </c>
      <c r="U314" t="s">
        <v>164</v>
      </c>
      <c r="V314" t="s">
        <v>335</v>
      </c>
    </row>
    <row r="315" spans="1:22" x14ac:dyDescent="0.25">
      <c r="A315">
        <v>548373</v>
      </c>
      <c r="B315" t="s">
        <v>305</v>
      </c>
      <c r="C315" t="s">
        <v>71</v>
      </c>
      <c r="D315">
        <f>YEAR(matches[[#This Row],[date]])</f>
        <v>2012</v>
      </c>
      <c r="E315" t="s">
        <v>633</v>
      </c>
      <c r="F315" s="1">
        <v>41047</v>
      </c>
      <c r="G315" t="s">
        <v>23</v>
      </c>
      <c r="H315" t="s">
        <v>272</v>
      </c>
      <c r="I315" t="s">
        <v>73</v>
      </c>
      <c r="J315" t="s">
        <v>63</v>
      </c>
      <c r="K315" t="s">
        <v>48</v>
      </c>
      <c r="L315" t="s">
        <v>48</v>
      </c>
      <c r="M315" t="s">
        <v>40</v>
      </c>
      <c r="N315" t="s">
        <v>63</v>
      </c>
      <c r="O315" t="s">
        <v>49</v>
      </c>
      <c r="P315" t="s">
        <v>57</v>
      </c>
      <c r="Q315">
        <v>127</v>
      </c>
      <c r="R315">
        <v>20</v>
      </c>
      <c r="S315" t="s">
        <v>31</v>
      </c>
      <c r="T315" t="s">
        <v>32</v>
      </c>
      <c r="U315" t="s">
        <v>179</v>
      </c>
      <c r="V315" t="s">
        <v>151</v>
      </c>
    </row>
    <row r="316" spans="1:22" x14ac:dyDescent="0.25">
      <c r="A316">
        <v>548374</v>
      </c>
      <c r="B316" t="s">
        <v>305</v>
      </c>
      <c r="C316" t="s">
        <v>250</v>
      </c>
      <c r="D316">
        <f>YEAR(matches[[#This Row],[date]])</f>
        <v>2012</v>
      </c>
      <c r="E316" t="s">
        <v>633</v>
      </c>
      <c r="F316" s="1">
        <v>41048</v>
      </c>
      <c r="G316" t="s">
        <v>23</v>
      </c>
      <c r="H316" t="s">
        <v>340</v>
      </c>
      <c r="I316" t="s">
        <v>251</v>
      </c>
      <c r="J316" t="s">
        <v>38</v>
      </c>
      <c r="K316" t="s">
        <v>47</v>
      </c>
      <c r="L316" t="s">
        <v>47</v>
      </c>
      <c r="M316" t="s">
        <v>28</v>
      </c>
      <c r="N316" t="s">
        <v>47</v>
      </c>
      <c r="O316" t="s">
        <v>49</v>
      </c>
      <c r="P316" t="s">
        <v>69</v>
      </c>
      <c r="Q316">
        <v>142</v>
      </c>
      <c r="R316">
        <v>20</v>
      </c>
      <c r="S316" t="s">
        <v>31</v>
      </c>
      <c r="T316" t="s">
        <v>32</v>
      </c>
      <c r="U316" t="s">
        <v>64</v>
      </c>
      <c r="V316" t="s">
        <v>316</v>
      </c>
    </row>
    <row r="317" spans="1:22" x14ac:dyDescent="0.25">
      <c r="A317">
        <v>548375</v>
      </c>
      <c r="B317" t="s">
        <v>305</v>
      </c>
      <c r="C317" t="s">
        <v>317</v>
      </c>
      <c r="D317">
        <f>YEAR(matches[[#This Row],[date]])</f>
        <v>2012</v>
      </c>
      <c r="E317" t="s">
        <v>633</v>
      </c>
      <c r="F317" s="1">
        <v>41048</v>
      </c>
      <c r="G317" t="s">
        <v>23</v>
      </c>
      <c r="H317" t="s">
        <v>325</v>
      </c>
      <c r="I317" t="s">
        <v>319</v>
      </c>
      <c r="J317" t="s">
        <v>268</v>
      </c>
      <c r="K317" t="s">
        <v>27</v>
      </c>
      <c r="L317" t="s">
        <v>27</v>
      </c>
      <c r="M317" t="s">
        <v>40</v>
      </c>
      <c r="N317" t="s">
        <v>27</v>
      </c>
      <c r="O317" t="s">
        <v>29</v>
      </c>
      <c r="P317" t="s">
        <v>221</v>
      </c>
      <c r="Q317">
        <v>137</v>
      </c>
      <c r="R317">
        <v>20</v>
      </c>
      <c r="S317" t="s">
        <v>31</v>
      </c>
      <c r="T317" t="s">
        <v>32</v>
      </c>
      <c r="U317" t="s">
        <v>166</v>
      </c>
      <c r="V317" t="s">
        <v>94</v>
      </c>
    </row>
    <row r="318" spans="1:22" x14ac:dyDescent="0.25">
      <c r="A318">
        <v>548376</v>
      </c>
      <c r="B318" t="s">
        <v>305</v>
      </c>
      <c r="C318" t="s">
        <v>71</v>
      </c>
      <c r="D318">
        <f>YEAR(matches[[#This Row],[date]])</f>
        <v>2012</v>
      </c>
      <c r="E318" t="s">
        <v>633</v>
      </c>
      <c r="F318" s="1">
        <v>41049</v>
      </c>
      <c r="G318" t="s">
        <v>23</v>
      </c>
      <c r="H318" t="s">
        <v>272</v>
      </c>
      <c r="I318" t="s">
        <v>73</v>
      </c>
      <c r="J318" t="s">
        <v>63</v>
      </c>
      <c r="K318" t="s">
        <v>26</v>
      </c>
      <c r="L318" t="s">
        <v>26</v>
      </c>
      <c r="M318" t="s">
        <v>28</v>
      </c>
      <c r="N318" t="s">
        <v>63</v>
      </c>
      <c r="O318" t="s">
        <v>29</v>
      </c>
      <c r="P318" t="s">
        <v>50</v>
      </c>
      <c r="Q318">
        <v>133</v>
      </c>
      <c r="R318">
        <v>20</v>
      </c>
      <c r="S318" t="s">
        <v>31</v>
      </c>
      <c r="T318" t="s">
        <v>32</v>
      </c>
      <c r="U318" t="s">
        <v>179</v>
      </c>
      <c r="V318" t="s">
        <v>151</v>
      </c>
    </row>
    <row r="319" spans="1:22" x14ac:dyDescent="0.25">
      <c r="A319">
        <v>548377</v>
      </c>
      <c r="B319" t="s">
        <v>305</v>
      </c>
      <c r="C319" t="s">
        <v>66</v>
      </c>
      <c r="D319">
        <f>YEAR(matches[[#This Row],[date]])</f>
        <v>2012</v>
      </c>
      <c r="E319" t="s">
        <v>633</v>
      </c>
      <c r="F319" s="1">
        <v>41049</v>
      </c>
      <c r="G319" t="s">
        <v>23</v>
      </c>
      <c r="H319" t="s">
        <v>193</v>
      </c>
      <c r="I319" t="s">
        <v>68</v>
      </c>
      <c r="J319" t="s">
        <v>48</v>
      </c>
      <c r="K319" t="s">
        <v>56</v>
      </c>
      <c r="L319" t="s">
        <v>48</v>
      </c>
      <c r="M319" t="s">
        <v>40</v>
      </c>
      <c r="N319" t="s">
        <v>56</v>
      </c>
      <c r="O319" t="s">
        <v>49</v>
      </c>
      <c r="P319" t="s">
        <v>88</v>
      </c>
      <c r="Q319">
        <v>163</v>
      </c>
      <c r="R319">
        <v>20</v>
      </c>
      <c r="S319" t="s">
        <v>31</v>
      </c>
      <c r="T319" t="s">
        <v>32</v>
      </c>
      <c r="U319" t="s">
        <v>164</v>
      </c>
      <c r="V319" t="s">
        <v>335</v>
      </c>
    </row>
    <row r="320" spans="1:22" x14ac:dyDescent="0.25">
      <c r="A320">
        <v>548378</v>
      </c>
      <c r="B320" t="s">
        <v>305</v>
      </c>
      <c r="C320" t="s">
        <v>317</v>
      </c>
      <c r="D320">
        <f>YEAR(matches[[#This Row],[date]])</f>
        <v>2012</v>
      </c>
      <c r="E320" t="s">
        <v>633</v>
      </c>
      <c r="F320" s="1">
        <v>41051</v>
      </c>
      <c r="G320" t="s">
        <v>300</v>
      </c>
      <c r="H320" t="s">
        <v>79</v>
      </c>
      <c r="I320" t="s">
        <v>319</v>
      </c>
      <c r="J320" t="s">
        <v>47</v>
      </c>
      <c r="K320" t="s">
        <v>27</v>
      </c>
      <c r="L320" t="s">
        <v>27</v>
      </c>
      <c r="M320" t="s">
        <v>40</v>
      </c>
      <c r="N320" t="s">
        <v>27</v>
      </c>
      <c r="O320" t="s">
        <v>29</v>
      </c>
      <c r="P320" t="s">
        <v>110</v>
      </c>
      <c r="Q320">
        <v>163</v>
      </c>
      <c r="R320">
        <v>20</v>
      </c>
      <c r="S320" t="s">
        <v>31</v>
      </c>
      <c r="T320" t="s">
        <v>32</v>
      </c>
      <c r="U320" t="s">
        <v>94</v>
      </c>
      <c r="V320" t="s">
        <v>151</v>
      </c>
    </row>
    <row r="321" spans="1:22" x14ac:dyDescent="0.25">
      <c r="A321">
        <v>548379</v>
      </c>
      <c r="B321" t="s">
        <v>305</v>
      </c>
      <c r="C321" t="s">
        <v>22</v>
      </c>
      <c r="D321">
        <f>YEAR(matches[[#This Row],[date]])</f>
        <v>2012</v>
      </c>
      <c r="E321" t="s">
        <v>633</v>
      </c>
      <c r="F321" s="1">
        <v>41052</v>
      </c>
      <c r="G321" t="s">
        <v>301</v>
      </c>
      <c r="H321" t="s">
        <v>92</v>
      </c>
      <c r="I321" t="s">
        <v>25</v>
      </c>
      <c r="J321" t="s">
        <v>39</v>
      </c>
      <c r="K321" t="s">
        <v>56</v>
      </c>
      <c r="L321" t="s">
        <v>56</v>
      </c>
      <c r="M321" t="s">
        <v>28</v>
      </c>
      <c r="N321" t="s">
        <v>39</v>
      </c>
      <c r="O321" t="s">
        <v>29</v>
      </c>
      <c r="P321" t="s">
        <v>173</v>
      </c>
      <c r="Q321">
        <v>188</v>
      </c>
      <c r="R321">
        <v>20</v>
      </c>
      <c r="S321" t="s">
        <v>31</v>
      </c>
      <c r="T321" t="s">
        <v>32</v>
      </c>
      <c r="U321" t="s">
        <v>64</v>
      </c>
      <c r="V321" t="s">
        <v>164</v>
      </c>
    </row>
    <row r="322" spans="1:22" x14ac:dyDescent="0.25">
      <c r="A322">
        <v>548380</v>
      </c>
      <c r="B322" t="s">
        <v>305</v>
      </c>
      <c r="C322" t="s">
        <v>76</v>
      </c>
      <c r="D322">
        <f>YEAR(matches[[#This Row],[date]])</f>
        <v>2012</v>
      </c>
      <c r="E322" t="s">
        <v>633</v>
      </c>
      <c r="F322" s="1">
        <v>41054</v>
      </c>
      <c r="G322" t="s">
        <v>302</v>
      </c>
      <c r="H322" t="s">
        <v>234</v>
      </c>
      <c r="I322" t="s">
        <v>78</v>
      </c>
      <c r="J322" t="s">
        <v>47</v>
      </c>
      <c r="K322" t="s">
        <v>39</v>
      </c>
      <c r="L322" t="s">
        <v>47</v>
      </c>
      <c r="M322" t="s">
        <v>28</v>
      </c>
      <c r="N322" t="s">
        <v>39</v>
      </c>
      <c r="O322" t="s">
        <v>29</v>
      </c>
      <c r="P322" t="s">
        <v>341</v>
      </c>
      <c r="Q322">
        <v>223</v>
      </c>
      <c r="R322">
        <v>20</v>
      </c>
      <c r="S322" t="s">
        <v>31</v>
      </c>
      <c r="T322" t="s">
        <v>32</v>
      </c>
      <c r="U322" t="s">
        <v>94</v>
      </c>
      <c r="V322" t="s">
        <v>151</v>
      </c>
    </row>
    <row r="323" spans="1:22" x14ac:dyDescent="0.25">
      <c r="A323">
        <v>548381</v>
      </c>
      <c r="B323" t="s">
        <v>305</v>
      </c>
      <c r="C323" t="s">
        <v>76</v>
      </c>
      <c r="D323">
        <f>YEAR(matches[[#This Row],[date]])</f>
        <v>2012</v>
      </c>
      <c r="E323" t="s">
        <v>633</v>
      </c>
      <c r="F323" s="1">
        <v>41056</v>
      </c>
      <c r="G323" t="s">
        <v>136</v>
      </c>
      <c r="H323" t="s">
        <v>342</v>
      </c>
      <c r="I323" t="s">
        <v>78</v>
      </c>
      <c r="J323" t="s">
        <v>27</v>
      </c>
      <c r="K323" t="s">
        <v>39</v>
      </c>
      <c r="L323" t="s">
        <v>39</v>
      </c>
      <c r="M323" t="s">
        <v>40</v>
      </c>
      <c r="N323" t="s">
        <v>27</v>
      </c>
      <c r="O323" t="s">
        <v>49</v>
      </c>
      <c r="P323" t="s">
        <v>57</v>
      </c>
      <c r="Q323">
        <v>191</v>
      </c>
      <c r="R323">
        <v>20</v>
      </c>
      <c r="S323" t="s">
        <v>31</v>
      </c>
      <c r="T323" t="s">
        <v>32</v>
      </c>
      <c r="U323" t="s">
        <v>64</v>
      </c>
      <c r="V323" t="s">
        <v>151</v>
      </c>
    </row>
    <row r="324" spans="1:22" x14ac:dyDescent="0.25">
      <c r="A324">
        <v>597998</v>
      </c>
      <c r="B324" t="s">
        <v>343</v>
      </c>
      <c r="C324" t="s">
        <v>60</v>
      </c>
      <c r="D324">
        <f>YEAR(matches[[#This Row],[date]])</f>
        <v>2013</v>
      </c>
      <c r="E324" t="s">
        <v>634</v>
      </c>
      <c r="F324" s="1">
        <v>41367</v>
      </c>
      <c r="G324" t="s">
        <v>23</v>
      </c>
      <c r="H324" t="s">
        <v>327</v>
      </c>
      <c r="I324" t="s">
        <v>62</v>
      </c>
      <c r="J324" t="s">
        <v>27</v>
      </c>
      <c r="K324" t="s">
        <v>47</v>
      </c>
      <c r="L324" t="s">
        <v>27</v>
      </c>
      <c r="M324" t="s">
        <v>28</v>
      </c>
      <c r="N324" t="s">
        <v>27</v>
      </c>
      <c r="O324" t="s">
        <v>49</v>
      </c>
      <c r="P324" t="s">
        <v>69</v>
      </c>
      <c r="Q324">
        <v>129</v>
      </c>
      <c r="R324">
        <v>20</v>
      </c>
      <c r="S324" t="s">
        <v>31</v>
      </c>
      <c r="T324" t="s">
        <v>32</v>
      </c>
      <c r="U324" t="s">
        <v>179</v>
      </c>
      <c r="V324" t="s">
        <v>151</v>
      </c>
    </row>
    <row r="325" spans="1:22" x14ac:dyDescent="0.25">
      <c r="A325">
        <v>597999</v>
      </c>
      <c r="B325" t="s">
        <v>343</v>
      </c>
      <c r="C325" t="s">
        <v>22</v>
      </c>
      <c r="D325">
        <f>YEAR(matches[[#This Row],[date]])</f>
        <v>2013</v>
      </c>
      <c r="E325" t="s">
        <v>634</v>
      </c>
      <c r="F325" s="1">
        <v>41368</v>
      </c>
      <c r="G325" t="s">
        <v>23</v>
      </c>
      <c r="H325" t="s">
        <v>153</v>
      </c>
      <c r="I325" t="s">
        <v>25</v>
      </c>
      <c r="J325" t="s">
        <v>26</v>
      </c>
      <c r="K325" t="s">
        <v>56</v>
      </c>
      <c r="L325" t="s">
        <v>56</v>
      </c>
      <c r="M325" t="s">
        <v>28</v>
      </c>
      <c r="N325" t="s">
        <v>26</v>
      </c>
      <c r="O325" t="s">
        <v>29</v>
      </c>
      <c r="P325" t="s">
        <v>198</v>
      </c>
      <c r="Q325">
        <v>157</v>
      </c>
      <c r="R325">
        <v>20</v>
      </c>
      <c r="S325" t="s">
        <v>31</v>
      </c>
      <c r="T325" t="s">
        <v>32</v>
      </c>
      <c r="U325" t="s">
        <v>316</v>
      </c>
      <c r="V325" t="s">
        <v>335</v>
      </c>
    </row>
    <row r="326" spans="1:22" x14ac:dyDescent="0.25">
      <c r="A326">
        <v>598000</v>
      </c>
      <c r="B326" t="s">
        <v>343</v>
      </c>
      <c r="C326" t="s">
        <v>71</v>
      </c>
      <c r="D326">
        <f>YEAR(matches[[#This Row],[date]])</f>
        <v>2013</v>
      </c>
      <c r="E326" t="s">
        <v>634</v>
      </c>
      <c r="F326" s="1">
        <v>41369</v>
      </c>
      <c r="G326" t="s">
        <v>23</v>
      </c>
      <c r="H326" t="s">
        <v>114</v>
      </c>
      <c r="I326" t="s">
        <v>73</v>
      </c>
      <c r="J326" t="s">
        <v>344</v>
      </c>
      <c r="K326" t="s">
        <v>268</v>
      </c>
      <c r="L326" t="s">
        <v>268</v>
      </c>
      <c r="M326" t="s">
        <v>28</v>
      </c>
      <c r="N326" t="s">
        <v>344</v>
      </c>
      <c r="O326" t="s">
        <v>29</v>
      </c>
      <c r="P326" t="s">
        <v>259</v>
      </c>
      <c r="Q326">
        <v>127</v>
      </c>
      <c r="R326">
        <v>20</v>
      </c>
      <c r="S326" t="s">
        <v>31</v>
      </c>
      <c r="T326" t="s">
        <v>32</v>
      </c>
      <c r="U326" t="s">
        <v>179</v>
      </c>
      <c r="V326" t="s">
        <v>151</v>
      </c>
    </row>
    <row r="327" spans="1:22" x14ac:dyDescent="0.25">
      <c r="A327">
        <v>598001</v>
      </c>
      <c r="B327" t="s">
        <v>343</v>
      </c>
      <c r="C327" t="s">
        <v>44</v>
      </c>
      <c r="D327">
        <f>YEAR(matches[[#This Row],[date]])</f>
        <v>2013</v>
      </c>
      <c r="E327" t="s">
        <v>634</v>
      </c>
      <c r="F327" s="1">
        <v>41370</v>
      </c>
      <c r="G327" t="s">
        <v>23</v>
      </c>
      <c r="H327" t="s">
        <v>142</v>
      </c>
      <c r="I327" t="s">
        <v>46</v>
      </c>
      <c r="J327" t="s">
        <v>47</v>
      </c>
      <c r="K327" t="s">
        <v>48</v>
      </c>
      <c r="L327" t="s">
        <v>48</v>
      </c>
      <c r="M327" t="s">
        <v>40</v>
      </c>
      <c r="N327" t="s">
        <v>48</v>
      </c>
      <c r="O327" t="s">
        <v>29</v>
      </c>
      <c r="P327" t="s">
        <v>57</v>
      </c>
      <c r="Q327">
        <v>166</v>
      </c>
      <c r="R327">
        <v>20</v>
      </c>
      <c r="S327" t="s">
        <v>31</v>
      </c>
      <c r="T327" t="s">
        <v>32</v>
      </c>
      <c r="U327" t="s">
        <v>214</v>
      </c>
      <c r="V327" t="s">
        <v>335</v>
      </c>
    </row>
    <row r="328" spans="1:22" x14ac:dyDescent="0.25">
      <c r="A328">
        <v>598002</v>
      </c>
      <c r="B328" t="s">
        <v>343</v>
      </c>
      <c r="C328" t="s">
        <v>76</v>
      </c>
      <c r="D328">
        <f>YEAR(matches[[#This Row],[date]])</f>
        <v>2013</v>
      </c>
      <c r="E328" t="s">
        <v>634</v>
      </c>
      <c r="F328" s="1">
        <v>41370</v>
      </c>
      <c r="G328" t="s">
        <v>23</v>
      </c>
      <c r="H328" t="s">
        <v>248</v>
      </c>
      <c r="I328" t="s">
        <v>78</v>
      </c>
      <c r="J328" t="s">
        <v>39</v>
      </c>
      <c r="K328" t="s">
        <v>56</v>
      </c>
      <c r="L328" t="s">
        <v>56</v>
      </c>
      <c r="M328" t="s">
        <v>40</v>
      </c>
      <c r="N328" t="s">
        <v>56</v>
      </c>
      <c r="O328" t="s">
        <v>29</v>
      </c>
      <c r="P328" t="s">
        <v>50</v>
      </c>
      <c r="Q328">
        <v>149</v>
      </c>
      <c r="R328">
        <v>20</v>
      </c>
      <c r="S328" t="s">
        <v>31</v>
      </c>
      <c r="T328" t="s">
        <v>32</v>
      </c>
      <c r="U328" t="s">
        <v>157</v>
      </c>
      <c r="V328" t="s">
        <v>316</v>
      </c>
    </row>
    <row r="329" spans="1:22" x14ac:dyDescent="0.25">
      <c r="A329">
        <v>598003</v>
      </c>
      <c r="B329" t="s">
        <v>343</v>
      </c>
      <c r="C329" t="s">
        <v>317</v>
      </c>
      <c r="D329">
        <f>YEAR(matches[[#This Row],[date]])</f>
        <v>2013</v>
      </c>
      <c r="E329" t="s">
        <v>634</v>
      </c>
      <c r="F329" s="1">
        <v>41371</v>
      </c>
      <c r="G329" t="s">
        <v>23</v>
      </c>
      <c r="H329" t="s">
        <v>345</v>
      </c>
      <c r="I329" t="s">
        <v>319</v>
      </c>
      <c r="J329" t="s">
        <v>268</v>
      </c>
      <c r="K329" t="s">
        <v>38</v>
      </c>
      <c r="L329" t="s">
        <v>268</v>
      </c>
      <c r="M329" t="s">
        <v>40</v>
      </c>
      <c r="N329" t="s">
        <v>38</v>
      </c>
      <c r="O329" t="s">
        <v>49</v>
      </c>
      <c r="P329" t="s">
        <v>100</v>
      </c>
      <c r="Q329">
        <v>100</v>
      </c>
      <c r="R329">
        <v>20</v>
      </c>
      <c r="S329" t="s">
        <v>31</v>
      </c>
      <c r="T329" t="s">
        <v>32</v>
      </c>
      <c r="U329" t="s">
        <v>166</v>
      </c>
      <c r="V329" t="s">
        <v>151</v>
      </c>
    </row>
    <row r="330" spans="1:22" x14ac:dyDescent="0.25">
      <c r="A330">
        <v>598004</v>
      </c>
      <c r="B330" t="s">
        <v>343</v>
      </c>
      <c r="C330" t="s">
        <v>71</v>
      </c>
      <c r="D330">
        <f>YEAR(matches[[#This Row],[date]])</f>
        <v>2013</v>
      </c>
      <c r="E330" t="s">
        <v>634</v>
      </c>
      <c r="F330" s="1">
        <v>41371</v>
      </c>
      <c r="G330" t="s">
        <v>23</v>
      </c>
      <c r="H330" t="s">
        <v>346</v>
      </c>
      <c r="I330" t="s">
        <v>73</v>
      </c>
      <c r="J330" t="s">
        <v>344</v>
      </c>
      <c r="K330" t="s">
        <v>26</v>
      </c>
      <c r="L330" t="s">
        <v>26</v>
      </c>
      <c r="M330" t="s">
        <v>40</v>
      </c>
      <c r="N330" t="s">
        <v>344</v>
      </c>
      <c r="O330" t="s">
        <v>159</v>
      </c>
      <c r="P330" t="s">
        <v>32</v>
      </c>
      <c r="Q330">
        <v>131</v>
      </c>
      <c r="R330">
        <v>20</v>
      </c>
      <c r="S330" t="s">
        <v>160</v>
      </c>
      <c r="T330" t="s">
        <v>32</v>
      </c>
      <c r="U330" t="s">
        <v>310</v>
      </c>
      <c r="V330" t="s">
        <v>179</v>
      </c>
    </row>
    <row r="331" spans="1:22" x14ac:dyDescent="0.25">
      <c r="A331">
        <v>598005</v>
      </c>
      <c r="B331" t="s">
        <v>343</v>
      </c>
      <c r="C331" t="s">
        <v>66</v>
      </c>
      <c r="D331">
        <f>YEAR(matches[[#This Row],[date]])</f>
        <v>2013</v>
      </c>
      <c r="E331" t="s">
        <v>634</v>
      </c>
      <c r="F331" s="1">
        <v>41372</v>
      </c>
      <c r="G331" t="s">
        <v>23</v>
      </c>
      <c r="H331" t="s">
        <v>263</v>
      </c>
      <c r="I331" t="s">
        <v>68</v>
      </c>
      <c r="J331" t="s">
        <v>48</v>
      </c>
      <c r="K331" t="s">
        <v>27</v>
      </c>
      <c r="L331" t="s">
        <v>27</v>
      </c>
      <c r="M331" t="s">
        <v>28</v>
      </c>
      <c r="N331" t="s">
        <v>48</v>
      </c>
      <c r="O331" t="s">
        <v>29</v>
      </c>
      <c r="P331" t="s">
        <v>141</v>
      </c>
      <c r="Q331">
        <v>145</v>
      </c>
      <c r="R331">
        <v>20</v>
      </c>
      <c r="S331" t="s">
        <v>31</v>
      </c>
      <c r="T331" t="s">
        <v>32</v>
      </c>
      <c r="U331" t="s">
        <v>51</v>
      </c>
      <c r="V331" t="s">
        <v>214</v>
      </c>
    </row>
    <row r="332" spans="1:22" x14ac:dyDescent="0.25">
      <c r="A332">
        <v>598006</v>
      </c>
      <c r="B332" t="s">
        <v>343</v>
      </c>
      <c r="C332" t="s">
        <v>53</v>
      </c>
      <c r="D332">
        <f>YEAR(matches[[#This Row],[date]])</f>
        <v>2013</v>
      </c>
      <c r="E332" t="s">
        <v>634</v>
      </c>
      <c r="F332" s="1">
        <v>41373</v>
      </c>
      <c r="G332" t="s">
        <v>23</v>
      </c>
      <c r="H332" t="s">
        <v>127</v>
      </c>
      <c r="I332" t="s">
        <v>55</v>
      </c>
      <c r="J332" t="s">
        <v>56</v>
      </c>
      <c r="K332" t="s">
        <v>47</v>
      </c>
      <c r="L332" t="s">
        <v>56</v>
      </c>
      <c r="M332" t="s">
        <v>40</v>
      </c>
      <c r="N332" t="s">
        <v>56</v>
      </c>
      <c r="O332" t="s">
        <v>29</v>
      </c>
      <c r="P332" t="s">
        <v>347</v>
      </c>
      <c r="Q332">
        <v>210</v>
      </c>
      <c r="R332">
        <v>20</v>
      </c>
      <c r="S332" t="s">
        <v>31</v>
      </c>
      <c r="T332" t="s">
        <v>32</v>
      </c>
      <c r="U332" t="s">
        <v>157</v>
      </c>
      <c r="V332" t="s">
        <v>316</v>
      </c>
    </row>
    <row r="333" spans="1:22" x14ac:dyDescent="0.25">
      <c r="A333">
        <v>598048</v>
      </c>
      <c r="B333" t="s">
        <v>343</v>
      </c>
      <c r="C333" t="s">
        <v>22</v>
      </c>
      <c r="D333">
        <f>YEAR(matches[[#This Row],[date]])</f>
        <v>2013</v>
      </c>
      <c r="E333" t="s">
        <v>634</v>
      </c>
      <c r="F333" s="1">
        <v>41373</v>
      </c>
      <c r="G333" t="s">
        <v>23</v>
      </c>
      <c r="H333" t="s">
        <v>278</v>
      </c>
      <c r="I333" t="s">
        <v>25</v>
      </c>
      <c r="J333" t="s">
        <v>26</v>
      </c>
      <c r="K333" t="s">
        <v>344</v>
      </c>
      <c r="L333" t="s">
        <v>344</v>
      </c>
      <c r="M333" t="s">
        <v>40</v>
      </c>
      <c r="N333" t="s">
        <v>26</v>
      </c>
      <c r="O333" t="s">
        <v>49</v>
      </c>
      <c r="P333" t="s">
        <v>83</v>
      </c>
      <c r="Q333">
        <v>162</v>
      </c>
      <c r="R333">
        <v>20</v>
      </c>
      <c r="S333" t="s">
        <v>31</v>
      </c>
      <c r="T333" t="s">
        <v>32</v>
      </c>
      <c r="U333" t="s">
        <v>179</v>
      </c>
      <c r="V333" t="s">
        <v>151</v>
      </c>
    </row>
    <row r="334" spans="1:22" x14ac:dyDescent="0.25">
      <c r="A334">
        <v>598007</v>
      </c>
      <c r="B334" t="s">
        <v>343</v>
      </c>
      <c r="C334" t="s">
        <v>35</v>
      </c>
      <c r="D334">
        <f>YEAR(matches[[#This Row],[date]])</f>
        <v>2013</v>
      </c>
      <c r="E334" t="s">
        <v>634</v>
      </c>
      <c r="F334" s="1">
        <v>41374</v>
      </c>
      <c r="G334" t="s">
        <v>23</v>
      </c>
      <c r="H334" t="s">
        <v>36</v>
      </c>
      <c r="I334" t="s">
        <v>37</v>
      </c>
      <c r="J334" t="s">
        <v>38</v>
      </c>
      <c r="K334" t="s">
        <v>39</v>
      </c>
      <c r="L334" t="s">
        <v>39</v>
      </c>
      <c r="M334" t="s">
        <v>28</v>
      </c>
      <c r="N334" t="s">
        <v>39</v>
      </c>
      <c r="O334" t="s">
        <v>49</v>
      </c>
      <c r="P334" t="s">
        <v>88</v>
      </c>
      <c r="Q334">
        <v>139</v>
      </c>
      <c r="R334">
        <v>20</v>
      </c>
      <c r="S334" t="s">
        <v>31</v>
      </c>
      <c r="T334" t="s">
        <v>32</v>
      </c>
      <c r="U334" t="s">
        <v>51</v>
      </c>
      <c r="V334" t="s">
        <v>335</v>
      </c>
    </row>
    <row r="335" spans="1:22" x14ac:dyDescent="0.25">
      <c r="A335">
        <v>598008</v>
      </c>
      <c r="B335" t="s">
        <v>343</v>
      </c>
      <c r="C335" t="s">
        <v>22</v>
      </c>
      <c r="D335">
        <f>YEAR(matches[[#This Row],[date]])</f>
        <v>2013</v>
      </c>
      <c r="E335" t="s">
        <v>634</v>
      </c>
      <c r="F335" s="1">
        <v>41375</v>
      </c>
      <c r="G335" t="s">
        <v>23</v>
      </c>
      <c r="H335" t="s">
        <v>153</v>
      </c>
      <c r="I335" t="s">
        <v>25</v>
      </c>
      <c r="J335" t="s">
        <v>26</v>
      </c>
      <c r="K335" t="s">
        <v>27</v>
      </c>
      <c r="L335" t="s">
        <v>26</v>
      </c>
      <c r="M335" t="s">
        <v>28</v>
      </c>
      <c r="N335" t="s">
        <v>26</v>
      </c>
      <c r="O335" t="s">
        <v>49</v>
      </c>
      <c r="P335" t="s">
        <v>100</v>
      </c>
      <c r="Q335">
        <v>155</v>
      </c>
      <c r="R335">
        <v>20</v>
      </c>
      <c r="S335" t="s">
        <v>31</v>
      </c>
      <c r="T335" t="s">
        <v>32</v>
      </c>
      <c r="U335" t="s">
        <v>33</v>
      </c>
      <c r="V335" t="s">
        <v>310</v>
      </c>
    </row>
    <row r="336" spans="1:22" x14ac:dyDescent="0.25">
      <c r="A336">
        <v>598009</v>
      </c>
      <c r="B336" t="s">
        <v>343</v>
      </c>
      <c r="C336" t="s">
        <v>317</v>
      </c>
      <c r="D336">
        <f>YEAR(matches[[#This Row],[date]])</f>
        <v>2013</v>
      </c>
      <c r="E336" t="s">
        <v>634</v>
      </c>
      <c r="F336" s="1">
        <v>41375</v>
      </c>
      <c r="G336" t="s">
        <v>23</v>
      </c>
      <c r="H336" t="s">
        <v>348</v>
      </c>
      <c r="I336" t="s">
        <v>319</v>
      </c>
      <c r="J336" t="s">
        <v>268</v>
      </c>
      <c r="K336" t="s">
        <v>48</v>
      </c>
      <c r="L336" t="s">
        <v>48</v>
      </c>
      <c r="M336" t="s">
        <v>40</v>
      </c>
      <c r="N336" t="s">
        <v>268</v>
      </c>
      <c r="O336" t="s">
        <v>49</v>
      </c>
      <c r="P336" t="s">
        <v>83</v>
      </c>
      <c r="Q336">
        <v>146</v>
      </c>
      <c r="R336">
        <v>20</v>
      </c>
      <c r="S336" t="s">
        <v>31</v>
      </c>
      <c r="T336" t="s">
        <v>32</v>
      </c>
      <c r="U336" t="s">
        <v>157</v>
      </c>
      <c r="V336" t="s">
        <v>349</v>
      </c>
    </row>
    <row r="337" spans="1:22" x14ac:dyDescent="0.25">
      <c r="A337">
        <v>598010</v>
      </c>
      <c r="B337" t="s">
        <v>343</v>
      </c>
      <c r="C337" t="s">
        <v>44</v>
      </c>
      <c r="D337">
        <f>YEAR(matches[[#This Row],[date]])</f>
        <v>2013</v>
      </c>
      <c r="E337" t="s">
        <v>634</v>
      </c>
      <c r="F337" s="1">
        <v>41376</v>
      </c>
      <c r="G337" t="s">
        <v>23</v>
      </c>
      <c r="H337" t="s">
        <v>114</v>
      </c>
      <c r="I337" t="s">
        <v>46</v>
      </c>
      <c r="J337" t="s">
        <v>47</v>
      </c>
      <c r="K337" t="s">
        <v>344</v>
      </c>
      <c r="L337" t="s">
        <v>47</v>
      </c>
      <c r="M337" t="s">
        <v>40</v>
      </c>
      <c r="N337" t="s">
        <v>344</v>
      </c>
      <c r="O337" t="s">
        <v>49</v>
      </c>
      <c r="P337" t="s">
        <v>80</v>
      </c>
      <c r="Q337">
        <v>115</v>
      </c>
      <c r="R337">
        <v>20</v>
      </c>
      <c r="S337" t="s">
        <v>31</v>
      </c>
      <c r="T337" t="s">
        <v>32</v>
      </c>
      <c r="U337" t="s">
        <v>51</v>
      </c>
      <c r="V337" t="s">
        <v>350</v>
      </c>
    </row>
    <row r="338" spans="1:22" x14ac:dyDescent="0.25">
      <c r="A338">
        <v>598011</v>
      </c>
      <c r="B338" t="s">
        <v>343</v>
      </c>
      <c r="C338" t="s">
        <v>53</v>
      </c>
      <c r="D338">
        <f>YEAR(matches[[#This Row],[date]])</f>
        <v>2013</v>
      </c>
      <c r="E338" t="s">
        <v>634</v>
      </c>
      <c r="F338" s="1">
        <v>41377</v>
      </c>
      <c r="G338" t="s">
        <v>23</v>
      </c>
      <c r="H338" t="s">
        <v>187</v>
      </c>
      <c r="I338" t="s">
        <v>55</v>
      </c>
      <c r="J338" t="s">
        <v>56</v>
      </c>
      <c r="K338" t="s">
        <v>268</v>
      </c>
      <c r="L338" t="s">
        <v>56</v>
      </c>
      <c r="M338" t="s">
        <v>40</v>
      </c>
      <c r="N338" t="s">
        <v>56</v>
      </c>
      <c r="O338" t="s">
        <v>29</v>
      </c>
      <c r="P338" t="s">
        <v>133</v>
      </c>
      <c r="Q338">
        <v>184</v>
      </c>
      <c r="R338">
        <v>20</v>
      </c>
      <c r="S338" t="s">
        <v>31</v>
      </c>
      <c r="T338" t="s">
        <v>32</v>
      </c>
      <c r="U338" t="s">
        <v>179</v>
      </c>
      <c r="V338" t="s">
        <v>151</v>
      </c>
    </row>
    <row r="339" spans="1:22" x14ac:dyDescent="0.25">
      <c r="A339">
        <v>598012</v>
      </c>
      <c r="B339" t="s">
        <v>343</v>
      </c>
      <c r="C339" t="s">
        <v>76</v>
      </c>
      <c r="D339">
        <f>YEAR(matches[[#This Row],[date]])</f>
        <v>2013</v>
      </c>
      <c r="E339" t="s">
        <v>634</v>
      </c>
      <c r="F339" s="1">
        <v>41377</v>
      </c>
      <c r="G339" t="s">
        <v>23</v>
      </c>
      <c r="H339" t="s">
        <v>313</v>
      </c>
      <c r="I339" t="s">
        <v>78</v>
      </c>
      <c r="J339" t="s">
        <v>39</v>
      </c>
      <c r="K339" t="s">
        <v>26</v>
      </c>
      <c r="L339" t="s">
        <v>39</v>
      </c>
      <c r="M339" t="s">
        <v>28</v>
      </c>
      <c r="N339" t="s">
        <v>39</v>
      </c>
      <c r="O339" t="s">
        <v>49</v>
      </c>
      <c r="P339" t="s">
        <v>90</v>
      </c>
      <c r="Q339">
        <v>166</v>
      </c>
      <c r="R339">
        <v>20</v>
      </c>
      <c r="S339" t="s">
        <v>31</v>
      </c>
      <c r="T339" t="s">
        <v>32</v>
      </c>
      <c r="U339" t="s">
        <v>33</v>
      </c>
      <c r="V339" t="s">
        <v>310</v>
      </c>
    </row>
    <row r="340" spans="1:22" x14ac:dyDescent="0.25">
      <c r="A340">
        <v>598013</v>
      </c>
      <c r="B340" t="s">
        <v>343</v>
      </c>
      <c r="C340" t="s">
        <v>60</v>
      </c>
      <c r="D340">
        <f>YEAR(matches[[#This Row],[date]])</f>
        <v>2013</v>
      </c>
      <c r="E340" t="s">
        <v>634</v>
      </c>
      <c r="F340" s="1">
        <v>41378</v>
      </c>
      <c r="G340" t="s">
        <v>23</v>
      </c>
      <c r="H340" t="s">
        <v>186</v>
      </c>
      <c r="I340" t="s">
        <v>62</v>
      </c>
      <c r="J340" t="s">
        <v>27</v>
      </c>
      <c r="K340" t="s">
        <v>344</v>
      </c>
      <c r="L340" t="s">
        <v>27</v>
      </c>
      <c r="M340" t="s">
        <v>40</v>
      </c>
      <c r="N340" t="s">
        <v>27</v>
      </c>
      <c r="O340" t="s">
        <v>29</v>
      </c>
      <c r="P340" t="s">
        <v>277</v>
      </c>
      <c r="Q340">
        <v>181</v>
      </c>
      <c r="R340">
        <v>20</v>
      </c>
      <c r="S340" t="s">
        <v>31</v>
      </c>
      <c r="T340" t="s">
        <v>32</v>
      </c>
      <c r="U340" t="s">
        <v>157</v>
      </c>
      <c r="V340" t="s">
        <v>316</v>
      </c>
    </row>
    <row r="341" spans="1:22" x14ac:dyDescent="0.25">
      <c r="A341">
        <v>598014</v>
      </c>
      <c r="B341" t="s">
        <v>343</v>
      </c>
      <c r="C341" t="s">
        <v>66</v>
      </c>
      <c r="D341">
        <f>YEAR(matches[[#This Row],[date]])</f>
        <v>2013</v>
      </c>
      <c r="E341" t="s">
        <v>634</v>
      </c>
      <c r="F341" s="1">
        <v>41378</v>
      </c>
      <c r="G341" t="s">
        <v>23</v>
      </c>
      <c r="H341" t="s">
        <v>351</v>
      </c>
      <c r="I341" t="s">
        <v>68</v>
      </c>
      <c r="J341" t="s">
        <v>48</v>
      </c>
      <c r="K341" t="s">
        <v>38</v>
      </c>
      <c r="L341" t="s">
        <v>48</v>
      </c>
      <c r="M341" t="s">
        <v>28</v>
      </c>
      <c r="N341" t="s">
        <v>48</v>
      </c>
      <c r="O341" t="s">
        <v>49</v>
      </c>
      <c r="P341" t="s">
        <v>69</v>
      </c>
      <c r="Q341">
        <v>125</v>
      </c>
      <c r="R341">
        <v>20</v>
      </c>
      <c r="S341" t="s">
        <v>31</v>
      </c>
      <c r="T341" t="s">
        <v>32</v>
      </c>
      <c r="U341" t="s">
        <v>51</v>
      </c>
      <c r="V341" t="s">
        <v>335</v>
      </c>
    </row>
    <row r="342" spans="1:22" x14ac:dyDescent="0.25">
      <c r="A342">
        <v>598015</v>
      </c>
      <c r="B342" t="s">
        <v>343</v>
      </c>
      <c r="C342" t="s">
        <v>76</v>
      </c>
      <c r="D342">
        <f>YEAR(matches[[#This Row],[date]])</f>
        <v>2013</v>
      </c>
      <c r="E342" t="s">
        <v>634</v>
      </c>
      <c r="F342" s="1">
        <v>41379</v>
      </c>
      <c r="G342" t="s">
        <v>23</v>
      </c>
      <c r="H342" t="s">
        <v>308</v>
      </c>
      <c r="I342" t="s">
        <v>78</v>
      </c>
      <c r="J342" t="s">
        <v>39</v>
      </c>
      <c r="K342" t="s">
        <v>268</v>
      </c>
      <c r="L342" t="s">
        <v>268</v>
      </c>
      <c r="M342" t="s">
        <v>40</v>
      </c>
      <c r="N342" t="s">
        <v>268</v>
      </c>
      <c r="O342" t="s">
        <v>29</v>
      </c>
      <c r="P342" t="s">
        <v>156</v>
      </c>
      <c r="Q342">
        <v>160</v>
      </c>
      <c r="R342">
        <v>20</v>
      </c>
      <c r="S342" t="s">
        <v>31</v>
      </c>
      <c r="T342" t="s">
        <v>32</v>
      </c>
      <c r="U342" t="s">
        <v>33</v>
      </c>
      <c r="V342" t="s">
        <v>310</v>
      </c>
    </row>
    <row r="343" spans="1:22" x14ac:dyDescent="0.25">
      <c r="A343">
        <v>598016</v>
      </c>
      <c r="B343" t="s">
        <v>343</v>
      </c>
      <c r="C343" t="s">
        <v>35</v>
      </c>
      <c r="D343">
        <f>YEAR(matches[[#This Row],[date]])</f>
        <v>2013</v>
      </c>
      <c r="E343" t="s">
        <v>634</v>
      </c>
      <c r="F343" s="1">
        <v>41380</v>
      </c>
      <c r="G343" t="s">
        <v>23</v>
      </c>
      <c r="H343" t="s">
        <v>352</v>
      </c>
      <c r="I343" t="s">
        <v>37</v>
      </c>
      <c r="J343" t="s">
        <v>38</v>
      </c>
      <c r="K343" t="s">
        <v>27</v>
      </c>
      <c r="L343" t="s">
        <v>27</v>
      </c>
      <c r="M343" t="s">
        <v>28</v>
      </c>
      <c r="N343" t="s">
        <v>38</v>
      </c>
      <c r="O343" t="s">
        <v>29</v>
      </c>
      <c r="P343" t="s">
        <v>90</v>
      </c>
      <c r="Q343">
        <v>158</v>
      </c>
      <c r="R343">
        <v>20</v>
      </c>
      <c r="S343" t="s">
        <v>31</v>
      </c>
      <c r="T343" t="s">
        <v>32</v>
      </c>
      <c r="U343" t="s">
        <v>353</v>
      </c>
      <c r="V343" t="s">
        <v>151</v>
      </c>
    </row>
    <row r="344" spans="1:22" x14ac:dyDescent="0.25">
      <c r="A344">
        <v>598017</v>
      </c>
      <c r="B344" t="s">
        <v>343</v>
      </c>
      <c r="C344" t="s">
        <v>22</v>
      </c>
      <c r="D344">
        <f>YEAR(matches[[#This Row],[date]])</f>
        <v>2013</v>
      </c>
      <c r="E344" t="s">
        <v>634</v>
      </c>
      <c r="F344" s="1">
        <v>41380</v>
      </c>
      <c r="G344" t="s">
        <v>23</v>
      </c>
      <c r="H344" t="s">
        <v>278</v>
      </c>
      <c r="I344" t="s">
        <v>25</v>
      </c>
      <c r="J344" t="s">
        <v>26</v>
      </c>
      <c r="K344" t="s">
        <v>47</v>
      </c>
      <c r="L344" t="s">
        <v>26</v>
      </c>
      <c r="M344" t="s">
        <v>28</v>
      </c>
      <c r="N344" t="s">
        <v>26</v>
      </c>
      <c r="O344" t="s">
        <v>159</v>
      </c>
      <c r="P344" t="s">
        <v>32</v>
      </c>
      <c r="Q344">
        <v>153</v>
      </c>
      <c r="R344">
        <v>20</v>
      </c>
      <c r="S344" t="s">
        <v>160</v>
      </c>
      <c r="T344" t="s">
        <v>32</v>
      </c>
      <c r="U344" t="s">
        <v>157</v>
      </c>
      <c r="V344" t="s">
        <v>316</v>
      </c>
    </row>
    <row r="345" spans="1:22" x14ac:dyDescent="0.25">
      <c r="A345">
        <v>598018</v>
      </c>
      <c r="B345" t="s">
        <v>343</v>
      </c>
      <c r="C345" t="s">
        <v>317</v>
      </c>
      <c r="D345">
        <f>YEAR(matches[[#This Row],[date]])</f>
        <v>2013</v>
      </c>
      <c r="E345" t="s">
        <v>634</v>
      </c>
      <c r="F345" s="1">
        <v>41381</v>
      </c>
      <c r="G345" t="s">
        <v>23</v>
      </c>
      <c r="H345" t="s">
        <v>114</v>
      </c>
      <c r="I345" t="s">
        <v>354</v>
      </c>
      <c r="J345" t="s">
        <v>268</v>
      </c>
      <c r="K345" t="s">
        <v>344</v>
      </c>
      <c r="L345" t="s">
        <v>268</v>
      </c>
      <c r="M345" t="s">
        <v>28</v>
      </c>
      <c r="N345" t="s">
        <v>344</v>
      </c>
      <c r="O345" t="s">
        <v>29</v>
      </c>
      <c r="P345" t="s">
        <v>155</v>
      </c>
      <c r="Q345">
        <v>120</v>
      </c>
      <c r="R345">
        <v>20</v>
      </c>
      <c r="S345" t="s">
        <v>31</v>
      </c>
      <c r="T345" t="s">
        <v>32</v>
      </c>
      <c r="U345" t="s">
        <v>33</v>
      </c>
      <c r="V345" t="s">
        <v>310</v>
      </c>
    </row>
    <row r="346" spans="1:22" x14ac:dyDescent="0.25">
      <c r="A346">
        <v>598019</v>
      </c>
      <c r="B346" t="s">
        <v>343</v>
      </c>
      <c r="C346" t="s">
        <v>66</v>
      </c>
      <c r="D346">
        <f>YEAR(matches[[#This Row],[date]])</f>
        <v>2013</v>
      </c>
      <c r="E346" t="s">
        <v>634</v>
      </c>
      <c r="F346" s="1">
        <v>41381</v>
      </c>
      <c r="G346" t="s">
        <v>23</v>
      </c>
      <c r="H346" t="s">
        <v>311</v>
      </c>
      <c r="I346" t="s">
        <v>68</v>
      </c>
      <c r="J346" t="s">
        <v>48</v>
      </c>
      <c r="K346" t="s">
        <v>56</v>
      </c>
      <c r="L346" t="s">
        <v>48</v>
      </c>
      <c r="M346" t="s">
        <v>40</v>
      </c>
      <c r="N346" t="s">
        <v>48</v>
      </c>
      <c r="O346" t="s">
        <v>29</v>
      </c>
      <c r="P346" t="s">
        <v>355</v>
      </c>
      <c r="Q346">
        <v>180</v>
      </c>
      <c r="R346">
        <v>20</v>
      </c>
      <c r="S346" t="s">
        <v>31</v>
      </c>
      <c r="T346" t="s">
        <v>32</v>
      </c>
      <c r="U346" t="s">
        <v>51</v>
      </c>
      <c r="V346" t="s">
        <v>335</v>
      </c>
    </row>
    <row r="347" spans="1:22" x14ac:dyDescent="0.25">
      <c r="A347">
        <v>598020</v>
      </c>
      <c r="B347" t="s">
        <v>343</v>
      </c>
      <c r="C347" t="s">
        <v>44</v>
      </c>
      <c r="D347">
        <f>YEAR(matches[[#This Row],[date]])</f>
        <v>2013</v>
      </c>
      <c r="E347" t="s">
        <v>634</v>
      </c>
      <c r="F347" s="1">
        <v>41382</v>
      </c>
      <c r="G347" t="s">
        <v>23</v>
      </c>
      <c r="H347" t="s">
        <v>36</v>
      </c>
      <c r="I347" t="s">
        <v>46</v>
      </c>
      <c r="J347" t="s">
        <v>47</v>
      </c>
      <c r="K347" t="s">
        <v>39</v>
      </c>
      <c r="L347" t="s">
        <v>39</v>
      </c>
      <c r="M347" t="s">
        <v>40</v>
      </c>
      <c r="N347" t="s">
        <v>39</v>
      </c>
      <c r="O347" t="s">
        <v>29</v>
      </c>
      <c r="P347" t="s">
        <v>341</v>
      </c>
      <c r="Q347">
        <v>170</v>
      </c>
      <c r="R347">
        <v>20</v>
      </c>
      <c r="S347" t="s">
        <v>31</v>
      </c>
      <c r="T347" t="s">
        <v>32</v>
      </c>
      <c r="U347" t="s">
        <v>157</v>
      </c>
      <c r="V347" t="s">
        <v>316</v>
      </c>
    </row>
    <row r="348" spans="1:22" x14ac:dyDescent="0.25">
      <c r="A348">
        <v>598021</v>
      </c>
      <c r="B348" t="s">
        <v>343</v>
      </c>
      <c r="C348" t="s">
        <v>71</v>
      </c>
      <c r="D348">
        <f>YEAR(matches[[#This Row],[date]])</f>
        <v>2013</v>
      </c>
      <c r="E348" t="s">
        <v>634</v>
      </c>
      <c r="F348" s="1">
        <v>41383</v>
      </c>
      <c r="G348" t="s">
        <v>23</v>
      </c>
      <c r="H348" t="s">
        <v>346</v>
      </c>
      <c r="I348" t="s">
        <v>73</v>
      </c>
      <c r="J348" t="s">
        <v>344</v>
      </c>
      <c r="K348" t="s">
        <v>38</v>
      </c>
      <c r="L348" t="s">
        <v>38</v>
      </c>
      <c r="M348" t="s">
        <v>40</v>
      </c>
      <c r="N348" t="s">
        <v>344</v>
      </c>
      <c r="O348" t="s">
        <v>49</v>
      </c>
      <c r="P348" t="s">
        <v>57</v>
      </c>
      <c r="Q348">
        <v>124</v>
      </c>
      <c r="R348">
        <v>20</v>
      </c>
      <c r="S348" t="s">
        <v>31</v>
      </c>
      <c r="T348" t="s">
        <v>32</v>
      </c>
      <c r="U348" t="s">
        <v>164</v>
      </c>
      <c r="V348" t="s">
        <v>353</v>
      </c>
    </row>
    <row r="349" spans="1:22" x14ac:dyDescent="0.25">
      <c r="A349">
        <v>598022</v>
      </c>
      <c r="B349" t="s">
        <v>343</v>
      </c>
      <c r="C349" t="s">
        <v>60</v>
      </c>
      <c r="D349">
        <f>YEAR(matches[[#This Row],[date]])</f>
        <v>2013</v>
      </c>
      <c r="E349" t="s">
        <v>634</v>
      </c>
      <c r="F349" s="1">
        <v>41384</v>
      </c>
      <c r="G349" t="s">
        <v>23</v>
      </c>
      <c r="H349" t="s">
        <v>313</v>
      </c>
      <c r="I349" t="s">
        <v>62</v>
      </c>
      <c r="J349" t="s">
        <v>27</v>
      </c>
      <c r="K349" t="s">
        <v>39</v>
      </c>
      <c r="L349" t="s">
        <v>27</v>
      </c>
      <c r="M349" t="s">
        <v>40</v>
      </c>
      <c r="N349" t="s">
        <v>39</v>
      </c>
      <c r="O349" t="s">
        <v>49</v>
      </c>
      <c r="P349" t="s">
        <v>90</v>
      </c>
      <c r="Q349">
        <v>120</v>
      </c>
      <c r="R349">
        <v>20</v>
      </c>
      <c r="S349" t="s">
        <v>31</v>
      </c>
      <c r="T349" t="s">
        <v>32</v>
      </c>
      <c r="U349" t="s">
        <v>33</v>
      </c>
      <c r="V349" t="s">
        <v>310</v>
      </c>
    </row>
    <row r="350" spans="1:22" x14ac:dyDescent="0.25">
      <c r="A350">
        <v>598023</v>
      </c>
      <c r="B350" t="s">
        <v>343</v>
      </c>
      <c r="C350" t="s">
        <v>22</v>
      </c>
      <c r="D350">
        <f>YEAR(matches[[#This Row],[date]])</f>
        <v>2013</v>
      </c>
      <c r="E350" t="s">
        <v>634</v>
      </c>
      <c r="F350" s="1">
        <v>41384</v>
      </c>
      <c r="G350" t="s">
        <v>23</v>
      </c>
      <c r="H350" t="s">
        <v>129</v>
      </c>
      <c r="I350" t="s">
        <v>25</v>
      </c>
      <c r="J350" t="s">
        <v>26</v>
      </c>
      <c r="K350" t="s">
        <v>48</v>
      </c>
      <c r="L350" t="s">
        <v>26</v>
      </c>
      <c r="M350" t="s">
        <v>28</v>
      </c>
      <c r="N350" t="s">
        <v>26</v>
      </c>
      <c r="O350" t="s">
        <v>49</v>
      </c>
      <c r="P350" t="s">
        <v>83</v>
      </c>
      <c r="Q350">
        <v>118</v>
      </c>
      <c r="R350">
        <v>20</v>
      </c>
      <c r="S350" t="s">
        <v>31</v>
      </c>
      <c r="T350" t="s">
        <v>32</v>
      </c>
      <c r="U350" t="s">
        <v>51</v>
      </c>
      <c r="V350" t="s">
        <v>335</v>
      </c>
    </row>
    <row r="351" spans="1:22" x14ac:dyDescent="0.25">
      <c r="A351">
        <v>598024</v>
      </c>
      <c r="B351" t="s">
        <v>343</v>
      </c>
      <c r="C351" t="s">
        <v>44</v>
      </c>
      <c r="D351">
        <f>YEAR(matches[[#This Row],[date]])</f>
        <v>2013</v>
      </c>
      <c r="E351" t="s">
        <v>634</v>
      </c>
      <c r="F351" s="1">
        <v>41385</v>
      </c>
      <c r="G351" t="s">
        <v>23</v>
      </c>
      <c r="H351" t="s">
        <v>72</v>
      </c>
      <c r="I351" t="s">
        <v>46</v>
      </c>
      <c r="J351" t="s">
        <v>47</v>
      </c>
      <c r="K351" t="s">
        <v>56</v>
      </c>
      <c r="L351" t="s">
        <v>56</v>
      </c>
      <c r="M351" t="s">
        <v>40</v>
      </c>
      <c r="N351" t="s">
        <v>47</v>
      </c>
      <c r="O351" t="s">
        <v>49</v>
      </c>
      <c r="P351" t="s">
        <v>50</v>
      </c>
      <c r="Q351">
        <v>162</v>
      </c>
      <c r="R351">
        <v>20</v>
      </c>
      <c r="S351" t="s">
        <v>31</v>
      </c>
      <c r="T351" t="s">
        <v>32</v>
      </c>
      <c r="U351" t="s">
        <v>164</v>
      </c>
      <c r="V351" t="s">
        <v>179</v>
      </c>
    </row>
    <row r="352" spans="1:22" x14ac:dyDescent="0.25">
      <c r="A352">
        <v>598025</v>
      </c>
      <c r="B352" t="s">
        <v>343</v>
      </c>
      <c r="C352" t="s">
        <v>35</v>
      </c>
      <c r="D352">
        <f>YEAR(matches[[#This Row],[date]])</f>
        <v>2013</v>
      </c>
      <c r="E352" t="s">
        <v>634</v>
      </c>
      <c r="F352" s="1">
        <v>41385</v>
      </c>
      <c r="G352" t="s">
        <v>23</v>
      </c>
      <c r="H352" t="s">
        <v>356</v>
      </c>
      <c r="I352" t="s">
        <v>37</v>
      </c>
      <c r="J352" t="s">
        <v>38</v>
      </c>
      <c r="K352" t="s">
        <v>268</v>
      </c>
      <c r="L352" t="s">
        <v>38</v>
      </c>
      <c r="M352" t="s">
        <v>28</v>
      </c>
      <c r="N352" t="s">
        <v>38</v>
      </c>
      <c r="O352" t="s">
        <v>49</v>
      </c>
      <c r="P352" t="s">
        <v>83</v>
      </c>
      <c r="Q352">
        <v>186</v>
      </c>
      <c r="R352">
        <v>20</v>
      </c>
      <c r="S352" t="s">
        <v>31</v>
      </c>
      <c r="T352" t="s">
        <v>32</v>
      </c>
      <c r="U352" t="s">
        <v>157</v>
      </c>
      <c r="V352" t="s">
        <v>349</v>
      </c>
    </row>
    <row r="353" spans="1:22" x14ac:dyDescent="0.25">
      <c r="A353">
        <v>598026</v>
      </c>
      <c r="B353" t="s">
        <v>343</v>
      </c>
      <c r="C353" t="s">
        <v>76</v>
      </c>
      <c r="D353">
        <f>YEAR(matches[[#This Row],[date]])</f>
        <v>2013</v>
      </c>
      <c r="E353" t="s">
        <v>634</v>
      </c>
      <c r="F353" s="1">
        <v>41386</v>
      </c>
      <c r="G353" t="s">
        <v>23</v>
      </c>
      <c r="H353" t="s">
        <v>36</v>
      </c>
      <c r="I353" t="s">
        <v>78</v>
      </c>
      <c r="J353" t="s">
        <v>39</v>
      </c>
      <c r="K353" t="s">
        <v>48</v>
      </c>
      <c r="L353" t="s">
        <v>48</v>
      </c>
      <c r="M353" t="s">
        <v>40</v>
      </c>
      <c r="N353" t="s">
        <v>39</v>
      </c>
      <c r="O353" t="s">
        <v>49</v>
      </c>
      <c r="P353" t="s">
        <v>57</v>
      </c>
      <c r="Q353">
        <v>186</v>
      </c>
      <c r="R353">
        <v>20</v>
      </c>
      <c r="S353" t="s">
        <v>31</v>
      </c>
      <c r="T353" t="s">
        <v>32</v>
      </c>
      <c r="U353" t="s">
        <v>166</v>
      </c>
      <c r="V353" t="s">
        <v>310</v>
      </c>
    </row>
    <row r="354" spans="1:22" x14ac:dyDescent="0.25">
      <c r="A354">
        <v>598027</v>
      </c>
      <c r="B354" t="s">
        <v>343</v>
      </c>
      <c r="C354" t="s">
        <v>22</v>
      </c>
      <c r="D354">
        <f>YEAR(matches[[#This Row],[date]])</f>
        <v>2013</v>
      </c>
      <c r="E354" t="s">
        <v>634</v>
      </c>
      <c r="F354" s="1">
        <v>41387</v>
      </c>
      <c r="G354" t="s">
        <v>23</v>
      </c>
      <c r="H354" t="s">
        <v>153</v>
      </c>
      <c r="I354" t="s">
        <v>25</v>
      </c>
      <c r="J354" t="s">
        <v>26</v>
      </c>
      <c r="K354" t="s">
        <v>268</v>
      </c>
      <c r="L354" t="s">
        <v>268</v>
      </c>
      <c r="M354" t="s">
        <v>28</v>
      </c>
      <c r="N354" t="s">
        <v>26</v>
      </c>
      <c r="O354" t="s">
        <v>29</v>
      </c>
      <c r="P354" t="s">
        <v>357</v>
      </c>
      <c r="Q354">
        <v>264</v>
      </c>
      <c r="R354">
        <v>20</v>
      </c>
      <c r="S354" t="s">
        <v>31</v>
      </c>
      <c r="T354" t="s">
        <v>32</v>
      </c>
      <c r="U354" t="s">
        <v>51</v>
      </c>
      <c r="V354" t="s">
        <v>335</v>
      </c>
    </row>
    <row r="355" spans="1:22" x14ac:dyDescent="0.25">
      <c r="A355">
        <v>598059</v>
      </c>
      <c r="B355" t="s">
        <v>343</v>
      </c>
      <c r="C355" t="s">
        <v>44</v>
      </c>
      <c r="D355">
        <f>YEAR(matches[[#This Row],[date]])</f>
        <v>2013</v>
      </c>
      <c r="E355" t="s">
        <v>634</v>
      </c>
      <c r="F355" s="1">
        <v>41387</v>
      </c>
      <c r="G355" t="s">
        <v>23</v>
      </c>
      <c r="H355" t="s">
        <v>247</v>
      </c>
      <c r="I355" t="s">
        <v>46</v>
      </c>
      <c r="J355" t="s">
        <v>47</v>
      </c>
      <c r="K355" t="s">
        <v>38</v>
      </c>
      <c r="L355" t="s">
        <v>38</v>
      </c>
      <c r="M355" t="s">
        <v>28</v>
      </c>
      <c r="N355" t="s">
        <v>38</v>
      </c>
      <c r="O355" t="s">
        <v>49</v>
      </c>
      <c r="P355" t="s">
        <v>57</v>
      </c>
      <c r="Q355">
        <v>121</v>
      </c>
      <c r="R355">
        <v>20</v>
      </c>
      <c r="S355" t="s">
        <v>31</v>
      </c>
      <c r="T355" t="s">
        <v>32</v>
      </c>
      <c r="U355" t="s">
        <v>316</v>
      </c>
      <c r="V355" t="s">
        <v>349</v>
      </c>
    </row>
    <row r="356" spans="1:22" x14ac:dyDescent="0.25">
      <c r="A356">
        <v>598029</v>
      </c>
      <c r="B356" t="s">
        <v>343</v>
      </c>
      <c r="C356" t="s">
        <v>60</v>
      </c>
      <c r="D356">
        <f>YEAR(matches[[#This Row],[date]])</f>
        <v>2013</v>
      </c>
      <c r="E356" t="s">
        <v>634</v>
      </c>
      <c r="F356" s="1">
        <v>41388</v>
      </c>
      <c r="G356" t="s">
        <v>23</v>
      </c>
      <c r="H356" t="s">
        <v>193</v>
      </c>
      <c r="I356" t="s">
        <v>62</v>
      </c>
      <c r="J356" t="s">
        <v>27</v>
      </c>
      <c r="K356" t="s">
        <v>56</v>
      </c>
      <c r="L356" t="s">
        <v>27</v>
      </c>
      <c r="M356" t="s">
        <v>40</v>
      </c>
      <c r="N356" t="s">
        <v>56</v>
      </c>
      <c r="O356" t="s">
        <v>49</v>
      </c>
      <c r="P356" t="s">
        <v>57</v>
      </c>
      <c r="Q356">
        <v>160</v>
      </c>
      <c r="R356">
        <v>20</v>
      </c>
      <c r="S356" t="s">
        <v>31</v>
      </c>
      <c r="T356" t="s">
        <v>32</v>
      </c>
      <c r="U356" t="s">
        <v>164</v>
      </c>
      <c r="V356" t="s">
        <v>179</v>
      </c>
    </row>
    <row r="357" spans="1:22" x14ac:dyDescent="0.25">
      <c r="A357">
        <v>598030</v>
      </c>
      <c r="B357" t="s">
        <v>343</v>
      </c>
      <c r="C357" t="s">
        <v>76</v>
      </c>
      <c r="D357">
        <f>YEAR(matches[[#This Row],[date]])</f>
        <v>2013</v>
      </c>
      <c r="E357" t="s">
        <v>634</v>
      </c>
      <c r="F357" s="1">
        <v>41389</v>
      </c>
      <c r="G357" t="s">
        <v>23</v>
      </c>
      <c r="H357" t="s">
        <v>92</v>
      </c>
      <c r="I357" t="s">
        <v>78</v>
      </c>
      <c r="J357" t="s">
        <v>39</v>
      </c>
      <c r="K357" t="s">
        <v>344</v>
      </c>
      <c r="L357" t="s">
        <v>344</v>
      </c>
      <c r="M357" t="s">
        <v>40</v>
      </c>
      <c r="N357" t="s">
        <v>39</v>
      </c>
      <c r="O357" t="s">
        <v>49</v>
      </c>
      <c r="P357" t="s">
        <v>57</v>
      </c>
      <c r="Q357">
        <v>160</v>
      </c>
      <c r="R357">
        <v>20</v>
      </c>
      <c r="S357" t="s">
        <v>31</v>
      </c>
      <c r="T357" t="s">
        <v>32</v>
      </c>
      <c r="U357" t="s">
        <v>51</v>
      </c>
      <c r="V357" t="s">
        <v>214</v>
      </c>
    </row>
    <row r="358" spans="1:22" x14ac:dyDescent="0.25">
      <c r="A358">
        <v>598031</v>
      </c>
      <c r="B358" t="s">
        <v>343</v>
      </c>
      <c r="C358" t="s">
        <v>60</v>
      </c>
      <c r="D358">
        <f>YEAR(matches[[#This Row],[date]])</f>
        <v>2013</v>
      </c>
      <c r="E358" t="s">
        <v>634</v>
      </c>
      <c r="F358" s="1">
        <v>41390</v>
      </c>
      <c r="G358" t="s">
        <v>23</v>
      </c>
      <c r="H358" t="s">
        <v>183</v>
      </c>
      <c r="I358" t="s">
        <v>62</v>
      </c>
      <c r="J358" t="s">
        <v>27</v>
      </c>
      <c r="K358" t="s">
        <v>38</v>
      </c>
      <c r="L358" t="s">
        <v>38</v>
      </c>
      <c r="M358" t="s">
        <v>40</v>
      </c>
      <c r="N358" t="s">
        <v>27</v>
      </c>
      <c r="O358" t="s">
        <v>49</v>
      </c>
      <c r="P358" t="s">
        <v>69</v>
      </c>
      <c r="Q358">
        <v>150</v>
      </c>
      <c r="R358">
        <v>20</v>
      </c>
      <c r="S358" t="s">
        <v>31</v>
      </c>
      <c r="T358" t="s">
        <v>32</v>
      </c>
      <c r="U358" t="s">
        <v>353</v>
      </c>
      <c r="V358" t="s">
        <v>179</v>
      </c>
    </row>
    <row r="359" spans="1:22" x14ac:dyDescent="0.25">
      <c r="A359">
        <v>598032</v>
      </c>
      <c r="B359" t="s">
        <v>343</v>
      </c>
      <c r="C359" t="s">
        <v>66</v>
      </c>
      <c r="D359">
        <f>YEAR(matches[[#This Row],[date]])</f>
        <v>2013</v>
      </c>
      <c r="E359" t="s">
        <v>634</v>
      </c>
      <c r="F359" s="1">
        <v>41391</v>
      </c>
      <c r="G359" t="s">
        <v>23</v>
      </c>
      <c r="H359" t="s">
        <v>351</v>
      </c>
      <c r="I359" t="s">
        <v>68</v>
      </c>
      <c r="J359" t="s">
        <v>48</v>
      </c>
      <c r="K359" t="s">
        <v>344</v>
      </c>
      <c r="L359" t="s">
        <v>344</v>
      </c>
      <c r="M359" t="s">
        <v>40</v>
      </c>
      <c r="N359" t="s">
        <v>48</v>
      </c>
      <c r="O359" t="s">
        <v>49</v>
      </c>
      <c r="P359" t="s">
        <v>100</v>
      </c>
      <c r="Q359">
        <v>145</v>
      </c>
      <c r="R359">
        <v>20</v>
      </c>
      <c r="S359" t="s">
        <v>31</v>
      </c>
      <c r="T359" t="s">
        <v>32</v>
      </c>
      <c r="U359" t="s">
        <v>316</v>
      </c>
      <c r="V359" t="s">
        <v>349</v>
      </c>
    </row>
    <row r="360" spans="1:22" x14ac:dyDescent="0.25">
      <c r="A360">
        <v>598033</v>
      </c>
      <c r="B360" t="s">
        <v>343</v>
      </c>
      <c r="C360" t="s">
        <v>53</v>
      </c>
      <c r="D360">
        <f>YEAR(matches[[#This Row],[date]])</f>
        <v>2013</v>
      </c>
      <c r="E360" t="s">
        <v>634</v>
      </c>
      <c r="F360" s="1">
        <v>41391</v>
      </c>
      <c r="G360" t="s">
        <v>23</v>
      </c>
      <c r="H360" t="s">
        <v>193</v>
      </c>
      <c r="I360" t="s">
        <v>55</v>
      </c>
      <c r="J360" t="s">
        <v>56</v>
      </c>
      <c r="K360" t="s">
        <v>26</v>
      </c>
      <c r="L360" t="s">
        <v>56</v>
      </c>
      <c r="M360" t="s">
        <v>40</v>
      </c>
      <c r="N360" t="s">
        <v>56</v>
      </c>
      <c r="O360" t="s">
        <v>29</v>
      </c>
      <c r="P360" t="s">
        <v>304</v>
      </c>
      <c r="Q360">
        <v>195</v>
      </c>
      <c r="R360">
        <v>20</v>
      </c>
      <c r="S360" t="s">
        <v>31</v>
      </c>
      <c r="T360" t="s">
        <v>32</v>
      </c>
      <c r="U360" t="s">
        <v>33</v>
      </c>
      <c r="V360" t="s">
        <v>166</v>
      </c>
    </row>
    <row r="361" spans="1:22" x14ac:dyDescent="0.25">
      <c r="A361">
        <v>598034</v>
      </c>
      <c r="B361" t="s">
        <v>343</v>
      </c>
      <c r="C361" t="s">
        <v>76</v>
      </c>
      <c r="D361">
        <f>YEAR(matches[[#This Row],[date]])</f>
        <v>2013</v>
      </c>
      <c r="E361" t="s">
        <v>634</v>
      </c>
      <c r="F361" s="1">
        <v>41392</v>
      </c>
      <c r="G361" t="s">
        <v>23</v>
      </c>
      <c r="H361" t="s">
        <v>36</v>
      </c>
      <c r="I361" t="s">
        <v>78</v>
      </c>
      <c r="J361" t="s">
        <v>39</v>
      </c>
      <c r="K361" t="s">
        <v>27</v>
      </c>
      <c r="L361" t="s">
        <v>27</v>
      </c>
      <c r="M361" t="s">
        <v>28</v>
      </c>
      <c r="N361" t="s">
        <v>39</v>
      </c>
      <c r="O361" t="s">
        <v>29</v>
      </c>
      <c r="P361" t="s">
        <v>126</v>
      </c>
      <c r="Q361">
        <v>201</v>
      </c>
      <c r="R361">
        <v>20</v>
      </c>
      <c r="S361" t="s">
        <v>31</v>
      </c>
      <c r="T361" t="s">
        <v>32</v>
      </c>
      <c r="U361" t="s">
        <v>51</v>
      </c>
      <c r="V361" t="s">
        <v>151</v>
      </c>
    </row>
    <row r="362" spans="1:22" x14ac:dyDescent="0.25">
      <c r="A362">
        <v>598035</v>
      </c>
      <c r="B362" t="s">
        <v>343</v>
      </c>
      <c r="C362" t="s">
        <v>358</v>
      </c>
      <c r="D362">
        <f>YEAR(matches[[#This Row],[date]])</f>
        <v>2013</v>
      </c>
      <c r="E362" t="s">
        <v>634</v>
      </c>
      <c r="F362" s="1">
        <v>41392</v>
      </c>
      <c r="G362" t="s">
        <v>23</v>
      </c>
      <c r="H362" t="s">
        <v>231</v>
      </c>
      <c r="I362" t="s">
        <v>359</v>
      </c>
      <c r="J362" t="s">
        <v>47</v>
      </c>
      <c r="K362" t="s">
        <v>268</v>
      </c>
      <c r="L362" t="s">
        <v>268</v>
      </c>
      <c r="M362" t="s">
        <v>28</v>
      </c>
      <c r="N362" t="s">
        <v>47</v>
      </c>
      <c r="O362" t="s">
        <v>29</v>
      </c>
      <c r="P362" t="s">
        <v>360</v>
      </c>
      <c r="Q362">
        <v>165</v>
      </c>
      <c r="R362">
        <v>20</v>
      </c>
      <c r="S362" t="s">
        <v>31</v>
      </c>
      <c r="T362" t="s">
        <v>32</v>
      </c>
      <c r="U362" t="s">
        <v>353</v>
      </c>
      <c r="V362" t="s">
        <v>179</v>
      </c>
    </row>
    <row r="363" spans="1:22" x14ac:dyDescent="0.25">
      <c r="A363">
        <v>598036</v>
      </c>
      <c r="B363" t="s">
        <v>343</v>
      </c>
      <c r="C363" t="s">
        <v>66</v>
      </c>
      <c r="D363">
        <f>YEAR(matches[[#This Row],[date]])</f>
        <v>2013</v>
      </c>
      <c r="E363" t="s">
        <v>634</v>
      </c>
      <c r="F363" s="1">
        <v>41393</v>
      </c>
      <c r="G363" t="s">
        <v>23</v>
      </c>
      <c r="H363" t="s">
        <v>361</v>
      </c>
      <c r="I363" t="s">
        <v>68</v>
      </c>
      <c r="J363" t="s">
        <v>48</v>
      </c>
      <c r="K363" t="s">
        <v>26</v>
      </c>
      <c r="L363" t="s">
        <v>48</v>
      </c>
      <c r="M363" t="s">
        <v>28</v>
      </c>
      <c r="N363" t="s">
        <v>48</v>
      </c>
      <c r="O363" t="s">
        <v>49</v>
      </c>
      <c r="P363" t="s">
        <v>90</v>
      </c>
      <c r="Q363">
        <v>172</v>
      </c>
      <c r="R363">
        <v>20</v>
      </c>
      <c r="S363" t="s">
        <v>31</v>
      </c>
      <c r="T363" t="s">
        <v>32</v>
      </c>
      <c r="U363" t="s">
        <v>157</v>
      </c>
      <c r="V363" t="s">
        <v>349</v>
      </c>
    </row>
    <row r="364" spans="1:22" x14ac:dyDescent="0.25">
      <c r="A364">
        <v>598037</v>
      </c>
      <c r="B364" t="s">
        <v>343</v>
      </c>
      <c r="C364" t="s">
        <v>53</v>
      </c>
      <c r="D364">
        <f>YEAR(matches[[#This Row],[date]])</f>
        <v>2013</v>
      </c>
      <c r="E364" t="s">
        <v>634</v>
      </c>
      <c r="F364" s="1">
        <v>41393</v>
      </c>
      <c r="G364" t="s">
        <v>23</v>
      </c>
      <c r="H364" t="s">
        <v>187</v>
      </c>
      <c r="I364" t="s">
        <v>55</v>
      </c>
      <c r="J364" t="s">
        <v>56</v>
      </c>
      <c r="K364" t="s">
        <v>38</v>
      </c>
      <c r="L364" t="s">
        <v>56</v>
      </c>
      <c r="M364" t="s">
        <v>40</v>
      </c>
      <c r="N364" t="s">
        <v>56</v>
      </c>
      <c r="O364" t="s">
        <v>29</v>
      </c>
      <c r="P364" t="s">
        <v>90</v>
      </c>
      <c r="Q364">
        <v>175</v>
      </c>
      <c r="R364">
        <v>20</v>
      </c>
      <c r="S364" t="s">
        <v>31</v>
      </c>
      <c r="T364" t="s">
        <v>32</v>
      </c>
      <c r="U364" t="s">
        <v>33</v>
      </c>
      <c r="V364" t="s">
        <v>310</v>
      </c>
    </row>
    <row r="365" spans="1:22" x14ac:dyDescent="0.25">
      <c r="A365">
        <v>598038</v>
      </c>
      <c r="B365" t="s">
        <v>343</v>
      </c>
      <c r="C365" t="s">
        <v>317</v>
      </c>
      <c r="D365">
        <f>YEAR(matches[[#This Row],[date]])</f>
        <v>2013</v>
      </c>
      <c r="E365" t="s">
        <v>634</v>
      </c>
      <c r="F365" s="1">
        <v>41394</v>
      </c>
      <c r="G365" t="s">
        <v>23</v>
      </c>
      <c r="H365" t="s">
        <v>92</v>
      </c>
      <c r="I365" t="s">
        <v>319</v>
      </c>
      <c r="J365" t="s">
        <v>268</v>
      </c>
      <c r="K365" t="s">
        <v>39</v>
      </c>
      <c r="L365" t="s">
        <v>39</v>
      </c>
      <c r="M365" t="s">
        <v>40</v>
      </c>
      <c r="N365" t="s">
        <v>39</v>
      </c>
      <c r="O365" t="s">
        <v>29</v>
      </c>
      <c r="P365" t="s">
        <v>240</v>
      </c>
      <c r="Q365">
        <v>165</v>
      </c>
      <c r="R365">
        <v>20</v>
      </c>
      <c r="S365" t="s">
        <v>31</v>
      </c>
      <c r="T365" t="s">
        <v>32</v>
      </c>
      <c r="U365" t="s">
        <v>214</v>
      </c>
      <c r="V365" t="s">
        <v>151</v>
      </c>
    </row>
    <row r="366" spans="1:22" x14ac:dyDescent="0.25">
      <c r="A366">
        <v>598039</v>
      </c>
      <c r="B366" t="s">
        <v>343</v>
      </c>
      <c r="C366" t="s">
        <v>71</v>
      </c>
      <c r="D366">
        <f>YEAR(matches[[#This Row],[date]])</f>
        <v>2013</v>
      </c>
      <c r="E366" t="s">
        <v>634</v>
      </c>
      <c r="F366" s="1">
        <v>41395</v>
      </c>
      <c r="G366" t="s">
        <v>23</v>
      </c>
      <c r="H366" t="s">
        <v>279</v>
      </c>
      <c r="I366" t="s">
        <v>73</v>
      </c>
      <c r="J366" t="s">
        <v>344</v>
      </c>
      <c r="K366" t="s">
        <v>56</v>
      </c>
      <c r="L366" t="s">
        <v>56</v>
      </c>
      <c r="M366" t="s">
        <v>40</v>
      </c>
      <c r="N366" t="s">
        <v>344</v>
      </c>
      <c r="O366" t="s">
        <v>49</v>
      </c>
      <c r="P366" t="s">
        <v>83</v>
      </c>
      <c r="Q366">
        <v>130</v>
      </c>
      <c r="R366">
        <v>20</v>
      </c>
      <c r="S366" t="s">
        <v>31</v>
      </c>
      <c r="T366" t="s">
        <v>32</v>
      </c>
      <c r="U366" t="s">
        <v>33</v>
      </c>
      <c r="V366" t="s">
        <v>166</v>
      </c>
    </row>
    <row r="367" spans="1:22" x14ac:dyDescent="0.25">
      <c r="A367">
        <v>598040</v>
      </c>
      <c r="B367" t="s">
        <v>343</v>
      </c>
      <c r="C367" t="s">
        <v>358</v>
      </c>
      <c r="D367">
        <f>YEAR(matches[[#This Row],[date]])</f>
        <v>2013</v>
      </c>
      <c r="E367" t="s">
        <v>634</v>
      </c>
      <c r="F367" s="1">
        <v>41395</v>
      </c>
      <c r="G367" t="s">
        <v>23</v>
      </c>
      <c r="H367" t="s">
        <v>231</v>
      </c>
      <c r="I367" t="s">
        <v>359</v>
      </c>
      <c r="J367" t="s">
        <v>47</v>
      </c>
      <c r="K367" t="s">
        <v>27</v>
      </c>
      <c r="L367" t="s">
        <v>27</v>
      </c>
      <c r="M367" t="s">
        <v>40</v>
      </c>
      <c r="N367" t="s">
        <v>47</v>
      </c>
      <c r="O367" t="s">
        <v>49</v>
      </c>
      <c r="P367" t="s">
        <v>83</v>
      </c>
      <c r="Q367">
        <v>137</v>
      </c>
      <c r="R367">
        <v>20</v>
      </c>
      <c r="S367" t="s">
        <v>31</v>
      </c>
      <c r="T367" t="s">
        <v>32</v>
      </c>
      <c r="U367" t="s">
        <v>164</v>
      </c>
      <c r="V367" t="s">
        <v>353</v>
      </c>
    </row>
    <row r="368" spans="1:22" x14ac:dyDescent="0.25">
      <c r="A368">
        <v>598041</v>
      </c>
      <c r="B368" t="s">
        <v>343</v>
      </c>
      <c r="C368" t="s">
        <v>76</v>
      </c>
      <c r="D368">
        <f>YEAR(matches[[#This Row],[date]])</f>
        <v>2013</v>
      </c>
      <c r="E368" t="s">
        <v>634</v>
      </c>
      <c r="F368" s="1">
        <v>41396</v>
      </c>
      <c r="G368" t="s">
        <v>23</v>
      </c>
      <c r="H368" t="s">
        <v>131</v>
      </c>
      <c r="I368" t="s">
        <v>78</v>
      </c>
      <c r="J368" t="s">
        <v>39</v>
      </c>
      <c r="K368" t="s">
        <v>38</v>
      </c>
      <c r="L368" t="s">
        <v>39</v>
      </c>
      <c r="M368" t="s">
        <v>40</v>
      </c>
      <c r="N368" t="s">
        <v>39</v>
      </c>
      <c r="O368" t="s">
        <v>29</v>
      </c>
      <c r="P368" t="s">
        <v>360</v>
      </c>
      <c r="Q368">
        <v>187</v>
      </c>
      <c r="R368">
        <v>20</v>
      </c>
      <c r="S368" t="s">
        <v>31</v>
      </c>
      <c r="T368" t="s">
        <v>32</v>
      </c>
      <c r="U368" t="s">
        <v>157</v>
      </c>
      <c r="V368" t="s">
        <v>316</v>
      </c>
    </row>
    <row r="369" spans="1:22" x14ac:dyDescent="0.25">
      <c r="A369">
        <v>598042</v>
      </c>
      <c r="B369" t="s">
        <v>343</v>
      </c>
      <c r="C369" t="s">
        <v>317</v>
      </c>
      <c r="D369">
        <f>YEAR(matches[[#This Row],[date]])</f>
        <v>2013</v>
      </c>
      <c r="E369" t="s">
        <v>634</v>
      </c>
      <c r="F369" s="1">
        <v>41396</v>
      </c>
      <c r="G369" t="s">
        <v>23</v>
      </c>
      <c r="H369" t="s">
        <v>158</v>
      </c>
      <c r="I369" t="s">
        <v>319</v>
      </c>
      <c r="J369" t="s">
        <v>268</v>
      </c>
      <c r="K369" t="s">
        <v>26</v>
      </c>
      <c r="L369" t="s">
        <v>26</v>
      </c>
      <c r="M369" t="s">
        <v>40</v>
      </c>
      <c r="N369" t="s">
        <v>26</v>
      </c>
      <c r="O369" t="s">
        <v>29</v>
      </c>
      <c r="P369" t="s">
        <v>228</v>
      </c>
      <c r="Q369">
        <v>188</v>
      </c>
      <c r="R369">
        <v>20</v>
      </c>
      <c r="S369" t="s">
        <v>31</v>
      </c>
      <c r="T369" t="s">
        <v>32</v>
      </c>
      <c r="U369" t="s">
        <v>51</v>
      </c>
      <c r="V369" t="s">
        <v>335</v>
      </c>
    </row>
    <row r="370" spans="1:22" x14ac:dyDescent="0.25">
      <c r="A370">
        <v>598043</v>
      </c>
      <c r="B370" t="s">
        <v>343</v>
      </c>
      <c r="C370" t="s">
        <v>60</v>
      </c>
      <c r="D370">
        <f>YEAR(matches[[#This Row],[date]])</f>
        <v>2013</v>
      </c>
      <c r="E370" t="s">
        <v>634</v>
      </c>
      <c r="F370" s="1">
        <v>41397</v>
      </c>
      <c r="G370" t="s">
        <v>23</v>
      </c>
      <c r="H370" t="s">
        <v>79</v>
      </c>
      <c r="I370" t="s">
        <v>62</v>
      </c>
      <c r="J370" t="s">
        <v>27</v>
      </c>
      <c r="K370" t="s">
        <v>48</v>
      </c>
      <c r="L370" t="s">
        <v>48</v>
      </c>
      <c r="M370" t="s">
        <v>40</v>
      </c>
      <c r="N370" t="s">
        <v>27</v>
      </c>
      <c r="O370" t="s">
        <v>49</v>
      </c>
      <c r="P370" t="s">
        <v>100</v>
      </c>
      <c r="Q370">
        <v>133</v>
      </c>
      <c r="R370">
        <v>20</v>
      </c>
      <c r="S370" t="s">
        <v>31</v>
      </c>
      <c r="T370" t="s">
        <v>32</v>
      </c>
      <c r="U370" t="s">
        <v>164</v>
      </c>
      <c r="V370" t="s">
        <v>353</v>
      </c>
    </row>
    <row r="371" spans="1:22" x14ac:dyDescent="0.25">
      <c r="A371">
        <v>598044</v>
      </c>
      <c r="B371" t="s">
        <v>343</v>
      </c>
      <c r="C371" t="s">
        <v>71</v>
      </c>
      <c r="D371">
        <f>YEAR(matches[[#This Row],[date]])</f>
        <v>2013</v>
      </c>
      <c r="E371" t="s">
        <v>634</v>
      </c>
      <c r="F371" s="1">
        <v>41398</v>
      </c>
      <c r="G371" t="s">
        <v>23</v>
      </c>
      <c r="H371" t="s">
        <v>362</v>
      </c>
      <c r="I371" t="s">
        <v>73</v>
      </c>
      <c r="J371" t="s">
        <v>344</v>
      </c>
      <c r="K371" t="s">
        <v>47</v>
      </c>
      <c r="L371" t="s">
        <v>47</v>
      </c>
      <c r="M371" t="s">
        <v>40</v>
      </c>
      <c r="N371" t="s">
        <v>344</v>
      </c>
      <c r="O371" t="s">
        <v>49</v>
      </c>
      <c r="P371" t="s">
        <v>69</v>
      </c>
      <c r="Q371">
        <v>81</v>
      </c>
      <c r="R371">
        <v>20</v>
      </c>
      <c r="S371" t="s">
        <v>31</v>
      </c>
      <c r="T371" t="s">
        <v>32</v>
      </c>
      <c r="U371" t="s">
        <v>33</v>
      </c>
      <c r="V371" t="s">
        <v>166</v>
      </c>
    </row>
    <row r="372" spans="1:22" x14ac:dyDescent="0.25">
      <c r="A372">
        <v>598046</v>
      </c>
      <c r="B372" t="s">
        <v>343</v>
      </c>
      <c r="C372" t="s">
        <v>53</v>
      </c>
      <c r="D372">
        <f>YEAR(matches[[#This Row],[date]])</f>
        <v>2013</v>
      </c>
      <c r="E372" t="s">
        <v>634</v>
      </c>
      <c r="F372" s="1">
        <v>41399</v>
      </c>
      <c r="G372" t="s">
        <v>23</v>
      </c>
      <c r="H372" t="s">
        <v>363</v>
      </c>
      <c r="I372" t="s">
        <v>55</v>
      </c>
      <c r="J372" t="s">
        <v>56</v>
      </c>
      <c r="K372" t="s">
        <v>39</v>
      </c>
      <c r="L372" t="s">
        <v>56</v>
      </c>
      <c r="M372" t="s">
        <v>40</v>
      </c>
      <c r="N372" t="s">
        <v>56</v>
      </c>
      <c r="O372" t="s">
        <v>29</v>
      </c>
      <c r="P372" t="s">
        <v>364</v>
      </c>
      <c r="Q372">
        <v>140</v>
      </c>
      <c r="R372">
        <v>20</v>
      </c>
      <c r="S372" t="s">
        <v>31</v>
      </c>
      <c r="T372" t="s">
        <v>32</v>
      </c>
      <c r="U372" t="s">
        <v>164</v>
      </c>
      <c r="V372" t="s">
        <v>353</v>
      </c>
    </row>
    <row r="373" spans="1:22" x14ac:dyDescent="0.25">
      <c r="A373">
        <v>598047</v>
      </c>
      <c r="B373" t="s">
        <v>343</v>
      </c>
      <c r="C373" t="s">
        <v>66</v>
      </c>
      <c r="D373">
        <f>YEAR(matches[[#This Row],[date]])</f>
        <v>2013</v>
      </c>
      <c r="E373" t="s">
        <v>634</v>
      </c>
      <c r="F373" s="1">
        <v>41399</v>
      </c>
      <c r="G373" t="s">
        <v>23</v>
      </c>
      <c r="H373" t="s">
        <v>311</v>
      </c>
      <c r="I373" t="s">
        <v>68</v>
      </c>
      <c r="J373" t="s">
        <v>48</v>
      </c>
      <c r="K373" t="s">
        <v>268</v>
      </c>
      <c r="L373" t="s">
        <v>268</v>
      </c>
      <c r="M373" t="s">
        <v>40</v>
      </c>
      <c r="N373" t="s">
        <v>48</v>
      </c>
      <c r="O373" t="s">
        <v>49</v>
      </c>
      <c r="P373" t="s">
        <v>57</v>
      </c>
      <c r="Q373">
        <v>179</v>
      </c>
      <c r="R373">
        <v>20</v>
      </c>
      <c r="S373" t="s">
        <v>31</v>
      </c>
      <c r="T373" t="s">
        <v>32</v>
      </c>
      <c r="U373" t="s">
        <v>335</v>
      </c>
      <c r="V373" t="s">
        <v>275</v>
      </c>
    </row>
    <row r="374" spans="1:22" x14ac:dyDescent="0.25">
      <c r="A374">
        <v>598064</v>
      </c>
      <c r="B374" t="s">
        <v>343</v>
      </c>
      <c r="C374" t="s">
        <v>35</v>
      </c>
      <c r="D374">
        <f>YEAR(matches[[#This Row],[date]])</f>
        <v>2013</v>
      </c>
      <c r="E374" t="s">
        <v>634</v>
      </c>
      <c r="F374" s="1">
        <v>41400</v>
      </c>
      <c r="G374" t="s">
        <v>23</v>
      </c>
      <c r="H374" t="s">
        <v>356</v>
      </c>
      <c r="I374" t="s">
        <v>37</v>
      </c>
      <c r="J374" t="s">
        <v>38</v>
      </c>
      <c r="K374" t="s">
        <v>26</v>
      </c>
      <c r="L374" t="s">
        <v>38</v>
      </c>
      <c r="M374" t="s">
        <v>28</v>
      </c>
      <c r="N374" t="s">
        <v>38</v>
      </c>
      <c r="O374" t="s">
        <v>49</v>
      </c>
      <c r="P374" t="s">
        <v>69</v>
      </c>
      <c r="Q374">
        <v>191</v>
      </c>
      <c r="R374">
        <v>20</v>
      </c>
      <c r="S374" t="s">
        <v>31</v>
      </c>
      <c r="T374" t="s">
        <v>32</v>
      </c>
      <c r="U374" t="s">
        <v>316</v>
      </c>
      <c r="V374" t="s">
        <v>365</v>
      </c>
    </row>
    <row r="375" spans="1:22" x14ac:dyDescent="0.25">
      <c r="A375">
        <v>598049</v>
      </c>
      <c r="B375" t="s">
        <v>343</v>
      </c>
      <c r="C375" t="s">
        <v>66</v>
      </c>
      <c r="D375">
        <f>YEAR(matches[[#This Row],[date]])</f>
        <v>2013</v>
      </c>
      <c r="E375" t="s">
        <v>634</v>
      </c>
      <c r="F375" s="1">
        <v>41401</v>
      </c>
      <c r="G375" t="s">
        <v>23</v>
      </c>
      <c r="H375" t="s">
        <v>311</v>
      </c>
      <c r="I375" t="s">
        <v>68</v>
      </c>
      <c r="J375" t="s">
        <v>48</v>
      </c>
      <c r="K375" t="s">
        <v>47</v>
      </c>
      <c r="L375" t="s">
        <v>47</v>
      </c>
      <c r="M375" t="s">
        <v>40</v>
      </c>
      <c r="N375" t="s">
        <v>48</v>
      </c>
      <c r="O375" t="s">
        <v>49</v>
      </c>
      <c r="P375" t="s">
        <v>50</v>
      </c>
      <c r="Q375">
        <v>155</v>
      </c>
      <c r="R375">
        <v>20</v>
      </c>
      <c r="S375" t="s">
        <v>31</v>
      </c>
      <c r="T375" t="s">
        <v>32</v>
      </c>
      <c r="U375" t="s">
        <v>51</v>
      </c>
      <c r="V375" t="s">
        <v>275</v>
      </c>
    </row>
    <row r="376" spans="1:22" x14ac:dyDescent="0.25">
      <c r="A376">
        <v>598050</v>
      </c>
      <c r="B376" t="s">
        <v>343</v>
      </c>
      <c r="C376" t="s">
        <v>53</v>
      </c>
      <c r="D376">
        <f>YEAR(matches[[#This Row],[date]])</f>
        <v>2013</v>
      </c>
      <c r="E376" t="s">
        <v>634</v>
      </c>
      <c r="F376" s="1">
        <v>41401</v>
      </c>
      <c r="G376" t="s">
        <v>23</v>
      </c>
      <c r="H376" t="s">
        <v>139</v>
      </c>
      <c r="I376" t="s">
        <v>55</v>
      </c>
      <c r="J376" t="s">
        <v>56</v>
      </c>
      <c r="K376" t="s">
        <v>27</v>
      </c>
      <c r="L376" t="s">
        <v>56</v>
      </c>
      <c r="M376" t="s">
        <v>40</v>
      </c>
      <c r="N376" t="s">
        <v>56</v>
      </c>
      <c r="O376" t="s">
        <v>29</v>
      </c>
      <c r="P376" t="s">
        <v>119</v>
      </c>
      <c r="Q376">
        <v>171</v>
      </c>
      <c r="R376">
        <v>20</v>
      </c>
      <c r="S376" t="s">
        <v>31</v>
      </c>
      <c r="T376" t="s">
        <v>32</v>
      </c>
      <c r="U376" t="s">
        <v>164</v>
      </c>
      <c r="V376" t="s">
        <v>179</v>
      </c>
    </row>
    <row r="377" spans="1:22" x14ac:dyDescent="0.25">
      <c r="A377">
        <v>598051</v>
      </c>
      <c r="B377" t="s">
        <v>343</v>
      </c>
      <c r="C377" t="s">
        <v>71</v>
      </c>
      <c r="D377">
        <f>YEAR(matches[[#This Row],[date]])</f>
        <v>2013</v>
      </c>
      <c r="E377" t="s">
        <v>634</v>
      </c>
      <c r="F377" s="1">
        <v>41402</v>
      </c>
      <c r="G377" t="s">
        <v>23</v>
      </c>
      <c r="H377" t="s">
        <v>131</v>
      </c>
      <c r="I377" t="s">
        <v>73</v>
      </c>
      <c r="J377" t="s">
        <v>344</v>
      </c>
      <c r="K377" t="s">
        <v>39</v>
      </c>
      <c r="L377" t="s">
        <v>344</v>
      </c>
      <c r="M377" t="s">
        <v>28</v>
      </c>
      <c r="N377" t="s">
        <v>39</v>
      </c>
      <c r="O377" t="s">
        <v>29</v>
      </c>
      <c r="P377" t="s">
        <v>366</v>
      </c>
      <c r="Q377">
        <v>224</v>
      </c>
      <c r="R377">
        <v>20</v>
      </c>
      <c r="S377" t="s">
        <v>31</v>
      </c>
      <c r="T377" t="s">
        <v>32</v>
      </c>
      <c r="U377" t="s">
        <v>214</v>
      </c>
      <c r="V377" t="s">
        <v>365</v>
      </c>
    </row>
    <row r="378" spans="1:22" x14ac:dyDescent="0.25">
      <c r="A378">
        <v>598052</v>
      </c>
      <c r="B378" t="s">
        <v>343</v>
      </c>
      <c r="C378" t="s">
        <v>35</v>
      </c>
      <c r="D378">
        <f>YEAR(matches[[#This Row],[date]])</f>
        <v>2013</v>
      </c>
      <c r="E378" t="s">
        <v>634</v>
      </c>
      <c r="F378" s="1">
        <v>41403</v>
      </c>
      <c r="G378" t="s">
        <v>23</v>
      </c>
      <c r="H378" t="s">
        <v>367</v>
      </c>
      <c r="I378" t="s">
        <v>37</v>
      </c>
      <c r="J378" t="s">
        <v>38</v>
      </c>
      <c r="K378" t="s">
        <v>48</v>
      </c>
      <c r="L378" t="s">
        <v>48</v>
      </c>
      <c r="M378" t="s">
        <v>28</v>
      </c>
      <c r="N378" t="s">
        <v>48</v>
      </c>
      <c r="O378" t="s">
        <v>49</v>
      </c>
      <c r="P378" t="s">
        <v>100</v>
      </c>
      <c r="Q378">
        <v>146</v>
      </c>
      <c r="R378">
        <v>20</v>
      </c>
      <c r="S378" t="s">
        <v>31</v>
      </c>
      <c r="T378" t="s">
        <v>32</v>
      </c>
      <c r="U378" t="s">
        <v>164</v>
      </c>
      <c r="V378" t="s">
        <v>179</v>
      </c>
    </row>
    <row r="379" spans="1:22" x14ac:dyDescent="0.25">
      <c r="A379">
        <v>598053</v>
      </c>
      <c r="B379" t="s">
        <v>343</v>
      </c>
      <c r="C379" t="s">
        <v>317</v>
      </c>
      <c r="D379">
        <f>YEAR(matches[[#This Row],[date]])</f>
        <v>2013</v>
      </c>
      <c r="E379" t="s">
        <v>634</v>
      </c>
      <c r="F379" s="1">
        <v>41403</v>
      </c>
      <c r="G379" t="s">
        <v>23</v>
      </c>
      <c r="H379" t="s">
        <v>186</v>
      </c>
      <c r="I379" t="s">
        <v>319</v>
      </c>
      <c r="J379" t="s">
        <v>268</v>
      </c>
      <c r="K379" t="s">
        <v>27</v>
      </c>
      <c r="L379" t="s">
        <v>27</v>
      </c>
      <c r="M379" t="s">
        <v>40</v>
      </c>
      <c r="N379" t="s">
        <v>27</v>
      </c>
      <c r="O379" t="s">
        <v>29</v>
      </c>
      <c r="P379" t="s">
        <v>331</v>
      </c>
      <c r="Q379">
        <v>153</v>
      </c>
      <c r="R379">
        <v>20</v>
      </c>
      <c r="S379" t="s">
        <v>31</v>
      </c>
      <c r="T379" t="s">
        <v>32</v>
      </c>
      <c r="U379" t="s">
        <v>33</v>
      </c>
      <c r="V379" t="s">
        <v>166</v>
      </c>
    </row>
    <row r="380" spans="1:22" x14ac:dyDescent="0.25">
      <c r="A380">
        <v>598054</v>
      </c>
      <c r="B380" t="s">
        <v>343</v>
      </c>
      <c r="C380" t="s">
        <v>44</v>
      </c>
      <c r="D380">
        <f>YEAR(matches[[#This Row],[date]])</f>
        <v>2013</v>
      </c>
      <c r="E380" t="s">
        <v>634</v>
      </c>
      <c r="F380" s="1">
        <v>41404</v>
      </c>
      <c r="G380" t="s">
        <v>23</v>
      </c>
      <c r="H380" t="s">
        <v>254</v>
      </c>
      <c r="I380" t="s">
        <v>46</v>
      </c>
      <c r="J380" t="s">
        <v>47</v>
      </c>
      <c r="K380" t="s">
        <v>26</v>
      </c>
      <c r="L380" t="s">
        <v>47</v>
      </c>
      <c r="M380" t="s">
        <v>28</v>
      </c>
      <c r="N380" t="s">
        <v>26</v>
      </c>
      <c r="O380" t="s">
        <v>29</v>
      </c>
      <c r="P380" t="s">
        <v>90</v>
      </c>
      <c r="Q380">
        <v>184</v>
      </c>
      <c r="R380">
        <v>20</v>
      </c>
      <c r="S380" t="s">
        <v>31</v>
      </c>
      <c r="T380" t="s">
        <v>32</v>
      </c>
      <c r="U380" t="s">
        <v>365</v>
      </c>
      <c r="V380" t="s">
        <v>349</v>
      </c>
    </row>
    <row r="381" spans="1:22" x14ac:dyDescent="0.25">
      <c r="A381">
        <v>598055</v>
      </c>
      <c r="B381" t="s">
        <v>343</v>
      </c>
      <c r="C381" t="s">
        <v>317</v>
      </c>
      <c r="D381">
        <f>YEAR(matches[[#This Row],[date]])</f>
        <v>2013</v>
      </c>
      <c r="E381" t="s">
        <v>634</v>
      </c>
      <c r="F381" s="1">
        <v>41405</v>
      </c>
      <c r="G381" t="s">
        <v>23</v>
      </c>
      <c r="H381" t="s">
        <v>363</v>
      </c>
      <c r="I381" t="s">
        <v>319</v>
      </c>
      <c r="J381" t="s">
        <v>268</v>
      </c>
      <c r="K381" t="s">
        <v>56</v>
      </c>
      <c r="L381" t="s">
        <v>268</v>
      </c>
      <c r="M381" t="s">
        <v>40</v>
      </c>
      <c r="N381" t="s">
        <v>56</v>
      </c>
      <c r="O381" t="s">
        <v>49</v>
      </c>
      <c r="P381" t="s">
        <v>57</v>
      </c>
      <c r="Q381">
        <v>113</v>
      </c>
      <c r="R381">
        <v>20</v>
      </c>
      <c r="S381" t="s">
        <v>31</v>
      </c>
      <c r="T381" t="s">
        <v>32</v>
      </c>
      <c r="U381" t="s">
        <v>33</v>
      </c>
      <c r="V381" t="s">
        <v>310</v>
      </c>
    </row>
    <row r="382" spans="1:22" x14ac:dyDescent="0.25">
      <c r="A382">
        <v>598056</v>
      </c>
      <c r="B382" t="s">
        <v>343</v>
      </c>
      <c r="C382" t="s">
        <v>35</v>
      </c>
      <c r="D382">
        <f>YEAR(matches[[#This Row],[date]])</f>
        <v>2013</v>
      </c>
      <c r="E382" t="s">
        <v>634</v>
      </c>
      <c r="F382" s="1">
        <v>41405</v>
      </c>
      <c r="G382" t="s">
        <v>23</v>
      </c>
      <c r="H382" t="s">
        <v>368</v>
      </c>
      <c r="I382" t="s">
        <v>37</v>
      </c>
      <c r="J382" t="s">
        <v>38</v>
      </c>
      <c r="K382" t="s">
        <v>344</v>
      </c>
      <c r="L382" t="s">
        <v>38</v>
      </c>
      <c r="M382" t="s">
        <v>28</v>
      </c>
      <c r="N382" t="s">
        <v>344</v>
      </c>
      <c r="O382" t="s">
        <v>29</v>
      </c>
      <c r="P382" t="s">
        <v>369</v>
      </c>
      <c r="Q382">
        <v>151</v>
      </c>
      <c r="R382">
        <v>20</v>
      </c>
      <c r="S382" t="s">
        <v>31</v>
      </c>
      <c r="T382" t="s">
        <v>32</v>
      </c>
      <c r="U382" t="s">
        <v>214</v>
      </c>
      <c r="V382" t="s">
        <v>275</v>
      </c>
    </row>
    <row r="383" spans="1:22" x14ac:dyDescent="0.25">
      <c r="A383">
        <v>598057</v>
      </c>
      <c r="B383" t="s">
        <v>343</v>
      </c>
      <c r="C383" t="s">
        <v>370</v>
      </c>
      <c r="D383">
        <f>YEAR(matches[[#This Row],[date]])</f>
        <v>2013</v>
      </c>
      <c r="E383" t="s">
        <v>634</v>
      </c>
      <c r="F383" s="1">
        <v>41406</v>
      </c>
      <c r="G383" t="s">
        <v>23</v>
      </c>
      <c r="H383" t="s">
        <v>183</v>
      </c>
      <c r="I383" t="s">
        <v>371</v>
      </c>
      <c r="J383" t="s">
        <v>27</v>
      </c>
      <c r="K383" t="s">
        <v>26</v>
      </c>
      <c r="L383" t="s">
        <v>27</v>
      </c>
      <c r="M383" t="s">
        <v>28</v>
      </c>
      <c r="N383" t="s">
        <v>27</v>
      </c>
      <c r="O383" t="s">
        <v>49</v>
      </c>
      <c r="P383" t="s">
        <v>57</v>
      </c>
      <c r="Q383">
        <v>116</v>
      </c>
      <c r="R383">
        <v>20</v>
      </c>
      <c r="S383" t="s">
        <v>31</v>
      </c>
      <c r="T383" t="s">
        <v>32</v>
      </c>
      <c r="U383" t="s">
        <v>365</v>
      </c>
      <c r="V383" t="s">
        <v>349</v>
      </c>
    </row>
    <row r="384" spans="1:22" x14ac:dyDescent="0.25">
      <c r="A384">
        <v>598058</v>
      </c>
      <c r="B384" t="s">
        <v>343</v>
      </c>
      <c r="C384" t="s">
        <v>66</v>
      </c>
      <c r="D384">
        <f>YEAR(matches[[#This Row],[date]])</f>
        <v>2013</v>
      </c>
      <c r="E384" t="s">
        <v>634</v>
      </c>
      <c r="F384" s="1">
        <v>41406</v>
      </c>
      <c r="G384" t="s">
        <v>23</v>
      </c>
      <c r="H384" t="s">
        <v>67</v>
      </c>
      <c r="I384" t="s">
        <v>68</v>
      </c>
      <c r="J384" t="s">
        <v>48</v>
      </c>
      <c r="K384" t="s">
        <v>39</v>
      </c>
      <c r="L384" t="s">
        <v>48</v>
      </c>
      <c r="M384" t="s">
        <v>28</v>
      </c>
      <c r="N384" t="s">
        <v>48</v>
      </c>
      <c r="O384" t="s">
        <v>49</v>
      </c>
      <c r="P384" t="s">
        <v>57</v>
      </c>
      <c r="Q384">
        <v>142</v>
      </c>
      <c r="R384">
        <v>20</v>
      </c>
      <c r="S384" t="s">
        <v>31</v>
      </c>
      <c r="T384" t="s">
        <v>32</v>
      </c>
      <c r="U384" t="s">
        <v>164</v>
      </c>
      <c r="V384" t="s">
        <v>353</v>
      </c>
    </row>
    <row r="385" spans="1:22" x14ac:dyDescent="0.25">
      <c r="A385">
        <v>598060</v>
      </c>
      <c r="B385" t="s">
        <v>343</v>
      </c>
      <c r="C385" t="s">
        <v>53</v>
      </c>
      <c r="D385">
        <f>YEAR(matches[[#This Row],[date]])</f>
        <v>2013</v>
      </c>
      <c r="E385" t="s">
        <v>634</v>
      </c>
      <c r="F385" s="1">
        <v>41407</v>
      </c>
      <c r="G385" t="s">
        <v>23</v>
      </c>
      <c r="H385" t="s">
        <v>248</v>
      </c>
      <c r="I385" t="s">
        <v>55</v>
      </c>
      <c r="J385" t="s">
        <v>56</v>
      </c>
      <c r="K385" t="s">
        <v>344</v>
      </c>
      <c r="L385" t="s">
        <v>344</v>
      </c>
      <c r="M385" t="s">
        <v>40</v>
      </c>
      <c r="N385" t="s">
        <v>56</v>
      </c>
      <c r="O385" t="s">
        <v>49</v>
      </c>
      <c r="P385" t="s">
        <v>83</v>
      </c>
      <c r="Q385">
        <v>179</v>
      </c>
      <c r="R385">
        <v>20</v>
      </c>
      <c r="S385" t="s">
        <v>31</v>
      </c>
      <c r="T385" t="s">
        <v>32</v>
      </c>
      <c r="U385" t="s">
        <v>310</v>
      </c>
      <c r="V385" t="s">
        <v>151</v>
      </c>
    </row>
    <row r="386" spans="1:22" x14ac:dyDescent="0.25">
      <c r="A386">
        <v>598045</v>
      </c>
      <c r="B386" t="s">
        <v>343</v>
      </c>
      <c r="C386" t="s">
        <v>22</v>
      </c>
      <c r="D386">
        <f>YEAR(matches[[#This Row],[date]])</f>
        <v>2013</v>
      </c>
      <c r="E386" t="s">
        <v>634</v>
      </c>
      <c r="F386" s="1">
        <v>41408</v>
      </c>
      <c r="G386" t="s">
        <v>23</v>
      </c>
      <c r="H386" t="s">
        <v>86</v>
      </c>
      <c r="I386" t="s">
        <v>25</v>
      </c>
      <c r="J386" t="s">
        <v>26</v>
      </c>
      <c r="K386" t="s">
        <v>38</v>
      </c>
      <c r="L386" t="s">
        <v>38</v>
      </c>
      <c r="M386" t="s">
        <v>28</v>
      </c>
      <c r="N386" t="s">
        <v>38</v>
      </c>
      <c r="O386" t="s">
        <v>49</v>
      </c>
      <c r="P386" t="s">
        <v>83</v>
      </c>
      <c r="Q386">
        <v>175</v>
      </c>
      <c r="R386">
        <v>20</v>
      </c>
      <c r="S386" t="s">
        <v>31</v>
      </c>
      <c r="T386" t="s">
        <v>32</v>
      </c>
      <c r="U386" t="s">
        <v>164</v>
      </c>
      <c r="V386" t="s">
        <v>179</v>
      </c>
    </row>
    <row r="387" spans="1:22" x14ac:dyDescent="0.25">
      <c r="A387">
        <v>598062</v>
      </c>
      <c r="B387" t="s">
        <v>343</v>
      </c>
      <c r="C387" t="s">
        <v>76</v>
      </c>
      <c r="D387">
        <f>YEAR(matches[[#This Row],[date]])</f>
        <v>2013</v>
      </c>
      <c r="E387" t="s">
        <v>634</v>
      </c>
      <c r="F387" s="1">
        <v>41408</v>
      </c>
      <c r="G387" t="s">
        <v>23</v>
      </c>
      <c r="H387" t="s">
        <v>92</v>
      </c>
      <c r="I387" t="s">
        <v>78</v>
      </c>
      <c r="J387" t="s">
        <v>39</v>
      </c>
      <c r="K387" t="s">
        <v>47</v>
      </c>
      <c r="L387" t="s">
        <v>39</v>
      </c>
      <c r="M387" t="s">
        <v>40</v>
      </c>
      <c r="N387" t="s">
        <v>39</v>
      </c>
      <c r="O387" t="s">
        <v>29</v>
      </c>
      <c r="P387" t="s">
        <v>41</v>
      </c>
      <c r="Q387">
        <v>169</v>
      </c>
      <c r="R387">
        <v>20</v>
      </c>
      <c r="S387" t="s">
        <v>31</v>
      </c>
      <c r="T387" t="s">
        <v>32</v>
      </c>
      <c r="U387" t="s">
        <v>335</v>
      </c>
      <c r="V387" t="s">
        <v>275</v>
      </c>
    </row>
    <row r="388" spans="1:22" x14ac:dyDescent="0.25">
      <c r="A388">
        <v>598061</v>
      </c>
      <c r="B388" t="s">
        <v>343</v>
      </c>
      <c r="C388" t="s">
        <v>370</v>
      </c>
      <c r="D388">
        <f>YEAR(matches[[#This Row],[date]])</f>
        <v>2013</v>
      </c>
      <c r="E388" t="s">
        <v>634</v>
      </c>
      <c r="F388" s="1">
        <v>41409</v>
      </c>
      <c r="G388" t="s">
        <v>23</v>
      </c>
      <c r="H388" t="s">
        <v>205</v>
      </c>
      <c r="I388" t="s">
        <v>371</v>
      </c>
      <c r="J388" t="s">
        <v>27</v>
      </c>
      <c r="K388" t="s">
        <v>268</v>
      </c>
      <c r="L388" t="s">
        <v>27</v>
      </c>
      <c r="M388" t="s">
        <v>28</v>
      </c>
      <c r="N388" t="s">
        <v>268</v>
      </c>
      <c r="O388" t="s">
        <v>29</v>
      </c>
      <c r="P388" t="s">
        <v>83</v>
      </c>
      <c r="Q388">
        <v>171</v>
      </c>
      <c r="R388">
        <v>20</v>
      </c>
      <c r="S388" t="s">
        <v>31</v>
      </c>
      <c r="T388" t="s">
        <v>32</v>
      </c>
      <c r="U388" t="s">
        <v>365</v>
      </c>
      <c r="V388" t="s">
        <v>349</v>
      </c>
    </row>
    <row r="389" spans="1:22" x14ac:dyDescent="0.25">
      <c r="A389">
        <v>598063</v>
      </c>
      <c r="B389" t="s">
        <v>343</v>
      </c>
      <c r="C389" t="s">
        <v>53</v>
      </c>
      <c r="D389">
        <f>YEAR(matches[[#This Row],[date]])</f>
        <v>2013</v>
      </c>
      <c r="E389" t="s">
        <v>634</v>
      </c>
      <c r="F389" s="1">
        <v>41409</v>
      </c>
      <c r="G389" t="s">
        <v>23</v>
      </c>
      <c r="H389" t="s">
        <v>372</v>
      </c>
      <c r="I389" t="s">
        <v>55</v>
      </c>
      <c r="J389" t="s">
        <v>56</v>
      </c>
      <c r="K389" t="s">
        <v>48</v>
      </c>
      <c r="L389" t="s">
        <v>48</v>
      </c>
      <c r="M389" t="s">
        <v>28</v>
      </c>
      <c r="N389" t="s">
        <v>56</v>
      </c>
      <c r="O389" t="s">
        <v>29</v>
      </c>
      <c r="P389" t="s">
        <v>126</v>
      </c>
      <c r="Q389">
        <v>167</v>
      </c>
      <c r="R389">
        <v>20</v>
      </c>
      <c r="S389" t="s">
        <v>31</v>
      </c>
      <c r="T389" t="s">
        <v>32</v>
      </c>
      <c r="U389" t="s">
        <v>33</v>
      </c>
      <c r="V389" t="s">
        <v>166</v>
      </c>
    </row>
    <row r="390" spans="1:22" x14ac:dyDescent="0.25">
      <c r="A390">
        <v>598028</v>
      </c>
      <c r="B390" t="s">
        <v>343</v>
      </c>
      <c r="C390" t="s">
        <v>250</v>
      </c>
      <c r="D390">
        <f>YEAR(matches[[#This Row],[date]])</f>
        <v>2013</v>
      </c>
      <c r="E390" t="s">
        <v>634</v>
      </c>
      <c r="F390" s="1">
        <v>41410</v>
      </c>
      <c r="G390" t="s">
        <v>23</v>
      </c>
      <c r="H390" t="s">
        <v>356</v>
      </c>
      <c r="I390" t="s">
        <v>251</v>
      </c>
      <c r="J390" t="s">
        <v>38</v>
      </c>
      <c r="K390" t="s">
        <v>47</v>
      </c>
      <c r="L390" t="s">
        <v>47</v>
      </c>
      <c r="M390" t="s">
        <v>28</v>
      </c>
      <c r="N390" t="s">
        <v>38</v>
      </c>
      <c r="O390" t="s">
        <v>29</v>
      </c>
      <c r="P390" t="s">
        <v>83</v>
      </c>
      <c r="Q390">
        <v>172</v>
      </c>
      <c r="R390">
        <v>20</v>
      </c>
      <c r="S390" t="s">
        <v>31</v>
      </c>
      <c r="T390" t="s">
        <v>32</v>
      </c>
      <c r="U390" t="s">
        <v>164</v>
      </c>
      <c r="V390" t="s">
        <v>179</v>
      </c>
    </row>
    <row r="391" spans="1:22" x14ac:dyDescent="0.25">
      <c r="A391">
        <v>598065</v>
      </c>
      <c r="B391" t="s">
        <v>343</v>
      </c>
      <c r="C391" t="s">
        <v>71</v>
      </c>
      <c r="D391">
        <f>YEAR(matches[[#This Row],[date]])</f>
        <v>2013</v>
      </c>
      <c r="E391" t="s">
        <v>634</v>
      </c>
      <c r="F391" s="1">
        <v>41411</v>
      </c>
      <c r="G391" t="s">
        <v>23</v>
      </c>
      <c r="H391" t="s">
        <v>114</v>
      </c>
      <c r="I391" t="s">
        <v>73</v>
      </c>
      <c r="J391" t="s">
        <v>344</v>
      </c>
      <c r="K391" t="s">
        <v>48</v>
      </c>
      <c r="L391" t="s">
        <v>344</v>
      </c>
      <c r="M391" t="s">
        <v>40</v>
      </c>
      <c r="N391" t="s">
        <v>344</v>
      </c>
      <c r="O391" t="s">
        <v>29</v>
      </c>
      <c r="P391" t="s">
        <v>112</v>
      </c>
      <c r="Q391">
        <v>137</v>
      </c>
      <c r="R391">
        <v>20</v>
      </c>
      <c r="S391" t="s">
        <v>31</v>
      </c>
      <c r="T391" t="s">
        <v>32</v>
      </c>
      <c r="U391" t="s">
        <v>33</v>
      </c>
      <c r="V391" t="s">
        <v>310</v>
      </c>
    </row>
    <row r="392" spans="1:22" x14ac:dyDescent="0.25">
      <c r="A392">
        <v>598066</v>
      </c>
      <c r="B392" t="s">
        <v>343</v>
      </c>
      <c r="C392" t="s">
        <v>250</v>
      </c>
      <c r="D392">
        <f>YEAR(matches[[#This Row],[date]])</f>
        <v>2013</v>
      </c>
      <c r="E392" t="s">
        <v>634</v>
      </c>
      <c r="F392" s="1">
        <v>41412</v>
      </c>
      <c r="G392" t="s">
        <v>23</v>
      </c>
      <c r="H392" t="s">
        <v>337</v>
      </c>
      <c r="I392" t="s">
        <v>251</v>
      </c>
      <c r="J392" t="s">
        <v>38</v>
      </c>
      <c r="K392" t="s">
        <v>56</v>
      </c>
      <c r="L392" t="s">
        <v>56</v>
      </c>
      <c r="M392" t="s">
        <v>28</v>
      </c>
      <c r="N392" t="s">
        <v>38</v>
      </c>
      <c r="O392" t="s">
        <v>29</v>
      </c>
      <c r="P392" t="s">
        <v>373</v>
      </c>
      <c r="Q392">
        <v>184</v>
      </c>
      <c r="R392">
        <v>20</v>
      </c>
      <c r="S392" t="s">
        <v>31</v>
      </c>
      <c r="T392" t="s">
        <v>32</v>
      </c>
      <c r="U392" t="s">
        <v>164</v>
      </c>
      <c r="V392" t="s">
        <v>353</v>
      </c>
    </row>
    <row r="393" spans="1:22" x14ac:dyDescent="0.25">
      <c r="A393">
        <v>598068</v>
      </c>
      <c r="B393" t="s">
        <v>343</v>
      </c>
      <c r="C393" t="s">
        <v>22</v>
      </c>
      <c r="D393">
        <f>YEAR(matches[[#This Row],[date]])</f>
        <v>2013</v>
      </c>
      <c r="E393" t="s">
        <v>634</v>
      </c>
      <c r="F393" s="1">
        <v>41412</v>
      </c>
      <c r="G393" t="s">
        <v>23</v>
      </c>
      <c r="H393" t="s">
        <v>278</v>
      </c>
      <c r="I393" t="s">
        <v>25</v>
      </c>
      <c r="J393" t="s">
        <v>26</v>
      </c>
      <c r="K393" t="s">
        <v>39</v>
      </c>
      <c r="L393" t="s">
        <v>39</v>
      </c>
      <c r="M393" t="s">
        <v>28</v>
      </c>
      <c r="N393" t="s">
        <v>26</v>
      </c>
      <c r="O393" t="s">
        <v>29</v>
      </c>
      <c r="P393" t="s">
        <v>156</v>
      </c>
      <c r="Q393">
        <v>107</v>
      </c>
      <c r="R393">
        <v>8</v>
      </c>
      <c r="S393" t="s">
        <v>31</v>
      </c>
      <c r="T393" t="s">
        <v>32</v>
      </c>
      <c r="U393" t="s">
        <v>335</v>
      </c>
      <c r="V393" t="s">
        <v>275</v>
      </c>
    </row>
    <row r="394" spans="1:22" x14ac:dyDescent="0.25">
      <c r="A394">
        <v>598067</v>
      </c>
      <c r="B394" t="s">
        <v>343</v>
      </c>
      <c r="C394" t="s">
        <v>317</v>
      </c>
      <c r="D394">
        <f>YEAR(matches[[#This Row],[date]])</f>
        <v>2013</v>
      </c>
      <c r="E394" t="s">
        <v>634</v>
      </c>
      <c r="F394" s="1">
        <v>41413</v>
      </c>
      <c r="G394" t="s">
        <v>23</v>
      </c>
      <c r="H394" t="s">
        <v>374</v>
      </c>
      <c r="I394" t="s">
        <v>319</v>
      </c>
      <c r="J394" t="s">
        <v>268</v>
      </c>
      <c r="K394" t="s">
        <v>47</v>
      </c>
      <c r="L394" t="s">
        <v>268</v>
      </c>
      <c r="M394" t="s">
        <v>40</v>
      </c>
      <c r="N394" t="s">
        <v>268</v>
      </c>
      <c r="O394" t="s">
        <v>29</v>
      </c>
      <c r="P394" t="s">
        <v>173</v>
      </c>
      <c r="Q394">
        <v>173</v>
      </c>
      <c r="R394">
        <v>20</v>
      </c>
      <c r="S394" t="s">
        <v>31</v>
      </c>
      <c r="T394" t="s">
        <v>32</v>
      </c>
      <c r="U394" t="s">
        <v>365</v>
      </c>
      <c r="V394" t="s">
        <v>151</v>
      </c>
    </row>
    <row r="395" spans="1:22" x14ac:dyDescent="0.25">
      <c r="A395">
        <v>598069</v>
      </c>
      <c r="B395" t="s">
        <v>343</v>
      </c>
      <c r="C395" t="s">
        <v>71</v>
      </c>
      <c r="D395">
        <f>YEAR(matches[[#This Row],[date]])</f>
        <v>2013</v>
      </c>
      <c r="E395" t="s">
        <v>634</v>
      </c>
      <c r="F395" s="1">
        <v>41413</v>
      </c>
      <c r="G395" t="s">
        <v>23</v>
      </c>
      <c r="H395" t="s">
        <v>368</v>
      </c>
      <c r="I395" t="s">
        <v>73</v>
      </c>
      <c r="J395" t="s">
        <v>344</v>
      </c>
      <c r="K395" t="s">
        <v>27</v>
      </c>
      <c r="L395" t="s">
        <v>27</v>
      </c>
      <c r="M395" t="s">
        <v>40</v>
      </c>
      <c r="N395" t="s">
        <v>344</v>
      </c>
      <c r="O395" t="s">
        <v>49</v>
      </c>
      <c r="P395" t="s">
        <v>57</v>
      </c>
      <c r="Q395">
        <v>131</v>
      </c>
      <c r="R395">
        <v>20</v>
      </c>
      <c r="S395" t="s">
        <v>31</v>
      </c>
      <c r="T395" t="s">
        <v>32</v>
      </c>
      <c r="U395" t="s">
        <v>33</v>
      </c>
      <c r="V395" t="s">
        <v>166</v>
      </c>
    </row>
    <row r="396" spans="1:22" x14ac:dyDescent="0.25">
      <c r="A396">
        <v>598070</v>
      </c>
      <c r="B396" t="s">
        <v>343</v>
      </c>
      <c r="C396" t="s">
        <v>44</v>
      </c>
      <c r="D396">
        <f>YEAR(matches[[#This Row],[date]])</f>
        <v>2013</v>
      </c>
      <c r="E396" t="s">
        <v>634</v>
      </c>
      <c r="F396" s="1">
        <v>41415</v>
      </c>
      <c r="G396" t="s">
        <v>300</v>
      </c>
      <c r="H396" t="s">
        <v>36</v>
      </c>
      <c r="I396" t="s">
        <v>46</v>
      </c>
      <c r="J396" t="s">
        <v>39</v>
      </c>
      <c r="K396" t="s">
        <v>56</v>
      </c>
      <c r="L396" t="s">
        <v>39</v>
      </c>
      <c r="M396" t="s">
        <v>40</v>
      </c>
      <c r="N396" t="s">
        <v>39</v>
      </c>
      <c r="O396" t="s">
        <v>29</v>
      </c>
      <c r="P396" t="s">
        <v>277</v>
      </c>
      <c r="Q396">
        <v>193</v>
      </c>
      <c r="R396">
        <v>20</v>
      </c>
      <c r="S396" t="s">
        <v>31</v>
      </c>
      <c r="T396" t="s">
        <v>32</v>
      </c>
      <c r="U396" t="s">
        <v>365</v>
      </c>
      <c r="V396" t="s">
        <v>275</v>
      </c>
    </row>
    <row r="397" spans="1:22" x14ac:dyDescent="0.25">
      <c r="A397">
        <v>598071</v>
      </c>
      <c r="B397" t="s">
        <v>343</v>
      </c>
      <c r="C397" t="s">
        <v>44</v>
      </c>
      <c r="D397">
        <f>YEAR(matches[[#This Row],[date]])</f>
        <v>2013</v>
      </c>
      <c r="E397" t="s">
        <v>634</v>
      </c>
      <c r="F397" s="1">
        <v>41416</v>
      </c>
      <c r="G397" t="s">
        <v>375</v>
      </c>
      <c r="H397" t="s">
        <v>203</v>
      </c>
      <c r="I397" t="s">
        <v>46</v>
      </c>
      <c r="J397" t="s">
        <v>48</v>
      </c>
      <c r="K397" t="s">
        <v>344</v>
      </c>
      <c r="L397" t="s">
        <v>344</v>
      </c>
      <c r="M397" t="s">
        <v>40</v>
      </c>
      <c r="N397" t="s">
        <v>48</v>
      </c>
      <c r="O397" t="s">
        <v>49</v>
      </c>
      <c r="P397" t="s">
        <v>90</v>
      </c>
      <c r="Q397">
        <v>133</v>
      </c>
      <c r="R397">
        <v>20</v>
      </c>
      <c r="S397" t="s">
        <v>31</v>
      </c>
      <c r="T397" t="s">
        <v>32</v>
      </c>
      <c r="U397" t="s">
        <v>179</v>
      </c>
      <c r="V397" t="s">
        <v>275</v>
      </c>
    </row>
    <row r="398" spans="1:22" x14ac:dyDescent="0.25">
      <c r="A398">
        <v>598072</v>
      </c>
      <c r="B398" t="s">
        <v>343</v>
      </c>
      <c r="C398" t="s">
        <v>60</v>
      </c>
      <c r="D398">
        <f>YEAR(matches[[#This Row],[date]])</f>
        <v>2013</v>
      </c>
      <c r="E398" t="s">
        <v>634</v>
      </c>
      <c r="F398" s="1">
        <v>41418</v>
      </c>
      <c r="G398" t="s">
        <v>302</v>
      </c>
      <c r="H398" t="s">
        <v>196</v>
      </c>
      <c r="I398" t="s">
        <v>62</v>
      </c>
      <c r="J398" t="s">
        <v>56</v>
      </c>
      <c r="K398" t="s">
        <v>48</v>
      </c>
      <c r="L398" t="s">
        <v>48</v>
      </c>
      <c r="M398" t="s">
        <v>40</v>
      </c>
      <c r="N398" t="s">
        <v>56</v>
      </c>
      <c r="O398" t="s">
        <v>49</v>
      </c>
      <c r="P398" t="s">
        <v>90</v>
      </c>
      <c r="Q398">
        <v>166</v>
      </c>
      <c r="R398">
        <v>20</v>
      </c>
      <c r="S398" t="s">
        <v>31</v>
      </c>
      <c r="T398" t="s">
        <v>32</v>
      </c>
      <c r="U398" t="s">
        <v>335</v>
      </c>
      <c r="V398" t="s">
        <v>151</v>
      </c>
    </row>
    <row r="399" spans="1:22" x14ac:dyDescent="0.25">
      <c r="A399">
        <v>598073</v>
      </c>
      <c r="B399" t="s">
        <v>343</v>
      </c>
      <c r="C399" t="s">
        <v>60</v>
      </c>
      <c r="D399">
        <f>YEAR(matches[[#This Row],[date]])</f>
        <v>2013</v>
      </c>
      <c r="E399" t="s">
        <v>634</v>
      </c>
      <c r="F399" s="1">
        <v>41420</v>
      </c>
      <c r="G399" t="s">
        <v>136</v>
      </c>
      <c r="H399" t="s">
        <v>248</v>
      </c>
      <c r="I399" t="s">
        <v>62</v>
      </c>
      <c r="J399" t="s">
        <v>39</v>
      </c>
      <c r="K399" t="s">
        <v>56</v>
      </c>
      <c r="L399" t="s">
        <v>56</v>
      </c>
      <c r="M399" t="s">
        <v>40</v>
      </c>
      <c r="N399" t="s">
        <v>56</v>
      </c>
      <c r="O399" t="s">
        <v>29</v>
      </c>
      <c r="P399" t="s">
        <v>112</v>
      </c>
      <c r="Q399">
        <v>149</v>
      </c>
      <c r="R399">
        <v>20</v>
      </c>
      <c r="S399" t="s">
        <v>31</v>
      </c>
      <c r="T399" t="s">
        <v>32</v>
      </c>
      <c r="U399" t="s">
        <v>164</v>
      </c>
      <c r="V399" t="s">
        <v>151</v>
      </c>
    </row>
    <row r="400" spans="1:22" x14ac:dyDescent="0.25">
      <c r="A400">
        <v>729279</v>
      </c>
      <c r="B400" t="s">
        <v>376</v>
      </c>
      <c r="C400" t="s">
        <v>377</v>
      </c>
      <c r="D400">
        <f>YEAR(matches[[#This Row],[date]])</f>
        <v>2014</v>
      </c>
      <c r="E400" t="s">
        <v>635</v>
      </c>
      <c r="F400" s="1">
        <v>41745</v>
      </c>
      <c r="G400" t="s">
        <v>23</v>
      </c>
      <c r="H400" t="s">
        <v>183</v>
      </c>
      <c r="I400" t="s">
        <v>378</v>
      </c>
      <c r="J400" t="s">
        <v>56</v>
      </c>
      <c r="K400" t="s">
        <v>27</v>
      </c>
      <c r="L400" t="s">
        <v>27</v>
      </c>
      <c r="M400" t="s">
        <v>40</v>
      </c>
      <c r="N400" t="s">
        <v>27</v>
      </c>
      <c r="O400" t="s">
        <v>29</v>
      </c>
      <c r="P400" t="s">
        <v>133</v>
      </c>
      <c r="Q400">
        <v>164</v>
      </c>
      <c r="R400">
        <v>20</v>
      </c>
      <c r="S400" t="s">
        <v>31</v>
      </c>
      <c r="T400" t="s">
        <v>32</v>
      </c>
      <c r="U400" t="s">
        <v>157</v>
      </c>
      <c r="V400" t="s">
        <v>379</v>
      </c>
    </row>
    <row r="401" spans="1:22" x14ac:dyDescent="0.25">
      <c r="A401">
        <v>729281</v>
      </c>
      <c r="B401" t="s">
        <v>376</v>
      </c>
      <c r="C401" t="s">
        <v>32</v>
      </c>
      <c r="D401">
        <f>YEAR(matches[[#This Row],[date]])</f>
        <v>2014</v>
      </c>
      <c r="E401" t="s">
        <v>635</v>
      </c>
      <c r="F401" s="1">
        <v>41746</v>
      </c>
      <c r="G401" t="s">
        <v>23</v>
      </c>
      <c r="H401" t="s">
        <v>380</v>
      </c>
      <c r="I401" t="s">
        <v>381</v>
      </c>
      <c r="J401" t="s">
        <v>47</v>
      </c>
      <c r="K401" t="s">
        <v>26</v>
      </c>
      <c r="L401" t="s">
        <v>26</v>
      </c>
      <c r="M401" t="s">
        <v>28</v>
      </c>
      <c r="N401" t="s">
        <v>26</v>
      </c>
      <c r="O401" t="s">
        <v>49</v>
      </c>
      <c r="P401" t="s">
        <v>100</v>
      </c>
      <c r="Q401">
        <v>146</v>
      </c>
      <c r="R401">
        <v>20</v>
      </c>
      <c r="S401" t="s">
        <v>31</v>
      </c>
      <c r="T401" t="s">
        <v>32</v>
      </c>
      <c r="U401" t="s">
        <v>51</v>
      </c>
      <c r="V401" t="s">
        <v>179</v>
      </c>
    </row>
    <row r="402" spans="1:22" x14ac:dyDescent="0.25">
      <c r="A402">
        <v>729283</v>
      </c>
      <c r="B402" t="s">
        <v>376</v>
      </c>
      <c r="C402" t="s">
        <v>377</v>
      </c>
      <c r="D402">
        <f>YEAR(matches[[#This Row],[date]])</f>
        <v>2014</v>
      </c>
      <c r="E402" t="s">
        <v>635</v>
      </c>
      <c r="F402" s="1">
        <v>41747</v>
      </c>
      <c r="G402" t="s">
        <v>23</v>
      </c>
      <c r="H402" t="s">
        <v>382</v>
      </c>
      <c r="I402" t="s">
        <v>378</v>
      </c>
      <c r="J402" t="s">
        <v>39</v>
      </c>
      <c r="K402" t="s">
        <v>38</v>
      </c>
      <c r="L402" t="s">
        <v>39</v>
      </c>
      <c r="M402" t="s">
        <v>40</v>
      </c>
      <c r="N402" t="s">
        <v>38</v>
      </c>
      <c r="O402" t="s">
        <v>49</v>
      </c>
      <c r="P402" t="s">
        <v>69</v>
      </c>
      <c r="Q402">
        <v>206</v>
      </c>
      <c r="R402">
        <v>20</v>
      </c>
      <c r="S402" t="s">
        <v>31</v>
      </c>
      <c r="T402" t="s">
        <v>32</v>
      </c>
      <c r="U402" t="s">
        <v>379</v>
      </c>
      <c r="V402" t="s">
        <v>335</v>
      </c>
    </row>
    <row r="403" spans="1:22" x14ac:dyDescent="0.25">
      <c r="A403">
        <v>729285</v>
      </c>
      <c r="B403" t="s">
        <v>376</v>
      </c>
      <c r="C403" t="s">
        <v>377</v>
      </c>
      <c r="D403">
        <f>YEAR(matches[[#This Row],[date]])</f>
        <v>2014</v>
      </c>
      <c r="E403" t="s">
        <v>635</v>
      </c>
      <c r="F403" s="1">
        <v>41747</v>
      </c>
      <c r="G403" t="s">
        <v>23</v>
      </c>
      <c r="H403" t="s">
        <v>311</v>
      </c>
      <c r="I403" t="s">
        <v>378</v>
      </c>
      <c r="J403" t="s">
        <v>344</v>
      </c>
      <c r="K403" t="s">
        <v>48</v>
      </c>
      <c r="L403" t="s">
        <v>48</v>
      </c>
      <c r="M403" t="s">
        <v>28</v>
      </c>
      <c r="N403" t="s">
        <v>48</v>
      </c>
      <c r="O403" t="s">
        <v>49</v>
      </c>
      <c r="P403" t="s">
        <v>90</v>
      </c>
      <c r="Q403">
        <v>134</v>
      </c>
      <c r="R403">
        <v>20</v>
      </c>
      <c r="S403" t="s">
        <v>31</v>
      </c>
      <c r="T403" t="s">
        <v>32</v>
      </c>
      <c r="U403" t="s">
        <v>64</v>
      </c>
      <c r="V403" t="s">
        <v>379</v>
      </c>
    </row>
    <row r="404" spans="1:22" x14ac:dyDescent="0.25">
      <c r="A404">
        <v>729287</v>
      </c>
      <c r="B404" t="s">
        <v>376</v>
      </c>
      <c r="C404" t="s">
        <v>32</v>
      </c>
      <c r="D404">
        <f>YEAR(matches[[#This Row],[date]])</f>
        <v>2014</v>
      </c>
      <c r="E404" t="s">
        <v>635</v>
      </c>
      <c r="F404" s="1">
        <v>41748</v>
      </c>
      <c r="G404" t="s">
        <v>23</v>
      </c>
      <c r="H404" t="s">
        <v>368</v>
      </c>
      <c r="I404" t="s">
        <v>383</v>
      </c>
      <c r="J404" t="s">
        <v>26</v>
      </c>
      <c r="K404" t="s">
        <v>56</v>
      </c>
      <c r="L404" t="s">
        <v>26</v>
      </c>
      <c r="M404" t="s">
        <v>28</v>
      </c>
      <c r="N404" t="s">
        <v>26</v>
      </c>
      <c r="O404" t="s">
        <v>49</v>
      </c>
      <c r="P404" t="s">
        <v>83</v>
      </c>
      <c r="Q404">
        <v>116</v>
      </c>
      <c r="R404">
        <v>20</v>
      </c>
      <c r="S404" t="s">
        <v>31</v>
      </c>
      <c r="T404" t="s">
        <v>32</v>
      </c>
      <c r="U404" t="s">
        <v>51</v>
      </c>
      <c r="V404" t="s">
        <v>310</v>
      </c>
    </row>
    <row r="405" spans="1:22" x14ac:dyDescent="0.25">
      <c r="A405">
        <v>729289</v>
      </c>
      <c r="B405" t="s">
        <v>376</v>
      </c>
      <c r="C405" t="s">
        <v>32</v>
      </c>
      <c r="D405">
        <f>YEAR(matches[[#This Row],[date]])</f>
        <v>2014</v>
      </c>
      <c r="E405" t="s">
        <v>635</v>
      </c>
      <c r="F405" s="1">
        <v>41748</v>
      </c>
      <c r="G405" t="s">
        <v>23</v>
      </c>
      <c r="H405" t="s">
        <v>175</v>
      </c>
      <c r="I405" t="s">
        <v>383</v>
      </c>
      <c r="J405" t="s">
        <v>27</v>
      </c>
      <c r="K405" t="s">
        <v>47</v>
      </c>
      <c r="L405" t="s">
        <v>27</v>
      </c>
      <c r="M405" t="s">
        <v>40</v>
      </c>
      <c r="N405" t="s">
        <v>47</v>
      </c>
      <c r="O405" t="s">
        <v>49</v>
      </c>
      <c r="P405" t="s">
        <v>90</v>
      </c>
      <c r="Q405">
        <v>167</v>
      </c>
      <c r="R405">
        <v>20</v>
      </c>
      <c r="S405" t="s">
        <v>31</v>
      </c>
      <c r="T405" t="s">
        <v>32</v>
      </c>
      <c r="U405" t="s">
        <v>51</v>
      </c>
      <c r="V405" t="s">
        <v>316</v>
      </c>
    </row>
    <row r="406" spans="1:22" x14ac:dyDescent="0.25">
      <c r="A406">
        <v>729291</v>
      </c>
      <c r="B406" t="s">
        <v>376</v>
      </c>
      <c r="C406" t="s">
        <v>32</v>
      </c>
      <c r="D406">
        <f>YEAR(matches[[#This Row],[date]])</f>
        <v>2014</v>
      </c>
      <c r="E406" t="s">
        <v>635</v>
      </c>
      <c r="F406" s="1">
        <v>41749</v>
      </c>
      <c r="G406" t="s">
        <v>23</v>
      </c>
      <c r="H406" t="s">
        <v>382</v>
      </c>
      <c r="I406" t="s">
        <v>381</v>
      </c>
      <c r="J406" t="s">
        <v>48</v>
      </c>
      <c r="K406" t="s">
        <v>38</v>
      </c>
      <c r="L406" t="s">
        <v>38</v>
      </c>
      <c r="M406" t="s">
        <v>28</v>
      </c>
      <c r="N406" t="s">
        <v>38</v>
      </c>
      <c r="O406" t="s">
        <v>49</v>
      </c>
      <c r="P406" t="s">
        <v>83</v>
      </c>
      <c r="Q406">
        <v>192</v>
      </c>
      <c r="R406">
        <v>20</v>
      </c>
      <c r="S406" t="s">
        <v>31</v>
      </c>
      <c r="T406" t="s">
        <v>32</v>
      </c>
      <c r="U406" t="s">
        <v>64</v>
      </c>
      <c r="V406" t="s">
        <v>157</v>
      </c>
    </row>
    <row r="407" spans="1:22" x14ac:dyDescent="0.25">
      <c r="A407">
        <v>729293</v>
      </c>
      <c r="B407" t="s">
        <v>376</v>
      </c>
      <c r="C407" t="s">
        <v>377</v>
      </c>
      <c r="D407">
        <f>YEAR(matches[[#This Row],[date]])</f>
        <v>2014</v>
      </c>
      <c r="E407" t="s">
        <v>635</v>
      </c>
      <c r="F407" s="1">
        <v>41750</v>
      </c>
      <c r="G407" t="s">
        <v>23</v>
      </c>
      <c r="H407" t="s">
        <v>131</v>
      </c>
      <c r="I407" t="s">
        <v>378</v>
      </c>
      <c r="J407" t="s">
        <v>39</v>
      </c>
      <c r="K407" t="s">
        <v>47</v>
      </c>
      <c r="L407" t="s">
        <v>39</v>
      </c>
      <c r="M407" t="s">
        <v>40</v>
      </c>
      <c r="N407" t="s">
        <v>39</v>
      </c>
      <c r="O407" t="s">
        <v>29</v>
      </c>
      <c r="P407" t="s">
        <v>384</v>
      </c>
      <c r="Q407">
        <v>178</v>
      </c>
      <c r="R407">
        <v>20</v>
      </c>
      <c r="S407" t="s">
        <v>31</v>
      </c>
      <c r="T407" t="s">
        <v>32</v>
      </c>
      <c r="U407" t="s">
        <v>379</v>
      </c>
      <c r="V407" t="s">
        <v>335</v>
      </c>
    </row>
    <row r="408" spans="1:22" x14ac:dyDescent="0.25">
      <c r="A408">
        <v>729295</v>
      </c>
      <c r="B408" t="s">
        <v>376</v>
      </c>
      <c r="C408" t="s">
        <v>32</v>
      </c>
      <c r="D408">
        <f>YEAR(matches[[#This Row],[date]])</f>
        <v>2014</v>
      </c>
      <c r="E408" t="s">
        <v>635</v>
      </c>
      <c r="F408" s="1">
        <v>41751</v>
      </c>
      <c r="G408" t="s">
        <v>23</v>
      </c>
      <c r="H408" t="s">
        <v>382</v>
      </c>
      <c r="I408" t="s">
        <v>381</v>
      </c>
      <c r="J408" t="s">
        <v>38</v>
      </c>
      <c r="K408" t="s">
        <v>344</v>
      </c>
      <c r="L408" t="s">
        <v>344</v>
      </c>
      <c r="M408" t="s">
        <v>28</v>
      </c>
      <c r="N408" t="s">
        <v>38</v>
      </c>
      <c r="O408" t="s">
        <v>29</v>
      </c>
      <c r="P408" t="s">
        <v>385</v>
      </c>
      <c r="Q408">
        <v>194</v>
      </c>
      <c r="R408">
        <v>20</v>
      </c>
      <c r="S408" t="s">
        <v>31</v>
      </c>
      <c r="T408" t="s">
        <v>32</v>
      </c>
      <c r="U408" t="s">
        <v>157</v>
      </c>
      <c r="V408" t="s">
        <v>179</v>
      </c>
    </row>
    <row r="409" spans="1:22" x14ac:dyDescent="0.25">
      <c r="A409">
        <v>729297</v>
      </c>
      <c r="B409" t="s">
        <v>376</v>
      </c>
      <c r="C409" t="s">
        <v>32</v>
      </c>
      <c r="D409">
        <f>YEAR(matches[[#This Row],[date]])</f>
        <v>2014</v>
      </c>
      <c r="E409" t="s">
        <v>635</v>
      </c>
      <c r="F409" s="1">
        <v>41752</v>
      </c>
      <c r="G409" t="s">
        <v>23</v>
      </c>
      <c r="H409" t="s">
        <v>313</v>
      </c>
      <c r="I409" t="s">
        <v>383</v>
      </c>
      <c r="J409" t="s">
        <v>48</v>
      </c>
      <c r="K409" t="s">
        <v>39</v>
      </c>
      <c r="L409" t="s">
        <v>48</v>
      </c>
      <c r="M409" t="s">
        <v>28</v>
      </c>
      <c r="N409" t="s">
        <v>39</v>
      </c>
      <c r="O409" t="s">
        <v>29</v>
      </c>
      <c r="P409" t="s">
        <v>83</v>
      </c>
      <c r="Q409">
        <v>141</v>
      </c>
      <c r="R409">
        <v>20</v>
      </c>
      <c r="S409" t="s">
        <v>31</v>
      </c>
      <c r="T409" t="s">
        <v>32</v>
      </c>
      <c r="U409" t="s">
        <v>164</v>
      </c>
      <c r="V409" t="s">
        <v>379</v>
      </c>
    </row>
    <row r="410" spans="1:22" x14ac:dyDescent="0.25">
      <c r="A410">
        <v>729299</v>
      </c>
      <c r="B410" t="s">
        <v>376</v>
      </c>
      <c r="C410" t="s">
        <v>32</v>
      </c>
      <c r="D410">
        <f>YEAR(matches[[#This Row],[date]])</f>
        <v>2014</v>
      </c>
      <c r="E410" t="s">
        <v>635</v>
      </c>
      <c r="F410" s="1">
        <v>41753</v>
      </c>
      <c r="G410" t="s">
        <v>23</v>
      </c>
      <c r="H410" t="s">
        <v>386</v>
      </c>
      <c r="I410" t="s">
        <v>381</v>
      </c>
      <c r="J410" t="s">
        <v>26</v>
      </c>
      <c r="K410" t="s">
        <v>27</v>
      </c>
      <c r="L410" t="s">
        <v>26</v>
      </c>
      <c r="M410" t="s">
        <v>28</v>
      </c>
      <c r="N410" t="s">
        <v>27</v>
      </c>
      <c r="O410" t="s">
        <v>29</v>
      </c>
      <c r="P410" t="s">
        <v>198</v>
      </c>
      <c r="Q410">
        <v>151</v>
      </c>
      <c r="R410">
        <v>20</v>
      </c>
      <c r="S410" t="s">
        <v>31</v>
      </c>
      <c r="T410" t="s">
        <v>32</v>
      </c>
      <c r="U410" t="s">
        <v>51</v>
      </c>
      <c r="V410" t="s">
        <v>316</v>
      </c>
    </row>
    <row r="411" spans="1:22" x14ac:dyDescent="0.25">
      <c r="A411">
        <v>729301</v>
      </c>
      <c r="B411" t="s">
        <v>376</v>
      </c>
      <c r="C411" t="s">
        <v>32</v>
      </c>
      <c r="D411">
        <f>YEAR(matches[[#This Row],[date]])</f>
        <v>2014</v>
      </c>
      <c r="E411" t="s">
        <v>635</v>
      </c>
      <c r="F411" s="1">
        <v>41754</v>
      </c>
      <c r="G411" t="s">
        <v>23</v>
      </c>
      <c r="H411" t="s">
        <v>348</v>
      </c>
      <c r="I411" t="s">
        <v>383</v>
      </c>
      <c r="J411" t="s">
        <v>344</v>
      </c>
      <c r="K411" t="s">
        <v>47</v>
      </c>
      <c r="L411" t="s">
        <v>344</v>
      </c>
      <c r="M411" t="s">
        <v>40</v>
      </c>
      <c r="N411" t="s">
        <v>344</v>
      </c>
      <c r="O411" t="s">
        <v>29</v>
      </c>
      <c r="P411" t="s">
        <v>90</v>
      </c>
      <c r="Q411">
        <v>185</v>
      </c>
      <c r="R411">
        <v>20</v>
      </c>
      <c r="S411" t="s">
        <v>31</v>
      </c>
      <c r="T411" t="s">
        <v>32</v>
      </c>
      <c r="U411" t="s">
        <v>157</v>
      </c>
      <c r="V411" t="s">
        <v>179</v>
      </c>
    </row>
    <row r="412" spans="1:22" x14ac:dyDescent="0.25">
      <c r="A412">
        <v>729303</v>
      </c>
      <c r="B412" t="s">
        <v>376</v>
      </c>
      <c r="C412" t="s">
        <v>32</v>
      </c>
      <c r="D412">
        <f>YEAR(matches[[#This Row],[date]])</f>
        <v>2014</v>
      </c>
      <c r="E412" t="s">
        <v>635</v>
      </c>
      <c r="F412" s="1">
        <v>41754</v>
      </c>
      <c r="G412" t="s">
        <v>23</v>
      </c>
      <c r="H412" t="s">
        <v>387</v>
      </c>
      <c r="I412" t="s">
        <v>383</v>
      </c>
      <c r="J412" t="s">
        <v>39</v>
      </c>
      <c r="K412" t="s">
        <v>56</v>
      </c>
      <c r="L412" t="s">
        <v>56</v>
      </c>
      <c r="M412" t="s">
        <v>40</v>
      </c>
      <c r="N412" t="s">
        <v>39</v>
      </c>
      <c r="O412" t="s">
        <v>49</v>
      </c>
      <c r="P412" t="s">
        <v>83</v>
      </c>
      <c r="Q412">
        <v>142</v>
      </c>
      <c r="R412">
        <v>20</v>
      </c>
      <c r="S412" t="s">
        <v>31</v>
      </c>
      <c r="T412" t="s">
        <v>32</v>
      </c>
      <c r="U412" t="s">
        <v>64</v>
      </c>
      <c r="V412" t="s">
        <v>157</v>
      </c>
    </row>
    <row r="413" spans="1:22" x14ac:dyDescent="0.25">
      <c r="A413">
        <v>729305</v>
      </c>
      <c r="B413" t="s">
        <v>376</v>
      </c>
      <c r="C413" t="s">
        <v>377</v>
      </c>
      <c r="D413">
        <f>YEAR(matches[[#This Row],[date]])</f>
        <v>2014</v>
      </c>
      <c r="E413" t="s">
        <v>635</v>
      </c>
      <c r="F413" s="1">
        <v>41755</v>
      </c>
      <c r="G413" t="s">
        <v>23</v>
      </c>
      <c r="H413" t="s">
        <v>388</v>
      </c>
      <c r="I413" t="s">
        <v>378</v>
      </c>
      <c r="J413" t="s">
        <v>48</v>
      </c>
      <c r="K413" t="s">
        <v>26</v>
      </c>
      <c r="L413" t="s">
        <v>48</v>
      </c>
      <c r="M413" t="s">
        <v>28</v>
      </c>
      <c r="N413" t="s">
        <v>48</v>
      </c>
      <c r="O413" t="s">
        <v>49</v>
      </c>
      <c r="P413" t="s">
        <v>69</v>
      </c>
      <c r="Q413">
        <v>71</v>
      </c>
      <c r="R413">
        <v>20</v>
      </c>
      <c r="S413" t="s">
        <v>31</v>
      </c>
      <c r="T413" t="s">
        <v>32</v>
      </c>
      <c r="U413" t="s">
        <v>164</v>
      </c>
      <c r="V413" t="s">
        <v>335</v>
      </c>
    </row>
    <row r="414" spans="1:22" x14ac:dyDescent="0.25">
      <c r="A414">
        <v>729307</v>
      </c>
      <c r="B414" t="s">
        <v>376</v>
      </c>
      <c r="C414" t="s">
        <v>377</v>
      </c>
      <c r="D414">
        <f>YEAR(matches[[#This Row],[date]])</f>
        <v>2014</v>
      </c>
      <c r="E414" t="s">
        <v>635</v>
      </c>
      <c r="F414" s="1">
        <v>41755</v>
      </c>
      <c r="G414" t="s">
        <v>23</v>
      </c>
      <c r="H414" t="s">
        <v>389</v>
      </c>
      <c r="I414" t="s">
        <v>378</v>
      </c>
      <c r="J414" t="s">
        <v>27</v>
      </c>
      <c r="K414" t="s">
        <v>38</v>
      </c>
      <c r="L414" t="s">
        <v>27</v>
      </c>
      <c r="M414" t="s">
        <v>28</v>
      </c>
      <c r="N414" t="s">
        <v>38</v>
      </c>
      <c r="O414" t="s">
        <v>29</v>
      </c>
      <c r="P414" t="s">
        <v>112</v>
      </c>
      <c r="Q414">
        <v>133</v>
      </c>
      <c r="R414">
        <v>20</v>
      </c>
      <c r="S414" t="s">
        <v>31</v>
      </c>
      <c r="T414" t="s">
        <v>32</v>
      </c>
      <c r="U414" t="s">
        <v>164</v>
      </c>
      <c r="V414" t="s">
        <v>379</v>
      </c>
    </row>
    <row r="415" spans="1:22" x14ac:dyDescent="0.25">
      <c r="A415">
        <v>729309</v>
      </c>
      <c r="B415" t="s">
        <v>376</v>
      </c>
      <c r="C415" t="s">
        <v>32</v>
      </c>
      <c r="D415">
        <f>YEAR(matches[[#This Row],[date]])</f>
        <v>2014</v>
      </c>
      <c r="E415" t="s">
        <v>635</v>
      </c>
      <c r="F415" s="1">
        <v>41756</v>
      </c>
      <c r="G415" t="s">
        <v>23</v>
      </c>
      <c r="H415" t="s">
        <v>234</v>
      </c>
      <c r="I415" t="s">
        <v>381</v>
      </c>
      <c r="J415" t="s">
        <v>47</v>
      </c>
      <c r="K415" t="s">
        <v>56</v>
      </c>
      <c r="L415" t="s">
        <v>56</v>
      </c>
      <c r="M415" t="s">
        <v>40</v>
      </c>
      <c r="N415" t="s">
        <v>47</v>
      </c>
      <c r="O415" t="s">
        <v>49</v>
      </c>
      <c r="P415" t="s">
        <v>69</v>
      </c>
      <c r="Q415">
        <v>126</v>
      </c>
      <c r="R415">
        <v>20</v>
      </c>
      <c r="S415" t="s">
        <v>31</v>
      </c>
      <c r="T415" t="s">
        <v>32</v>
      </c>
      <c r="U415" t="s">
        <v>51</v>
      </c>
      <c r="V415" t="s">
        <v>316</v>
      </c>
    </row>
    <row r="416" spans="1:22" x14ac:dyDescent="0.25">
      <c r="A416">
        <v>729311</v>
      </c>
      <c r="B416" t="s">
        <v>376</v>
      </c>
      <c r="C416" t="s">
        <v>32</v>
      </c>
      <c r="D416">
        <f>YEAR(matches[[#This Row],[date]])</f>
        <v>2014</v>
      </c>
      <c r="E416" t="s">
        <v>635</v>
      </c>
      <c r="F416" s="1">
        <v>41756</v>
      </c>
      <c r="G416" t="s">
        <v>23</v>
      </c>
      <c r="H416" t="s">
        <v>193</v>
      </c>
      <c r="I416" t="s">
        <v>381</v>
      </c>
      <c r="J416" t="s">
        <v>344</v>
      </c>
      <c r="K416" t="s">
        <v>39</v>
      </c>
      <c r="L416" t="s">
        <v>344</v>
      </c>
      <c r="M416" t="s">
        <v>40</v>
      </c>
      <c r="N416" t="s">
        <v>39</v>
      </c>
      <c r="O416" t="s">
        <v>49</v>
      </c>
      <c r="P416" t="s">
        <v>57</v>
      </c>
      <c r="Q416">
        <v>146</v>
      </c>
      <c r="R416">
        <v>20</v>
      </c>
      <c r="S416" t="s">
        <v>31</v>
      </c>
      <c r="T416" t="s">
        <v>32</v>
      </c>
      <c r="U416" t="s">
        <v>310</v>
      </c>
      <c r="V416" t="s">
        <v>316</v>
      </c>
    </row>
    <row r="417" spans="1:22" x14ac:dyDescent="0.25">
      <c r="A417">
        <v>729313</v>
      </c>
      <c r="B417" t="s">
        <v>376</v>
      </c>
      <c r="C417" t="s">
        <v>32</v>
      </c>
      <c r="D417">
        <f>YEAR(matches[[#This Row],[date]])</f>
        <v>2014</v>
      </c>
      <c r="E417" t="s">
        <v>635</v>
      </c>
      <c r="F417" s="1">
        <v>41757</v>
      </c>
      <c r="G417" t="s">
        <v>23</v>
      </c>
      <c r="H417" t="s">
        <v>389</v>
      </c>
      <c r="I417" t="s">
        <v>383</v>
      </c>
      <c r="J417" t="s">
        <v>38</v>
      </c>
      <c r="K417" t="s">
        <v>26</v>
      </c>
      <c r="L417" t="s">
        <v>38</v>
      </c>
      <c r="M417" t="s">
        <v>28</v>
      </c>
      <c r="N417" t="s">
        <v>38</v>
      </c>
      <c r="O417" t="s">
        <v>49</v>
      </c>
      <c r="P417" t="s">
        <v>57</v>
      </c>
      <c r="Q417">
        <v>125</v>
      </c>
      <c r="R417">
        <v>20</v>
      </c>
      <c r="S417" t="s">
        <v>31</v>
      </c>
      <c r="T417" t="s">
        <v>32</v>
      </c>
      <c r="U417" t="s">
        <v>64</v>
      </c>
      <c r="V417" t="s">
        <v>179</v>
      </c>
    </row>
    <row r="418" spans="1:22" x14ac:dyDescent="0.25">
      <c r="A418">
        <v>729315</v>
      </c>
      <c r="B418" t="s">
        <v>376</v>
      </c>
      <c r="C418" t="s">
        <v>377</v>
      </c>
      <c r="D418">
        <f>YEAR(matches[[#This Row],[date]])</f>
        <v>2014</v>
      </c>
      <c r="E418" t="s">
        <v>635</v>
      </c>
      <c r="F418" s="1">
        <v>41758</v>
      </c>
      <c r="G418" t="s">
        <v>23</v>
      </c>
      <c r="H418" t="s">
        <v>351</v>
      </c>
      <c r="I418" t="s">
        <v>378</v>
      </c>
      <c r="J418" t="s">
        <v>27</v>
      </c>
      <c r="K418" t="s">
        <v>48</v>
      </c>
      <c r="L418" t="s">
        <v>48</v>
      </c>
      <c r="M418" t="s">
        <v>40</v>
      </c>
      <c r="N418" t="s">
        <v>48</v>
      </c>
      <c r="O418" t="s">
        <v>159</v>
      </c>
      <c r="P418" t="s">
        <v>32</v>
      </c>
      <c r="Q418">
        <v>153</v>
      </c>
      <c r="R418">
        <v>20</v>
      </c>
      <c r="S418" t="s">
        <v>160</v>
      </c>
      <c r="T418" t="s">
        <v>32</v>
      </c>
      <c r="U418" t="s">
        <v>51</v>
      </c>
      <c r="V418" t="s">
        <v>310</v>
      </c>
    </row>
    <row r="419" spans="1:22" x14ac:dyDescent="0.25">
      <c r="A419">
        <v>729317</v>
      </c>
      <c r="B419" t="s">
        <v>376</v>
      </c>
      <c r="C419" t="s">
        <v>32</v>
      </c>
      <c r="D419">
        <f>YEAR(matches[[#This Row],[date]])</f>
        <v>2014</v>
      </c>
      <c r="E419" t="s">
        <v>635</v>
      </c>
      <c r="F419" s="1">
        <v>41759</v>
      </c>
      <c r="G419" t="s">
        <v>23</v>
      </c>
      <c r="H419" t="s">
        <v>390</v>
      </c>
      <c r="I419" t="s">
        <v>383</v>
      </c>
      <c r="J419" t="s">
        <v>56</v>
      </c>
      <c r="K419" t="s">
        <v>344</v>
      </c>
      <c r="L419" t="s">
        <v>56</v>
      </c>
      <c r="M419" t="s">
        <v>28</v>
      </c>
      <c r="N419" t="s">
        <v>344</v>
      </c>
      <c r="O419" t="s">
        <v>29</v>
      </c>
      <c r="P419" t="s">
        <v>360</v>
      </c>
      <c r="Q419">
        <v>173</v>
      </c>
      <c r="R419">
        <v>20</v>
      </c>
      <c r="S419" t="s">
        <v>31</v>
      </c>
      <c r="T419" t="s">
        <v>32</v>
      </c>
      <c r="U419" t="s">
        <v>164</v>
      </c>
      <c r="V419" t="s">
        <v>157</v>
      </c>
    </row>
    <row r="420" spans="1:22" x14ac:dyDescent="0.25">
      <c r="A420">
        <v>733971</v>
      </c>
      <c r="B420" t="s">
        <v>376</v>
      </c>
      <c r="C420" t="s">
        <v>370</v>
      </c>
      <c r="D420">
        <f>YEAR(matches[[#This Row],[date]])</f>
        <v>2014</v>
      </c>
      <c r="E420" t="s">
        <v>635</v>
      </c>
      <c r="F420" s="1">
        <v>41761</v>
      </c>
      <c r="G420" t="s">
        <v>23</v>
      </c>
      <c r="H420" t="s">
        <v>313</v>
      </c>
      <c r="I420" t="s">
        <v>371</v>
      </c>
      <c r="J420" t="s">
        <v>39</v>
      </c>
      <c r="K420" t="s">
        <v>27</v>
      </c>
      <c r="L420" t="s">
        <v>39</v>
      </c>
      <c r="M420" t="s">
        <v>40</v>
      </c>
      <c r="N420" t="s">
        <v>39</v>
      </c>
      <c r="O420" t="s">
        <v>29</v>
      </c>
      <c r="P420" t="s">
        <v>221</v>
      </c>
      <c r="Q420">
        <v>149</v>
      </c>
      <c r="R420">
        <v>17</v>
      </c>
      <c r="S420" t="s">
        <v>31</v>
      </c>
      <c r="T420" t="s">
        <v>32</v>
      </c>
      <c r="U420" t="s">
        <v>310</v>
      </c>
      <c r="V420" t="s">
        <v>365</v>
      </c>
    </row>
    <row r="421" spans="1:22" x14ac:dyDescent="0.25">
      <c r="A421">
        <v>733973</v>
      </c>
      <c r="B421" t="s">
        <v>376</v>
      </c>
      <c r="C421" t="s">
        <v>53</v>
      </c>
      <c r="D421">
        <f>YEAR(matches[[#This Row],[date]])</f>
        <v>2014</v>
      </c>
      <c r="E421" t="s">
        <v>635</v>
      </c>
      <c r="F421" s="1">
        <v>41762</v>
      </c>
      <c r="G421" t="s">
        <v>23</v>
      </c>
      <c r="H421" t="s">
        <v>391</v>
      </c>
      <c r="I421" t="s">
        <v>55</v>
      </c>
      <c r="J421" t="s">
        <v>56</v>
      </c>
      <c r="K421" t="s">
        <v>38</v>
      </c>
      <c r="L421" t="s">
        <v>38</v>
      </c>
      <c r="M421" t="s">
        <v>40</v>
      </c>
      <c r="N421" t="s">
        <v>56</v>
      </c>
      <c r="O421" t="s">
        <v>49</v>
      </c>
      <c r="P421" t="s">
        <v>57</v>
      </c>
      <c r="Q421">
        <v>169</v>
      </c>
      <c r="R421">
        <v>20</v>
      </c>
      <c r="S421" t="s">
        <v>31</v>
      </c>
      <c r="T421" t="s">
        <v>32</v>
      </c>
      <c r="U421" t="s">
        <v>322</v>
      </c>
      <c r="V421" t="s">
        <v>335</v>
      </c>
    </row>
    <row r="422" spans="1:22" x14ac:dyDescent="0.25">
      <c r="A422">
        <v>733975</v>
      </c>
      <c r="B422" t="s">
        <v>376</v>
      </c>
      <c r="C422" t="s">
        <v>44</v>
      </c>
      <c r="D422">
        <f>YEAR(matches[[#This Row],[date]])</f>
        <v>2014</v>
      </c>
      <c r="E422" t="s">
        <v>635</v>
      </c>
      <c r="F422" s="1">
        <v>41762</v>
      </c>
      <c r="G422" t="s">
        <v>23</v>
      </c>
      <c r="H422" t="s">
        <v>392</v>
      </c>
      <c r="I422" t="s">
        <v>46</v>
      </c>
      <c r="J422" t="s">
        <v>47</v>
      </c>
      <c r="K422" t="s">
        <v>48</v>
      </c>
      <c r="L422" t="s">
        <v>48</v>
      </c>
      <c r="M422" t="s">
        <v>28</v>
      </c>
      <c r="N422" t="s">
        <v>48</v>
      </c>
      <c r="O422" t="s">
        <v>49</v>
      </c>
      <c r="P422" t="s">
        <v>83</v>
      </c>
      <c r="Q422">
        <v>153</v>
      </c>
      <c r="R422">
        <v>20</v>
      </c>
      <c r="S422" t="s">
        <v>31</v>
      </c>
      <c r="T422" t="s">
        <v>32</v>
      </c>
      <c r="U422" t="s">
        <v>185</v>
      </c>
      <c r="V422" t="s">
        <v>179</v>
      </c>
    </row>
    <row r="423" spans="1:22" x14ac:dyDescent="0.25">
      <c r="A423">
        <v>733977</v>
      </c>
      <c r="B423" t="s">
        <v>376</v>
      </c>
      <c r="C423" t="s">
        <v>22</v>
      </c>
      <c r="D423">
        <f>YEAR(matches[[#This Row],[date]])</f>
        <v>2014</v>
      </c>
      <c r="E423" t="s">
        <v>635</v>
      </c>
      <c r="F423" s="1">
        <v>41763</v>
      </c>
      <c r="G423" t="s">
        <v>23</v>
      </c>
      <c r="H423" t="s">
        <v>158</v>
      </c>
      <c r="I423" t="s">
        <v>25</v>
      </c>
      <c r="J423" t="s">
        <v>26</v>
      </c>
      <c r="K423" t="s">
        <v>344</v>
      </c>
      <c r="L423" t="s">
        <v>26</v>
      </c>
      <c r="M423" t="s">
        <v>28</v>
      </c>
      <c r="N423" t="s">
        <v>26</v>
      </c>
      <c r="O423" t="s">
        <v>49</v>
      </c>
      <c r="P423" t="s">
        <v>90</v>
      </c>
      <c r="Q423">
        <v>156</v>
      </c>
      <c r="R423">
        <v>20</v>
      </c>
      <c r="S423" t="s">
        <v>31</v>
      </c>
      <c r="T423" t="s">
        <v>32</v>
      </c>
      <c r="U423" t="s">
        <v>164</v>
      </c>
      <c r="V423" t="s">
        <v>316</v>
      </c>
    </row>
    <row r="424" spans="1:22" x14ac:dyDescent="0.25">
      <c r="A424">
        <v>733979</v>
      </c>
      <c r="B424" t="s">
        <v>376</v>
      </c>
      <c r="C424" t="s">
        <v>212</v>
      </c>
      <c r="D424">
        <f>YEAR(matches[[#This Row],[date]])</f>
        <v>2014</v>
      </c>
      <c r="E424" t="s">
        <v>635</v>
      </c>
      <c r="F424" s="1">
        <v>41764</v>
      </c>
      <c r="G424" t="s">
        <v>23</v>
      </c>
      <c r="H424" t="s">
        <v>388</v>
      </c>
      <c r="I424" t="s">
        <v>213</v>
      </c>
      <c r="J424" t="s">
        <v>48</v>
      </c>
      <c r="K424" t="s">
        <v>27</v>
      </c>
      <c r="L424" t="s">
        <v>27</v>
      </c>
      <c r="M424" t="s">
        <v>28</v>
      </c>
      <c r="N424" t="s">
        <v>48</v>
      </c>
      <c r="O424" t="s">
        <v>29</v>
      </c>
      <c r="P424" t="s">
        <v>88</v>
      </c>
      <c r="Q424">
        <v>171</v>
      </c>
      <c r="R424">
        <v>20</v>
      </c>
      <c r="S424" t="s">
        <v>31</v>
      </c>
      <c r="T424" t="s">
        <v>32</v>
      </c>
      <c r="U424" t="s">
        <v>365</v>
      </c>
      <c r="V424" t="s">
        <v>353</v>
      </c>
    </row>
    <row r="425" spans="1:22" x14ac:dyDescent="0.25">
      <c r="A425">
        <v>733981</v>
      </c>
      <c r="B425" t="s">
        <v>376</v>
      </c>
      <c r="C425" t="s">
        <v>44</v>
      </c>
      <c r="D425">
        <f>YEAR(matches[[#This Row],[date]])</f>
        <v>2014</v>
      </c>
      <c r="E425" t="s">
        <v>635</v>
      </c>
      <c r="F425" s="1">
        <v>41764</v>
      </c>
      <c r="G425" t="s">
        <v>23</v>
      </c>
      <c r="H425" t="s">
        <v>193</v>
      </c>
      <c r="I425" t="s">
        <v>46</v>
      </c>
      <c r="J425" t="s">
        <v>47</v>
      </c>
      <c r="K425" t="s">
        <v>39</v>
      </c>
      <c r="L425" t="s">
        <v>39</v>
      </c>
      <c r="M425" t="s">
        <v>28</v>
      </c>
      <c r="N425" t="s">
        <v>39</v>
      </c>
      <c r="O425" t="s">
        <v>49</v>
      </c>
      <c r="P425" t="s">
        <v>100</v>
      </c>
      <c r="Q425">
        <v>179</v>
      </c>
      <c r="R425">
        <v>20</v>
      </c>
      <c r="S425" t="s">
        <v>31</v>
      </c>
      <c r="T425" t="s">
        <v>32</v>
      </c>
      <c r="U425" t="s">
        <v>393</v>
      </c>
      <c r="V425" t="s">
        <v>322</v>
      </c>
    </row>
    <row r="426" spans="1:22" x14ac:dyDescent="0.25">
      <c r="A426">
        <v>733983</v>
      </c>
      <c r="B426" t="s">
        <v>376</v>
      </c>
      <c r="C426" t="s">
        <v>53</v>
      </c>
      <c r="D426">
        <f>YEAR(matches[[#This Row],[date]])</f>
        <v>2014</v>
      </c>
      <c r="E426" t="s">
        <v>635</v>
      </c>
      <c r="F426" s="1">
        <v>41765</v>
      </c>
      <c r="G426" t="s">
        <v>23</v>
      </c>
      <c r="H426" t="s">
        <v>187</v>
      </c>
      <c r="I426" t="s">
        <v>55</v>
      </c>
      <c r="J426" t="s">
        <v>56</v>
      </c>
      <c r="K426" t="s">
        <v>26</v>
      </c>
      <c r="L426" t="s">
        <v>26</v>
      </c>
      <c r="M426" t="s">
        <v>28</v>
      </c>
      <c r="N426" t="s">
        <v>56</v>
      </c>
      <c r="O426" t="s">
        <v>29</v>
      </c>
      <c r="P426" t="s">
        <v>141</v>
      </c>
      <c r="Q426">
        <v>188</v>
      </c>
      <c r="R426">
        <v>20</v>
      </c>
      <c r="S426" t="s">
        <v>31</v>
      </c>
      <c r="T426" t="s">
        <v>32</v>
      </c>
      <c r="U426" t="s">
        <v>179</v>
      </c>
      <c r="V426" t="s">
        <v>349</v>
      </c>
    </row>
    <row r="427" spans="1:22" x14ac:dyDescent="0.25">
      <c r="A427">
        <v>733985</v>
      </c>
      <c r="B427" t="s">
        <v>376</v>
      </c>
      <c r="C427" t="s">
        <v>44</v>
      </c>
      <c r="D427">
        <f>YEAR(matches[[#This Row],[date]])</f>
        <v>2014</v>
      </c>
      <c r="E427" t="s">
        <v>635</v>
      </c>
      <c r="F427" s="1">
        <v>41766</v>
      </c>
      <c r="G427" t="s">
        <v>23</v>
      </c>
      <c r="H427" t="s">
        <v>186</v>
      </c>
      <c r="I427" t="s">
        <v>46</v>
      </c>
      <c r="J427" t="s">
        <v>47</v>
      </c>
      <c r="K427" t="s">
        <v>27</v>
      </c>
      <c r="L427" t="s">
        <v>47</v>
      </c>
      <c r="M427" t="s">
        <v>40</v>
      </c>
      <c r="N427" t="s">
        <v>27</v>
      </c>
      <c r="O427" t="s">
        <v>49</v>
      </c>
      <c r="P427" t="s">
        <v>100</v>
      </c>
      <c r="Q427">
        <v>161</v>
      </c>
      <c r="R427">
        <v>20</v>
      </c>
      <c r="S427" t="s">
        <v>31</v>
      </c>
      <c r="T427" t="s">
        <v>32</v>
      </c>
      <c r="U427" t="s">
        <v>322</v>
      </c>
      <c r="V427" t="s">
        <v>335</v>
      </c>
    </row>
    <row r="428" spans="1:22" x14ac:dyDescent="0.25">
      <c r="A428">
        <v>733987</v>
      </c>
      <c r="B428" t="s">
        <v>376</v>
      </c>
      <c r="C428" t="s">
        <v>217</v>
      </c>
      <c r="D428">
        <f>YEAR(matches[[#This Row],[date]])</f>
        <v>2014</v>
      </c>
      <c r="E428" t="s">
        <v>635</v>
      </c>
      <c r="F428" s="1">
        <v>41766</v>
      </c>
      <c r="G428" t="s">
        <v>23</v>
      </c>
      <c r="H428" t="s">
        <v>382</v>
      </c>
      <c r="I428" t="s">
        <v>219</v>
      </c>
      <c r="J428" t="s">
        <v>38</v>
      </c>
      <c r="K428" t="s">
        <v>39</v>
      </c>
      <c r="L428" t="s">
        <v>39</v>
      </c>
      <c r="M428" t="s">
        <v>28</v>
      </c>
      <c r="N428" t="s">
        <v>38</v>
      </c>
      <c r="O428" t="s">
        <v>29</v>
      </c>
      <c r="P428" t="s">
        <v>347</v>
      </c>
      <c r="Q428">
        <v>232</v>
      </c>
      <c r="R428">
        <v>20</v>
      </c>
      <c r="S428" t="s">
        <v>31</v>
      </c>
      <c r="T428" t="s">
        <v>32</v>
      </c>
      <c r="U428" t="s">
        <v>164</v>
      </c>
      <c r="V428" t="s">
        <v>394</v>
      </c>
    </row>
    <row r="429" spans="1:22" x14ac:dyDescent="0.25">
      <c r="A429">
        <v>733989</v>
      </c>
      <c r="B429" t="s">
        <v>376</v>
      </c>
      <c r="C429" t="s">
        <v>212</v>
      </c>
      <c r="D429">
        <f>YEAR(matches[[#This Row],[date]])</f>
        <v>2014</v>
      </c>
      <c r="E429" t="s">
        <v>635</v>
      </c>
      <c r="F429" s="1">
        <v>41767</v>
      </c>
      <c r="G429" t="s">
        <v>23</v>
      </c>
      <c r="H429" t="s">
        <v>390</v>
      </c>
      <c r="I429" t="s">
        <v>213</v>
      </c>
      <c r="J429" t="s">
        <v>48</v>
      </c>
      <c r="K429" t="s">
        <v>344</v>
      </c>
      <c r="L429" t="s">
        <v>48</v>
      </c>
      <c r="M429" t="s">
        <v>28</v>
      </c>
      <c r="N429" t="s">
        <v>344</v>
      </c>
      <c r="O429" t="s">
        <v>29</v>
      </c>
      <c r="P429" t="s">
        <v>287</v>
      </c>
      <c r="Q429">
        <v>135</v>
      </c>
      <c r="R429">
        <v>20</v>
      </c>
      <c r="S429" t="s">
        <v>31</v>
      </c>
      <c r="T429" t="s">
        <v>32</v>
      </c>
      <c r="U429" t="s">
        <v>310</v>
      </c>
      <c r="V429" t="s">
        <v>365</v>
      </c>
    </row>
    <row r="430" spans="1:22" x14ac:dyDescent="0.25">
      <c r="A430">
        <v>733991</v>
      </c>
      <c r="B430" t="s">
        <v>376</v>
      </c>
      <c r="C430" t="s">
        <v>22</v>
      </c>
      <c r="D430">
        <f>YEAR(matches[[#This Row],[date]])</f>
        <v>2014</v>
      </c>
      <c r="E430" t="s">
        <v>635</v>
      </c>
      <c r="F430" s="1">
        <v>41768</v>
      </c>
      <c r="G430" t="s">
        <v>23</v>
      </c>
      <c r="H430" t="s">
        <v>389</v>
      </c>
      <c r="I430" t="s">
        <v>25</v>
      </c>
      <c r="J430" t="s">
        <v>26</v>
      </c>
      <c r="K430" t="s">
        <v>38</v>
      </c>
      <c r="L430" t="s">
        <v>26</v>
      </c>
      <c r="M430" t="s">
        <v>28</v>
      </c>
      <c r="N430" t="s">
        <v>38</v>
      </c>
      <c r="O430" t="s">
        <v>29</v>
      </c>
      <c r="P430" t="s">
        <v>287</v>
      </c>
      <c r="Q430">
        <v>199</v>
      </c>
      <c r="R430">
        <v>20</v>
      </c>
      <c r="S430" t="s">
        <v>31</v>
      </c>
      <c r="T430" t="s">
        <v>32</v>
      </c>
      <c r="U430" t="s">
        <v>179</v>
      </c>
      <c r="V430" t="s">
        <v>349</v>
      </c>
    </row>
    <row r="431" spans="1:22" x14ac:dyDescent="0.25">
      <c r="A431">
        <v>733993</v>
      </c>
      <c r="B431" t="s">
        <v>376</v>
      </c>
      <c r="C431" t="s">
        <v>44</v>
      </c>
      <c r="D431">
        <f>YEAR(matches[[#This Row],[date]])</f>
        <v>2014</v>
      </c>
      <c r="E431" t="s">
        <v>635</v>
      </c>
      <c r="F431" s="1">
        <v>41769</v>
      </c>
      <c r="G431" t="s">
        <v>23</v>
      </c>
      <c r="H431" t="s">
        <v>272</v>
      </c>
      <c r="I431" t="s">
        <v>46</v>
      </c>
      <c r="J431" t="s">
        <v>47</v>
      </c>
      <c r="K431" t="s">
        <v>344</v>
      </c>
      <c r="L431" t="s">
        <v>344</v>
      </c>
      <c r="M431" t="s">
        <v>28</v>
      </c>
      <c r="N431" t="s">
        <v>344</v>
      </c>
      <c r="O431" t="s">
        <v>49</v>
      </c>
      <c r="P431" t="s">
        <v>100</v>
      </c>
      <c r="Q431">
        <v>43</v>
      </c>
      <c r="R431">
        <v>5</v>
      </c>
      <c r="S431" t="s">
        <v>31</v>
      </c>
      <c r="T431" t="s">
        <v>117</v>
      </c>
      <c r="U431" t="s">
        <v>393</v>
      </c>
      <c r="V431" t="s">
        <v>322</v>
      </c>
    </row>
    <row r="432" spans="1:22" x14ac:dyDescent="0.25">
      <c r="A432">
        <v>733995</v>
      </c>
      <c r="B432" t="s">
        <v>376</v>
      </c>
      <c r="C432" t="s">
        <v>53</v>
      </c>
      <c r="D432">
        <f>YEAR(matches[[#This Row],[date]])</f>
        <v>2014</v>
      </c>
      <c r="E432" t="s">
        <v>635</v>
      </c>
      <c r="F432" s="1">
        <v>41769</v>
      </c>
      <c r="G432" t="s">
        <v>23</v>
      </c>
      <c r="H432" t="s">
        <v>193</v>
      </c>
      <c r="I432" t="s">
        <v>55</v>
      </c>
      <c r="J432" t="s">
        <v>56</v>
      </c>
      <c r="K432" t="s">
        <v>39</v>
      </c>
      <c r="L432" t="s">
        <v>39</v>
      </c>
      <c r="M432" t="s">
        <v>28</v>
      </c>
      <c r="N432" t="s">
        <v>39</v>
      </c>
      <c r="O432" t="s">
        <v>49</v>
      </c>
      <c r="P432" t="s">
        <v>90</v>
      </c>
      <c r="Q432">
        <v>158</v>
      </c>
      <c r="R432">
        <v>20</v>
      </c>
      <c r="S432" t="s">
        <v>31</v>
      </c>
      <c r="T432" t="s">
        <v>32</v>
      </c>
      <c r="U432" t="s">
        <v>164</v>
      </c>
      <c r="V432" t="s">
        <v>316</v>
      </c>
    </row>
    <row r="433" spans="1:22" x14ac:dyDescent="0.25">
      <c r="A433">
        <v>733997</v>
      </c>
      <c r="B433" t="s">
        <v>376</v>
      </c>
      <c r="C433" t="s">
        <v>217</v>
      </c>
      <c r="D433">
        <f>YEAR(matches[[#This Row],[date]])</f>
        <v>2014</v>
      </c>
      <c r="E433" t="s">
        <v>635</v>
      </c>
      <c r="F433" s="1">
        <v>41770</v>
      </c>
      <c r="G433" t="s">
        <v>23</v>
      </c>
      <c r="H433" t="s">
        <v>186</v>
      </c>
      <c r="I433" t="s">
        <v>219</v>
      </c>
      <c r="J433" t="s">
        <v>38</v>
      </c>
      <c r="K433" t="s">
        <v>27</v>
      </c>
      <c r="L433" t="s">
        <v>27</v>
      </c>
      <c r="M433" t="s">
        <v>28</v>
      </c>
      <c r="N433" t="s">
        <v>27</v>
      </c>
      <c r="O433" t="s">
        <v>49</v>
      </c>
      <c r="P433" t="s">
        <v>50</v>
      </c>
      <c r="Q433">
        <v>150</v>
      </c>
      <c r="R433">
        <v>20</v>
      </c>
      <c r="S433" t="s">
        <v>31</v>
      </c>
      <c r="T433" t="s">
        <v>32</v>
      </c>
      <c r="U433" t="s">
        <v>365</v>
      </c>
      <c r="V433" t="s">
        <v>353</v>
      </c>
    </row>
    <row r="434" spans="1:22" x14ac:dyDescent="0.25">
      <c r="A434">
        <v>733999</v>
      </c>
      <c r="B434" t="s">
        <v>376</v>
      </c>
      <c r="C434" t="s">
        <v>22</v>
      </c>
      <c r="D434">
        <f>YEAR(matches[[#This Row],[date]])</f>
        <v>2014</v>
      </c>
      <c r="E434" t="s">
        <v>635</v>
      </c>
      <c r="F434" s="1">
        <v>41770</v>
      </c>
      <c r="G434" t="s">
        <v>23</v>
      </c>
      <c r="H434" t="s">
        <v>351</v>
      </c>
      <c r="I434" t="s">
        <v>25</v>
      </c>
      <c r="J434" t="s">
        <v>26</v>
      </c>
      <c r="K434" t="s">
        <v>48</v>
      </c>
      <c r="L434" t="s">
        <v>26</v>
      </c>
      <c r="M434" t="s">
        <v>40</v>
      </c>
      <c r="N434" t="s">
        <v>48</v>
      </c>
      <c r="O434" t="s">
        <v>49</v>
      </c>
      <c r="P434" t="s">
        <v>57</v>
      </c>
      <c r="Q434">
        <v>191</v>
      </c>
      <c r="R434">
        <v>20</v>
      </c>
      <c r="S434" t="s">
        <v>31</v>
      </c>
      <c r="T434" t="s">
        <v>32</v>
      </c>
      <c r="U434" t="s">
        <v>179</v>
      </c>
      <c r="V434" t="s">
        <v>275</v>
      </c>
    </row>
    <row r="435" spans="1:22" x14ac:dyDescent="0.25">
      <c r="A435">
        <v>734001</v>
      </c>
      <c r="B435" t="s">
        <v>376</v>
      </c>
      <c r="C435" t="s">
        <v>71</v>
      </c>
      <c r="D435">
        <f>YEAR(matches[[#This Row],[date]])</f>
        <v>2014</v>
      </c>
      <c r="E435" t="s">
        <v>635</v>
      </c>
      <c r="F435" s="1">
        <v>41771</v>
      </c>
      <c r="G435" t="s">
        <v>23</v>
      </c>
      <c r="H435" t="s">
        <v>237</v>
      </c>
      <c r="I435" t="s">
        <v>73</v>
      </c>
      <c r="J435" t="s">
        <v>344</v>
      </c>
      <c r="K435" t="s">
        <v>56</v>
      </c>
      <c r="L435" t="s">
        <v>344</v>
      </c>
      <c r="M435" t="s">
        <v>40</v>
      </c>
      <c r="N435" t="s">
        <v>56</v>
      </c>
      <c r="O435" t="s">
        <v>49</v>
      </c>
      <c r="P435" t="s">
        <v>83</v>
      </c>
      <c r="Q435">
        <v>158</v>
      </c>
      <c r="R435">
        <v>20</v>
      </c>
      <c r="S435" t="s">
        <v>31</v>
      </c>
      <c r="T435" t="s">
        <v>32</v>
      </c>
      <c r="U435" t="s">
        <v>164</v>
      </c>
      <c r="V435" t="s">
        <v>316</v>
      </c>
    </row>
    <row r="436" spans="1:22" x14ac:dyDescent="0.25">
      <c r="A436">
        <v>734003</v>
      </c>
      <c r="B436" t="s">
        <v>376</v>
      </c>
      <c r="C436" t="s">
        <v>370</v>
      </c>
      <c r="D436">
        <f>YEAR(matches[[#This Row],[date]])</f>
        <v>2014</v>
      </c>
      <c r="E436" t="s">
        <v>635</v>
      </c>
      <c r="F436" s="1">
        <v>41772</v>
      </c>
      <c r="G436" t="s">
        <v>23</v>
      </c>
      <c r="H436" t="s">
        <v>313</v>
      </c>
      <c r="I436" t="s">
        <v>371</v>
      </c>
      <c r="J436" t="s">
        <v>39</v>
      </c>
      <c r="K436" t="s">
        <v>48</v>
      </c>
      <c r="L436" t="s">
        <v>48</v>
      </c>
      <c r="M436" t="s">
        <v>40</v>
      </c>
      <c r="N436" t="s">
        <v>39</v>
      </c>
      <c r="O436" t="s">
        <v>49</v>
      </c>
      <c r="P436" t="s">
        <v>57</v>
      </c>
      <c r="Q436">
        <v>149</v>
      </c>
      <c r="R436">
        <v>20</v>
      </c>
      <c r="S436" t="s">
        <v>31</v>
      </c>
      <c r="T436" t="s">
        <v>32</v>
      </c>
      <c r="U436" t="s">
        <v>322</v>
      </c>
      <c r="V436" t="s">
        <v>335</v>
      </c>
    </row>
    <row r="437" spans="1:22" x14ac:dyDescent="0.25">
      <c r="A437">
        <v>734005</v>
      </c>
      <c r="B437" t="s">
        <v>376</v>
      </c>
      <c r="C437" t="s">
        <v>22</v>
      </c>
      <c r="D437">
        <f>YEAR(matches[[#This Row],[date]])</f>
        <v>2014</v>
      </c>
      <c r="E437" t="s">
        <v>635</v>
      </c>
      <c r="F437" s="1">
        <v>41772</v>
      </c>
      <c r="G437" t="s">
        <v>23</v>
      </c>
      <c r="H437" t="s">
        <v>178</v>
      </c>
      <c r="I437" t="s">
        <v>25</v>
      </c>
      <c r="J437" t="s">
        <v>26</v>
      </c>
      <c r="K437" t="s">
        <v>47</v>
      </c>
      <c r="L437" t="s">
        <v>47</v>
      </c>
      <c r="M437" t="s">
        <v>28</v>
      </c>
      <c r="N437" t="s">
        <v>26</v>
      </c>
      <c r="O437" t="s">
        <v>29</v>
      </c>
      <c r="P437" t="s">
        <v>192</v>
      </c>
      <c r="Q437">
        <v>187</v>
      </c>
      <c r="R437">
        <v>20</v>
      </c>
      <c r="S437" t="s">
        <v>31</v>
      </c>
      <c r="T437" t="s">
        <v>32</v>
      </c>
      <c r="U437" t="s">
        <v>349</v>
      </c>
      <c r="V437" t="s">
        <v>275</v>
      </c>
    </row>
    <row r="438" spans="1:22" x14ac:dyDescent="0.25">
      <c r="A438">
        <v>734007</v>
      </c>
      <c r="B438" t="s">
        <v>376</v>
      </c>
      <c r="C438" t="s">
        <v>71</v>
      </c>
      <c r="D438">
        <f>YEAR(matches[[#This Row],[date]])</f>
        <v>2014</v>
      </c>
      <c r="E438" t="s">
        <v>635</v>
      </c>
      <c r="F438" s="1">
        <v>41773</v>
      </c>
      <c r="G438" t="s">
        <v>23</v>
      </c>
      <c r="H438" t="s">
        <v>295</v>
      </c>
      <c r="I438" t="s">
        <v>73</v>
      </c>
      <c r="J438" t="s">
        <v>344</v>
      </c>
      <c r="K438" t="s">
        <v>38</v>
      </c>
      <c r="L438" t="s">
        <v>38</v>
      </c>
      <c r="M438" t="s">
        <v>28</v>
      </c>
      <c r="N438" t="s">
        <v>38</v>
      </c>
      <c r="O438" t="s">
        <v>49</v>
      </c>
      <c r="P438" t="s">
        <v>69</v>
      </c>
      <c r="Q438">
        <v>206</v>
      </c>
      <c r="R438">
        <v>20</v>
      </c>
      <c r="S438" t="s">
        <v>31</v>
      </c>
      <c r="T438" t="s">
        <v>32</v>
      </c>
      <c r="U438" t="s">
        <v>316</v>
      </c>
      <c r="V438" t="s">
        <v>394</v>
      </c>
    </row>
    <row r="439" spans="1:22" x14ac:dyDescent="0.25">
      <c r="A439">
        <v>734009</v>
      </c>
      <c r="B439" t="s">
        <v>376</v>
      </c>
      <c r="C439" t="s">
        <v>217</v>
      </c>
      <c r="D439">
        <f>YEAR(matches[[#This Row],[date]])</f>
        <v>2014</v>
      </c>
      <c r="E439" t="s">
        <v>635</v>
      </c>
      <c r="F439" s="1">
        <v>41773</v>
      </c>
      <c r="G439" t="s">
        <v>23</v>
      </c>
      <c r="H439" t="s">
        <v>223</v>
      </c>
      <c r="I439" t="s">
        <v>219</v>
      </c>
      <c r="J439" t="s">
        <v>27</v>
      </c>
      <c r="K439" t="s">
        <v>56</v>
      </c>
      <c r="L439" t="s">
        <v>27</v>
      </c>
      <c r="M439" t="s">
        <v>28</v>
      </c>
      <c r="N439" t="s">
        <v>27</v>
      </c>
      <c r="O439" t="s">
        <v>49</v>
      </c>
      <c r="P439" t="s">
        <v>69</v>
      </c>
      <c r="Q439">
        <v>142</v>
      </c>
      <c r="R439">
        <v>20</v>
      </c>
      <c r="S439" t="s">
        <v>31</v>
      </c>
      <c r="T439" t="s">
        <v>32</v>
      </c>
      <c r="U439" t="s">
        <v>310</v>
      </c>
      <c r="V439" t="s">
        <v>365</v>
      </c>
    </row>
    <row r="440" spans="1:22" x14ac:dyDescent="0.25">
      <c r="A440">
        <v>734011</v>
      </c>
      <c r="B440" t="s">
        <v>376</v>
      </c>
      <c r="C440" t="s">
        <v>212</v>
      </c>
      <c r="D440">
        <f>YEAR(matches[[#This Row],[date]])</f>
        <v>2014</v>
      </c>
      <c r="E440" t="s">
        <v>635</v>
      </c>
      <c r="F440" s="1">
        <v>41774</v>
      </c>
      <c r="G440" t="s">
        <v>23</v>
      </c>
      <c r="H440" t="s">
        <v>311</v>
      </c>
      <c r="I440" t="s">
        <v>213</v>
      </c>
      <c r="J440" t="s">
        <v>48</v>
      </c>
      <c r="K440" t="s">
        <v>47</v>
      </c>
      <c r="L440" t="s">
        <v>47</v>
      </c>
      <c r="M440" t="s">
        <v>28</v>
      </c>
      <c r="N440" t="s">
        <v>48</v>
      </c>
      <c r="O440" t="s">
        <v>29</v>
      </c>
      <c r="P440" t="s">
        <v>395</v>
      </c>
      <c r="Q440">
        <v>202</v>
      </c>
      <c r="R440">
        <v>20</v>
      </c>
      <c r="S440" t="s">
        <v>31</v>
      </c>
      <c r="T440" t="s">
        <v>32</v>
      </c>
      <c r="U440" t="s">
        <v>179</v>
      </c>
      <c r="V440" t="s">
        <v>275</v>
      </c>
    </row>
    <row r="441" spans="1:22" x14ac:dyDescent="0.25">
      <c r="A441">
        <v>734013</v>
      </c>
      <c r="B441" t="s">
        <v>376</v>
      </c>
      <c r="C441" t="s">
        <v>370</v>
      </c>
      <c r="D441">
        <f>YEAR(matches[[#This Row],[date]])</f>
        <v>2014</v>
      </c>
      <c r="E441" t="s">
        <v>635</v>
      </c>
      <c r="F441" s="1">
        <v>41777</v>
      </c>
      <c r="G441" t="s">
        <v>23</v>
      </c>
      <c r="H441" t="s">
        <v>158</v>
      </c>
      <c r="I441" t="s">
        <v>371</v>
      </c>
      <c r="J441" t="s">
        <v>39</v>
      </c>
      <c r="K441" t="s">
        <v>26</v>
      </c>
      <c r="L441" t="s">
        <v>39</v>
      </c>
      <c r="M441" t="s">
        <v>40</v>
      </c>
      <c r="N441" t="s">
        <v>26</v>
      </c>
      <c r="O441" t="s">
        <v>49</v>
      </c>
      <c r="P441" t="s">
        <v>57</v>
      </c>
      <c r="Q441">
        <v>139</v>
      </c>
      <c r="R441">
        <v>20</v>
      </c>
      <c r="S441" t="s">
        <v>31</v>
      </c>
      <c r="T441" t="s">
        <v>32</v>
      </c>
      <c r="U441" t="s">
        <v>322</v>
      </c>
      <c r="V441" t="s">
        <v>335</v>
      </c>
    </row>
    <row r="442" spans="1:22" x14ac:dyDescent="0.25">
      <c r="A442">
        <v>734015</v>
      </c>
      <c r="B442" t="s">
        <v>376</v>
      </c>
      <c r="C442" t="s">
        <v>71</v>
      </c>
      <c r="D442">
        <f>YEAR(matches[[#This Row],[date]])</f>
        <v>2014</v>
      </c>
      <c r="E442" t="s">
        <v>635</v>
      </c>
      <c r="F442" s="1">
        <v>41777</v>
      </c>
      <c r="G442" t="s">
        <v>23</v>
      </c>
      <c r="H442" t="s">
        <v>340</v>
      </c>
      <c r="I442" t="s">
        <v>73</v>
      </c>
      <c r="J442" t="s">
        <v>344</v>
      </c>
      <c r="K442" t="s">
        <v>27</v>
      </c>
      <c r="L442" t="s">
        <v>344</v>
      </c>
      <c r="M442" t="s">
        <v>40</v>
      </c>
      <c r="N442" t="s">
        <v>27</v>
      </c>
      <c r="O442" t="s">
        <v>49</v>
      </c>
      <c r="P442" t="s">
        <v>83</v>
      </c>
      <c r="Q442">
        <v>143</v>
      </c>
      <c r="R442">
        <v>20</v>
      </c>
      <c r="S442" t="s">
        <v>31</v>
      </c>
      <c r="T442" t="s">
        <v>32</v>
      </c>
      <c r="U442" t="s">
        <v>365</v>
      </c>
      <c r="V442" t="s">
        <v>353</v>
      </c>
    </row>
    <row r="443" spans="1:22" x14ac:dyDescent="0.25">
      <c r="A443">
        <v>734017</v>
      </c>
      <c r="B443" t="s">
        <v>376</v>
      </c>
      <c r="C443" t="s">
        <v>212</v>
      </c>
      <c r="D443">
        <f>YEAR(matches[[#This Row],[date]])</f>
        <v>2014</v>
      </c>
      <c r="E443" t="s">
        <v>635</v>
      </c>
      <c r="F443" s="1">
        <v>41778</v>
      </c>
      <c r="G443" t="s">
        <v>23</v>
      </c>
      <c r="H443" t="s">
        <v>36</v>
      </c>
      <c r="I443" t="s">
        <v>213</v>
      </c>
      <c r="J443" t="s">
        <v>48</v>
      </c>
      <c r="K443" t="s">
        <v>56</v>
      </c>
      <c r="L443" t="s">
        <v>56</v>
      </c>
      <c r="M443" t="s">
        <v>40</v>
      </c>
      <c r="N443" t="s">
        <v>56</v>
      </c>
      <c r="O443" t="s">
        <v>29</v>
      </c>
      <c r="P443" t="s">
        <v>121</v>
      </c>
      <c r="Q443">
        <v>179</v>
      </c>
      <c r="R443">
        <v>20</v>
      </c>
      <c r="S443" t="s">
        <v>31</v>
      </c>
      <c r="T443" t="s">
        <v>32</v>
      </c>
      <c r="U443" t="s">
        <v>179</v>
      </c>
      <c r="V443" t="s">
        <v>275</v>
      </c>
    </row>
    <row r="444" spans="1:22" x14ac:dyDescent="0.25">
      <c r="A444">
        <v>734019</v>
      </c>
      <c r="B444" t="s">
        <v>376</v>
      </c>
      <c r="C444" t="s">
        <v>44</v>
      </c>
      <c r="D444">
        <f>YEAR(matches[[#This Row],[date]])</f>
        <v>2014</v>
      </c>
      <c r="E444" t="s">
        <v>635</v>
      </c>
      <c r="F444" s="1">
        <v>41778</v>
      </c>
      <c r="G444" t="s">
        <v>23</v>
      </c>
      <c r="H444" t="s">
        <v>396</v>
      </c>
      <c r="I444" t="s">
        <v>46</v>
      </c>
      <c r="J444" t="s">
        <v>47</v>
      </c>
      <c r="K444" t="s">
        <v>38</v>
      </c>
      <c r="L444" t="s">
        <v>38</v>
      </c>
      <c r="M444" t="s">
        <v>28</v>
      </c>
      <c r="N444" t="s">
        <v>38</v>
      </c>
      <c r="O444" t="s">
        <v>49</v>
      </c>
      <c r="P444" t="s">
        <v>90</v>
      </c>
      <c r="Q444">
        <v>165</v>
      </c>
      <c r="R444">
        <v>20</v>
      </c>
      <c r="S444" t="s">
        <v>31</v>
      </c>
      <c r="T444" t="s">
        <v>32</v>
      </c>
      <c r="U444" t="s">
        <v>164</v>
      </c>
      <c r="V444" t="s">
        <v>394</v>
      </c>
    </row>
    <row r="445" spans="1:22" x14ac:dyDescent="0.25">
      <c r="A445">
        <v>734021</v>
      </c>
      <c r="B445" t="s">
        <v>376</v>
      </c>
      <c r="C445" t="s">
        <v>71</v>
      </c>
      <c r="D445">
        <f>YEAR(matches[[#This Row],[date]])</f>
        <v>2014</v>
      </c>
      <c r="E445" t="s">
        <v>635</v>
      </c>
      <c r="F445" s="1">
        <v>41779</v>
      </c>
      <c r="G445" t="s">
        <v>23</v>
      </c>
      <c r="H445" t="s">
        <v>231</v>
      </c>
      <c r="I445" t="s">
        <v>73</v>
      </c>
      <c r="J445" t="s">
        <v>344</v>
      </c>
      <c r="K445" t="s">
        <v>26</v>
      </c>
      <c r="L445" t="s">
        <v>26</v>
      </c>
      <c r="M445" t="s">
        <v>40</v>
      </c>
      <c r="N445" t="s">
        <v>344</v>
      </c>
      <c r="O445" t="s">
        <v>49</v>
      </c>
      <c r="P445" t="s">
        <v>83</v>
      </c>
      <c r="Q445">
        <v>161</v>
      </c>
      <c r="R445">
        <v>20</v>
      </c>
      <c r="S445" t="s">
        <v>31</v>
      </c>
      <c r="T445" t="s">
        <v>32</v>
      </c>
      <c r="U445" t="s">
        <v>310</v>
      </c>
      <c r="V445" t="s">
        <v>365</v>
      </c>
    </row>
    <row r="446" spans="1:22" x14ac:dyDescent="0.25">
      <c r="A446">
        <v>734023</v>
      </c>
      <c r="B446" t="s">
        <v>376</v>
      </c>
      <c r="C446" t="s">
        <v>60</v>
      </c>
      <c r="D446">
        <f>YEAR(matches[[#This Row],[date]])</f>
        <v>2014</v>
      </c>
      <c r="E446" t="s">
        <v>635</v>
      </c>
      <c r="F446" s="1">
        <v>41779</v>
      </c>
      <c r="G446" t="s">
        <v>23</v>
      </c>
      <c r="H446" t="s">
        <v>223</v>
      </c>
      <c r="I446" t="s">
        <v>62</v>
      </c>
      <c r="J446" t="s">
        <v>27</v>
      </c>
      <c r="K446" t="s">
        <v>39</v>
      </c>
      <c r="L446" t="s">
        <v>27</v>
      </c>
      <c r="M446" t="s">
        <v>28</v>
      </c>
      <c r="N446" t="s">
        <v>27</v>
      </c>
      <c r="O446" t="s">
        <v>49</v>
      </c>
      <c r="P446" t="s">
        <v>100</v>
      </c>
      <c r="Q446">
        <v>155</v>
      </c>
      <c r="R446">
        <v>20</v>
      </c>
      <c r="S446" t="s">
        <v>31</v>
      </c>
      <c r="T446" t="s">
        <v>32</v>
      </c>
      <c r="U446" t="s">
        <v>393</v>
      </c>
      <c r="V446" t="s">
        <v>335</v>
      </c>
    </row>
    <row r="447" spans="1:22" x14ac:dyDescent="0.25">
      <c r="A447">
        <v>734025</v>
      </c>
      <c r="B447" t="s">
        <v>376</v>
      </c>
      <c r="C447" t="s">
        <v>35</v>
      </c>
      <c r="D447">
        <f>YEAR(matches[[#This Row],[date]])</f>
        <v>2014</v>
      </c>
      <c r="E447" t="s">
        <v>635</v>
      </c>
      <c r="F447" s="1">
        <v>41780</v>
      </c>
      <c r="G447" t="s">
        <v>23</v>
      </c>
      <c r="H447" t="s">
        <v>397</v>
      </c>
      <c r="I447" t="s">
        <v>37</v>
      </c>
      <c r="J447" t="s">
        <v>38</v>
      </c>
      <c r="K447" t="s">
        <v>56</v>
      </c>
      <c r="L447" t="s">
        <v>56</v>
      </c>
      <c r="M447" t="s">
        <v>28</v>
      </c>
      <c r="N447" t="s">
        <v>56</v>
      </c>
      <c r="O447" t="s">
        <v>49</v>
      </c>
      <c r="P447" t="s">
        <v>83</v>
      </c>
      <c r="Q447">
        <v>157</v>
      </c>
      <c r="R447">
        <v>20</v>
      </c>
      <c r="S447" t="s">
        <v>31</v>
      </c>
      <c r="T447" t="s">
        <v>32</v>
      </c>
      <c r="U447" t="s">
        <v>164</v>
      </c>
      <c r="V447" t="s">
        <v>316</v>
      </c>
    </row>
    <row r="448" spans="1:22" x14ac:dyDescent="0.25">
      <c r="A448">
        <v>734027</v>
      </c>
      <c r="B448" t="s">
        <v>376</v>
      </c>
      <c r="C448" t="s">
        <v>60</v>
      </c>
      <c r="D448">
        <f>YEAR(matches[[#This Row],[date]])</f>
        <v>2014</v>
      </c>
      <c r="E448" t="s">
        <v>635</v>
      </c>
      <c r="F448" s="1">
        <v>41781</v>
      </c>
      <c r="G448" t="s">
        <v>23</v>
      </c>
      <c r="H448" t="s">
        <v>223</v>
      </c>
      <c r="I448" t="s">
        <v>62</v>
      </c>
      <c r="J448" t="s">
        <v>27</v>
      </c>
      <c r="K448" t="s">
        <v>26</v>
      </c>
      <c r="L448" t="s">
        <v>26</v>
      </c>
      <c r="M448" t="s">
        <v>28</v>
      </c>
      <c r="N448" t="s">
        <v>27</v>
      </c>
      <c r="O448" t="s">
        <v>29</v>
      </c>
      <c r="P448" t="s">
        <v>369</v>
      </c>
      <c r="Q448">
        <v>196</v>
      </c>
      <c r="R448">
        <v>20</v>
      </c>
      <c r="S448" t="s">
        <v>31</v>
      </c>
      <c r="T448" t="s">
        <v>32</v>
      </c>
      <c r="U448" t="s">
        <v>310</v>
      </c>
      <c r="V448" t="s">
        <v>353</v>
      </c>
    </row>
    <row r="449" spans="1:22" x14ac:dyDescent="0.25">
      <c r="A449">
        <v>734029</v>
      </c>
      <c r="B449" t="s">
        <v>376</v>
      </c>
      <c r="C449" t="s">
        <v>370</v>
      </c>
      <c r="D449">
        <f>YEAR(matches[[#This Row],[date]])</f>
        <v>2014</v>
      </c>
      <c r="E449" t="s">
        <v>635</v>
      </c>
      <c r="F449" s="1">
        <v>41781</v>
      </c>
      <c r="G449" t="s">
        <v>23</v>
      </c>
      <c r="H449" t="s">
        <v>231</v>
      </c>
      <c r="I449" t="s">
        <v>371</v>
      </c>
      <c r="J449" t="s">
        <v>39</v>
      </c>
      <c r="K449" t="s">
        <v>344</v>
      </c>
      <c r="L449" t="s">
        <v>344</v>
      </c>
      <c r="M449" t="s">
        <v>28</v>
      </c>
      <c r="N449" t="s">
        <v>344</v>
      </c>
      <c r="O449" t="s">
        <v>49</v>
      </c>
      <c r="P449" t="s">
        <v>69</v>
      </c>
      <c r="Q449">
        <v>186</v>
      </c>
      <c r="R449">
        <v>20</v>
      </c>
      <c r="S449" t="s">
        <v>31</v>
      </c>
      <c r="T449" t="s">
        <v>32</v>
      </c>
      <c r="U449" t="s">
        <v>322</v>
      </c>
      <c r="V449" t="s">
        <v>335</v>
      </c>
    </row>
    <row r="450" spans="1:22" x14ac:dyDescent="0.25">
      <c r="A450">
        <v>734031</v>
      </c>
      <c r="B450" t="s">
        <v>376</v>
      </c>
      <c r="C450" t="s">
        <v>53</v>
      </c>
      <c r="D450">
        <f>YEAR(matches[[#This Row],[date]])</f>
        <v>2014</v>
      </c>
      <c r="E450" t="s">
        <v>635</v>
      </c>
      <c r="F450" s="1">
        <v>41782</v>
      </c>
      <c r="G450" t="s">
        <v>23</v>
      </c>
      <c r="H450" t="s">
        <v>36</v>
      </c>
      <c r="I450" t="s">
        <v>55</v>
      </c>
      <c r="J450" t="s">
        <v>56</v>
      </c>
      <c r="K450" t="s">
        <v>47</v>
      </c>
      <c r="L450" t="s">
        <v>47</v>
      </c>
      <c r="M450" t="s">
        <v>28</v>
      </c>
      <c r="N450" t="s">
        <v>56</v>
      </c>
      <c r="O450" t="s">
        <v>29</v>
      </c>
      <c r="P450" t="s">
        <v>360</v>
      </c>
      <c r="Q450">
        <v>174</v>
      </c>
      <c r="R450">
        <v>20</v>
      </c>
      <c r="S450" t="s">
        <v>31</v>
      </c>
      <c r="T450" t="s">
        <v>32</v>
      </c>
      <c r="U450" t="s">
        <v>179</v>
      </c>
      <c r="V450" t="s">
        <v>275</v>
      </c>
    </row>
    <row r="451" spans="1:22" x14ac:dyDescent="0.25">
      <c r="A451">
        <v>734033</v>
      </c>
      <c r="B451" t="s">
        <v>376</v>
      </c>
      <c r="C451" t="s">
        <v>35</v>
      </c>
      <c r="D451">
        <f>YEAR(matches[[#This Row],[date]])</f>
        <v>2014</v>
      </c>
      <c r="E451" t="s">
        <v>635</v>
      </c>
      <c r="F451" s="1">
        <v>41782</v>
      </c>
      <c r="G451" t="s">
        <v>23</v>
      </c>
      <c r="H451" t="s">
        <v>97</v>
      </c>
      <c r="I451" t="s">
        <v>37</v>
      </c>
      <c r="J451" t="s">
        <v>38</v>
      </c>
      <c r="K451" t="s">
        <v>48</v>
      </c>
      <c r="L451" t="s">
        <v>48</v>
      </c>
      <c r="M451" t="s">
        <v>28</v>
      </c>
      <c r="N451" t="s">
        <v>38</v>
      </c>
      <c r="O451" t="s">
        <v>29</v>
      </c>
      <c r="P451" t="s">
        <v>192</v>
      </c>
      <c r="Q451">
        <v>180</v>
      </c>
      <c r="R451">
        <v>20</v>
      </c>
      <c r="S451" t="s">
        <v>31</v>
      </c>
      <c r="T451" t="s">
        <v>32</v>
      </c>
      <c r="U451" t="s">
        <v>164</v>
      </c>
      <c r="V451" t="s">
        <v>394</v>
      </c>
    </row>
    <row r="452" spans="1:22" x14ac:dyDescent="0.25">
      <c r="A452">
        <v>734035</v>
      </c>
      <c r="B452" t="s">
        <v>376</v>
      </c>
      <c r="C452" t="s">
        <v>22</v>
      </c>
      <c r="D452">
        <f>YEAR(matches[[#This Row],[date]])</f>
        <v>2014</v>
      </c>
      <c r="E452" t="s">
        <v>635</v>
      </c>
      <c r="F452" s="1">
        <v>41783</v>
      </c>
      <c r="G452" t="s">
        <v>23</v>
      </c>
      <c r="H452" t="s">
        <v>92</v>
      </c>
      <c r="I452" t="s">
        <v>25</v>
      </c>
      <c r="J452" t="s">
        <v>26</v>
      </c>
      <c r="K452" t="s">
        <v>39</v>
      </c>
      <c r="L452" t="s">
        <v>39</v>
      </c>
      <c r="M452" t="s">
        <v>28</v>
      </c>
      <c r="N452" t="s">
        <v>39</v>
      </c>
      <c r="O452" t="s">
        <v>49</v>
      </c>
      <c r="P452" t="s">
        <v>100</v>
      </c>
      <c r="Q452">
        <v>155</v>
      </c>
      <c r="R452">
        <v>20</v>
      </c>
      <c r="S452" t="s">
        <v>31</v>
      </c>
      <c r="T452" t="s">
        <v>32</v>
      </c>
      <c r="U452" t="s">
        <v>310</v>
      </c>
      <c r="V452" t="s">
        <v>365</v>
      </c>
    </row>
    <row r="453" spans="1:22" x14ac:dyDescent="0.25">
      <c r="A453">
        <v>734037</v>
      </c>
      <c r="B453" t="s">
        <v>376</v>
      </c>
      <c r="C453" t="s">
        <v>60</v>
      </c>
      <c r="D453">
        <f>YEAR(matches[[#This Row],[date]])</f>
        <v>2014</v>
      </c>
      <c r="E453" t="s">
        <v>635</v>
      </c>
      <c r="F453" s="1">
        <v>41783</v>
      </c>
      <c r="G453" t="s">
        <v>23</v>
      </c>
      <c r="H453" t="s">
        <v>79</v>
      </c>
      <c r="I453" t="s">
        <v>62</v>
      </c>
      <c r="J453" t="s">
        <v>27</v>
      </c>
      <c r="K453" t="s">
        <v>344</v>
      </c>
      <c r="L453" t="s">
        <v>27</v>
      </c>
      <c r="M453" t="s">
        <v>28</v>
      </c>
      <c r="N453" t="s">
        <v>27</v>
      </c>
      <c r="O453" t="s">
        <v>49</v>
      </c>
      <c r="P453" t="s">
        <v>90</v>
      </c>
      <c r="Q453">
        <v>161</v>
      </c>
      <c r="R453">
        <v>20</v>
      </c>
      <c r="S453" t="s">
        <v>31</v>
      </c>
      <c r="T453" t="s">
        <v>32</v>
      </c>
      <c r="U453" t="s">
        <v>393</v>
      </c>
      <c r="V453" t="s">
        <v>322</v>
      </c>
    </row>
    <row r="454" spans="1:22" x14ac:dyDescent="0.25">
      <c r="A454">
        <v>734039</v>
      </c>
      <c r="B454" t="s">
        <v>376</v>
      </c>
      <c r="C454" t="s">
        <v>35</v>
      </c>
      <c r="D454">
        <f>YEAR(matches[[#This Row],[date]])</f>
        <v>2014</v>
      </c>
      <c r="E454" t="s">
        <v>635</v>
      </c>
      <c r="F454" s="1">
        <v>41784</v>
      </c>
      <c r="G454" t="s">
        <v>23</v>
      </c>
      <c r="H454" t="s">
        <v>345</v>
      </c>
      <c r="I454" t="s">
        <v>37</v>
      </c>
      <c r="J454" t="s">
        <v>38</v>
      </c>
      <c r="K454" t="s">
        <v>47</v>
      </c>
      <c r="L454" t="s">
        <v>38</v>
      </c>
      <c r="M454" t="s">
        <v>28</v>
      </c>
      <c r="N454" t="s">
        <v>38</v>
      </c>
      <c r="O454" t="s">
        <v>49</v>
      </c>
      <c r="P454" t="s">
        <v>83</v>
      </c>
      <c r="Q454">
        <v>116</v>
      </c>
      <c r="R454">
        <v>20</v>
      </c>
      <c r="S454" t="s">
        <v>31</v>
      </c>
      <c r="T454" t="s">
        <v>32</v>
      </c>
      <c r="U454" t="s">
        <v>164</v>
      </c>
      <c r="V454" t="s">
        <v>316</v>
      </c>
    </row>
    <row r="455" spans="1:22" x14ac:dyDescent="0.25">
      <c r="A455">
        <v>734041</v>
      </c>
      <c r="B455" t="s">
        <v>376</v>
      </c>
      <c r="C455" t="s">
        <v>53</v>
      </c>
      <c r="D455">
        <f>YEAR(matches[[#This Row],[date]])</f>
        <v>2014</v>
      </c>
      <c r="E455" t="s">
        <v>635</v>
      </c>
      <c r="F455" s="1">
        <v>41784</v>
      </c>
      <c r="G455" t="s">
        <v>23</v>
      </c>
      <c r="H455" t="s">
        <v>391</v>
      </c>
      <c r="I455" t="s">
        <v>55</v>
      </c>
      <c r="J455" t="s">
        <v>56</v>
      </c>
      <c r="K455" t="s">
        <v>48</v>
      </c>
      <c r="L455" t="s">
        <v>56</v>
      </c>
      <c r="M455" t="s">
        <v>28</v>
      </c>
      <c r="N455" t="s">
        <v>56</v>
      </c>
      <c r="O455" t="s">
        <v>49</v>
      </c>
      <c r="P455" t="s">
        <v>57</v>
      </c>
      <c r="Q455">
        <v>190</v>
      </c>
      <c r="R455">
        <v>20</v>
      </c>
      <c r="S455" t="s">
        <v>31</v>
      </c>
      <c r="T455" t="s">
        <v>32</v>
      </c>
      <c r="U455" t="s">
        <v>349</v>
      </c>
      <c r="V455" t="s">
        <v>275</v>
      </c>
    </row>
    <row r="456" spans="1:22" x14ac:dyDescent="0.25">
      <c r="A456">
        <v>734043</v>
      </c>
      <c r="B456" t="s">
        <v>376</v>
      </c>
      <c r="C456" t="s">
        <v>60</v>
      </c>
      <c r="D456">
        <f>YEAR(matches[[#This Row],[date]])</f>
        <v>2014</v>
      </c>
      <c r="E456" t="s">
        <v>635</v>
      </c>
      <c r="F456" s="1">
        <v>41786</v>
      </c>
      <c r="G456" t="s">
        <v>300</v>
      </c>
      <c r="H456" t="s">
        <v>340</v>
      </c>
      <c r="I456" t="s">
        <v>62</v>
      </c>
      <c r="J456" t="s">
        <v>38</v>
      </c>
      <c r="K456" t="s">
        <v>27</v>
      </c>
      <c r="L456" t="s">
        <v>38</v>
      </c>
      <c r="M456" t="s">
        <v>28</v>
      </c>
      <c r="N456" t="s">
        <v>27</v>
      </c>
      <c r="O456" t="s">
        <v>29</v>
      </c>
      <c r="P456" t="s">
        <v>309</v>
      </c>
      <c r="Q456">
        <v>164</v>
      </c>
      <c r="R456">
        <v>20</v>
      </c>
      <c r="S456" t="s">
        <v>31</v>
      </c>
      <c r="T456" t="s">
        <v>32</v>
      </c>
      <c r="U456" t="s">
        <v>365</v>
      </c>
      <c r="V456" t="s">
        <v>179</v>
      </c>
    </row>
    <row r="457" spans="1:22" x14ac:dyDescent="0.25">
      <c r="A457">
        <v>734045</v>
      </c>
      <c r="B457" t="s">
        <v>376</v>
      </c>
      <c r="C457" t="s">
        <v>53</v>
      </c>
      <c r="D457">
        <f>YEAR(matches[[#This Row],[date]])</f>
        <v>2014</v>
      </c>
      <c r="E457" t="s">
        <v>635</v>
      </c>
      <c r="F457" s="1">
        <v>41787</v>
      </c>
      <c r="G457" t="s">
        <v>375</v>
      </c>
      <c r="H457" t="s">
        <v>131</v>
      </c>
      <c r="I457" t="s">
        <v>208</v>
      </c>
      <c r="J457" t="s">
        <v>39</v>
      </c>
      <c r="K457" t="s">
        <v>56</v>
      </c>
      <c r="L457" t="s">
        <v>39</v>
      </c>
      <c r="M457" t="s">
        <v>28</v>
      </c>
      <c r="N457" t="s">
        <v>39</v>
      </c>
      <c r="O457" t="s">
        <v>49</v>
      </c>
      <c r="P457" t="s">
        <v>83</v>
      </c>
      <c r="Q457">
        <v>174</v>
      </c>
      <c r="R457">
        <v>20</v>
      </c>
      <c r="S457" t="s">
        <v>31</v>
      </c>
      <c r="T457" t="s">
        <v>32</v>
      </c>
      <c r="U457" t="s">
        <v>316</v>
      </c>
      <c r="V457" t="s">
        <v>322</v>
      </c>
    </row>
    <row r="458" spans="1:22" x14ac:dyDescent="0.25">
      <c r="A458">
        <v>734047</v>
      </c>
      <c r="B458" t="s">
        <v>376</v>
      </c>
      <c r="C458" t="s">
        <v>53</v>
      </c>
      <c r="D458">
        <f>YEAR(matches[[#This Row],[date]])</f>
        <v>2014</v>
      </c>
      <c r="E458" t="s">
        <v>635</v>
      </c>
      <c r="F458" s="1">
        <v>41789</v>
      </c>
      <c r="G458" t="s">
        <v>302</v>
      </c>
      <c r="H458" t="s">
        <v>72</v>
      </c>
      <c r="I458" t="s">
        <v>55</v>
      </c>
      <c r="J458" t="s">
        <v>39</v>
      </c>
      <c r="K458" t="s">
        <v>38</v>
      </c>
      <c r="L458" t="s">
        <v>39</v>
      </c>
      <c r="M458" t="s">
        <v>28</v>
      </c>
      <c r="N458" t="s">
        <v>38</v>
      </c>
      <c r="O458" t="s">
        <v>29</v>
      </c>
      <c r="P458" t="s">
        <v>156</v>
      </c>
      <c r="Q458">
        <v>227</v>
      </c>
      <c r="R458">
        <v>20</v>
      </c>
      <c r="S458" t="s">
        <v>31</v>
      </c>
      <c r="T458" t="s">
        <v>32</v>
      </c>
      <c r="U458" t="s">
        <v>164</v>
      </c>
      <c r="V458" t="s">
        <v>275</v>
      </c>
    </row>
    <row r="459" spans="1:22" x14ac:dyDescent="0.25">
      <c r="A459">
        <v>734049</v>
      </c>
      <c r="B459" t="s">
        <v>376</v>
      </c>
      <c r="C459" t="s">
        <v>22</v>
      </c>
      <c r="D459">
        <f>YEAR(matches[[#This Row],[date]])</f>
        <v>2014</v>
      </c>
      <c r="E459" t="s">
        <v>635</v>
      </c>
      <c r="F459" s="1">
        <v>41791</v>
      </c>
      <c r="G459" t="s">
        <v>136</v>
      </c>
      <c r="H459" t="s">
        <v>205</v>
      </c>
      <c r="I459" t="s">
        <v>25</v>
      </c>
      <c r="J459" t="s">
        <v>27</v>
      </c>
      <c r="K459" t="s">
        <v>38</v>
      </c>
      <c r="L459" t="s">
        <v>27</v>
      </c>
      <c r="M459" t="s">
        <v>28</v>
      </c>
      <c r="N459" t="s">
        <v>27</v>
      </c>
      <c r="O459" t="s">
        <v>49</v>
      </c>
      <c r="P459" t="s">
        <v>80</v>
      </c>
      <c r="Q459">
        <v>200</v>
      </c>
      <c r="R459">
        <v>20</v>
      </c>
      <c r="S459" t="s">
        <v>31</v>
      </c>
      <c r="T459" t="s">
        <v>32</v>
      </c>
      <c r="U459" t="s">
        <v>164</v>
      </c>
      <c r="V459" t="s">
        <v>322</v>
      </c>
    </row>
    <row r="460" spans="1:22" x14ac:dyDescent="0.25">
      <c r="A460">
        <v>829705</v>
      </c>
      <c r="B460" t="s">
        <v>398</v>
      </c>
      <c r="C460" t="s">
        <v>60</v>
      </c>
      <c r="D460">
        <f>YEAR(matches[[#This Row],[date]])</f>
        <v>2015</v>
      </c>
      <c r="E460" t="s">
        <v>636</v>
      </c>
      <c r="F460" s="1">
        <v>42102</v>
      </c>
      <c r="G460" t="s">
        <v>23</v>
      </c>
      <c r="H460" t="s">
        <v>321</v>
      </c>
      <c r="I460" t="s">
        <v>62</v>
      </c>
      <c r="J460" t="s">
        <v>27</v>
      </c>
      <c r="K460" t="s">
        <v>56</v>
      </c>
      <c r="L460" t="s">
        <v>27</v>
      </c>
      <c r="M460" t="s">
        <v>28</v>
      </c>
      <c r="N460" t="s">
        <v>27</v>
      </c>
      <c r="O460" t="s">
        <v>49</v>
      </c>
      <c r="P460" t="s">
        <v>83</v>
      </c>
      <c r="Q460">
        <v>169</v>
      </c>
      <c r="R460">
        <v>20</v>
      </c>
      <c r="S460" t="s">
        <v>31</v>
      </c>
      <c r="T460" t="s">
        <v>32</v>
      </c>
      <c r="U460" t="s">
        <v>179</v>
      </c>
      <c r="V460" t="s">
        <v>335</v>
      </c>
    </row>
    <row r="461" spans="1:22" x14ac:dyDescent="0.25">
      <c r="A461">
        <v>829707</v>
      </c>
      <c r="B461" t="s">
        <v>398</v>
      </c>
      <c r="C461" t="s">
        <v>76</v>
      </c>
      <c r="D461">
        <f>YEAR(matches[[#This Row],[date]])</f>
        <v>2015</v>
      </c>
      <c r="E461" t="s">
        <v>636</v>
      </c>
      <c r="F461" s="1">
        <v>42103</v>
      </c>
      <c r="G461" t="s">
        <v>23</v>
      </c>
      <c r="H461" t="s">
        <v>107</v>
      </c>
      <c r="I461" t="s">
        <v>78</v>
      </c>
      <c r="J461" t="s">
        <v>39</v>
      </c>
      <c r="K461" t="s">
        <v>47</v>
      </c>
      <c r="L461" t="s">
        <v>47</v>
      </c>
      <c r="M461" t="s">
        <v>28</v>
      </c>
      <c r="N461" t="s">
        <v>39</v>
      </c>
      <c r="O461" t="s">
        <v>29</v>
      </c>
      <c r="P461" t="s">
        <v>124</v>
      </c>
      <c r="Q461">
        <v>151</v>
      </c>
      <c r="R461">
        <v>20</v>
      </c>
      <c r="S461" t="s">
        <v>31</v>
      </c>
      <c r="T461" t="s">
        <v>32</v>
      </c>
      <c r="U461" t="s">
        <v>379</v>
      </c>
      <c r="V461" t="s">
        <v>316</v>
      </c>
    </row>
    <row r="462" spans="1:22" x14ac:dyDescent="0.25">
      <c r="A462">
        <v>829709</v>
      </c>
      <c r="B462" t="s">
        <v>398</v>
      </c>
      <c r="C462" t="s">
        <v>317</v>
      </c>
      <c r="D462">
        <f>YEAR(matches[[#This Row],[date]])</f>
        <v>2015</v>
      </c>
      <c r="E462" t="s">
        <v>636</v>
      </c>
      <c r="F462" s="1">
        <v>42104</v>
      </c>
      <c r="G462" t="s">
        <v>23</v>
      </c>
      <c r="H462" t="s">
        <v>351</v>
      </c>
      <c r="I462" t="s">
        <v>354</v>
      </c>
      <c r="J462" t="s">
        <v>38</v>
      </c>
      <c r="K462" t="s">
        <v>48</v>
      </c>
      <c r="L462" t="s">
        <v>38</v>
      </c>
      <c r="M462" t="s">
        <v>28</v>
      </c>
      <c r="N462" t="s">
        <v>48</v>
      </c>
      <c r="O462" t="s">
        <v>29</v>
      </c>
      <c r="P462" t="s">
        <v>281</v>
      </c>
      <c r="Q462">
        <v>163</v>
      </c>
      <c r="R462">
        <v>20</v>
      </c>
      <c r="S462" t="s">
        <v>31</v>
      </c>
      <c r="T462" t="s">
        <v>32</v>
      </c>
      <c r="U462" t="s">
        <v>399</v>
      </c>
      <c r="V462" t="s">
        <v>400</v>
      </c>
    </row>
    <row r="463" spans="1:22" x14ac:dyDescent="0.25">
      <c r="A463">
        <v>829711</v>
      </c>
      <c r="B463" t="s">
        <v>398</v>
      </c>
      <c r="C463" t="s">
        <v>76</v>
      </c>
      <c r="D463">
        <f>YEAR(matches[[#This Row],[date]])</f>
        <v>2015</v>
      </c>
      <c r="E463" t="s">
        <v>636</v>
      </c>
      <c r="F463" s="1">
        <v>42105</v>
      </c>
      <c r="G463" t="s">
        <v>23</v>
      </c>
      <c r="H463" t="s">
        <v>24</v>
      </c>
      <c r="I463" t="s">
        <v>78</v>
      </c>
      <c r="J463" t="s">
        <v>39</v>
      </c>
      <c r="K463" t="s">
        <v>344</v>
      </c>
      <c r="L463" t="s">
        <v>39</v>
      </c>
      <c r="M463" t="s">
        <v>40</v>
      </c>
      <c r="N463" t="s">
        <v>39</v>
      </c>
      <c r="O463" t="s">
        <v>29</v>
      </c>
      <c r="P463" t="s">
        <v>99</v>
      </c>
      <c r="Q463">
        <v>210</v>
      </c>
      <c r="R463">
        <v>20</v>
      </c>
      <c r="S463" t="s">
        <v>31</v>
      </c>
      <c r="T463" t="s">
        <v>32</v>
      </c>
      <c r="U463" t="s">
        <v>379</v>
      </c>
      <c r="V463" t="s">
        <v>316</v>
      </c>
    </row>
    <row r="464" spans="1:22" x14ac:dyDescent="0.25">
      <c r="A464">
        <v>829713</v>
      </c>
      <c r="B464" t="s">
        <v>398</v>
      </c>
      <c r="C464" t="s">
        <v>60</v>
      </c>
      <c r="D464">
        <f>YEAR(matches[[#This Row],[date]])</f>
        <v>2015</v>
      </c>
      <c r="E464" t="s">
        <v>636</v>
      </c>
      <c r="F464" s="1">
        <v>42105</v>
      </c>
      <c r="G464" t="s">
        <v>23</v>
      </c>
      <c r="H464" t="s">
        <v>153</v>
      </c>
      <c r="I464" t="s">
        <v>62</v>
      </c>
      <c r="J464" t="s">
        <v>27</v>
      </c>
      <c r="K464" t="s">
        <v>26</v>
      </c>
      <c r="L464" t="s">
        <v>26</v>
      </c>
      <c r="M464" t="s">
        <v>28</v>
      </c>
      <c r="N464" t="s">
        <v>26</v>
      </c>
      <c r="O464" t="s">
        <v>49</v>
      </c>
      <c r="P464" t="s">
        <v>80</v>
      </c>
      <c r="Q464">
        <v>178</v>
      </c>
      <c r="R464">
        <v>20</v>
      </c>
      <c r="S464" t="s">
        <v>31</v>
      </c>
      <c r="T464" t="s">
        <v>32</v>
      </c>
      <c r="U464" t="s">
        <v>179</v>
      </c>
      <c r="V464" t="s">
        <v>335</v>
      </c>
    </row>
    <row r="465" spans="1:22" x14ac:dyDescent="0.25">
      <c r="A465">
        <v>829715</v>
      </c>
      <c r="B465" t="s">
        <v>398</v>
      </c>
      <c r="C465" t="s">
        <v>44</v>
      </c>
      <c r="D465">
        <f>YEAR(matches[[#This Row],[date]])</f>
        <v>2015</v>
      </c>
      <c r="E465" t="s">
        <v>636</v>
      </c>
      <c r="F465" s="1">
        <v>42106</v>
      </c>
      <c r="G465" t="s">
        <v>23</v>
      </c>
      <c r="H465" t="s">
        <v>401</v>
      </c>
      <c r="I465" t="s">
        <v>46</v>
      </c>
      <c r="J465" t="s">
        <v>47</v>
      </c>
      <c r="K465" t="s">
        <v>48</v>
      </c>
      <c r="L465" t="s">
        <v>48</v>
      </c>
      <c r="M465" t="s">
        <v>28</v>
      </c>
      <c r="N465" t="s">
        <v>48</v>
      </c>
      <c r="O465" t="s">
        <v>49</v>
      </c>
      <c r="P465" t="s">
        <v>80</v>
      </c>
      <c r="Q465">
        <v>185</v>
      </c>
      <c r="R465">
        <v>20</v>
      </c>
      <c r="S465" t="s">
        <v>31</v>
      </c>
      <c r="T465" t="s">
        <v>32</v>
      </c>
      <c r="U465" t="s">
        <v>399</v>
      </c>
      <c r="V465" t="s">
        <v>400</v>
      </c>
    </row>
    <row r="466" spans="1:22" x14ac:dyDescent="0.25">
      <c r="A466">
        <v>829717</v>
      </c>
      <c r="B466" t="s">
        <v>398</v>
      </c>
      <c r="C466" t="s">
        <v>53</v>
      </c>
      <c r="D466">
        <f>YEAR(matches[[#This Row],[date]])</f>
        <v>2015</v>
      </c>
      <c r="E466" t="s">
        <v>636</v>
      </c>
      <c r="F466" s="1">
        <v>42106</v>
      </c>
      <c r="G466" t="s">
        <v>23</v>
      </c>
      <c r="H466" t="s">
        <v>402</v>
      </c>
      <c r="I466" t="s">
        <v>55</v>
      </c>
      <c r="J466" t="s">
        <v>56</v>
      </c>
      <c r="K466" t="s">
        <v>38</v>
      </c>
      <c r="L466" t="s">
        <v>56</v>
      </c>
      <c r="M466" t="s">
        <v>28</v>
      </c>
      <c r="N466" t="s">
        <v>38</v>
      </c>
      <c r="O466" t="s">
        <v>29</v>
      </c>
      <c r="P466" t="s">
        <v>110</v>
      </c>
      <c r="Q466">
        <v>178</v>
      </c>
      <c r="R466">
        <v>20</v>
      </c>
      <c r="S466" t="s">
        <v>31</v>
      </c>
      <c r="T466" t="s">
        <v>32</v>
      </c>
      <c r="U466" t="s">
        <v>310</v>
      </c>
      <c r="V466" t="s">
        <v>403</v>
      </c>
    </row>
    <row r="467" spans="1:22" x14ac:dyDescent="0.25">
      <c r="A467">
        <v>829719</v>
      </c>
      <c r="B467" t="s">
        <v>398</v>
      </c>
      <c r="C467" t="s">
        <v>22</v>
      </c>
      <c r="D467">
        <f>YEAR(matches[[#This Row],[date]])</f>
        <v>2015</v>
      </c>
      <c r="E467" t="s">
        <v>636</v>
      </c>
      <c r="F467" s="1">
        <v>42107</v>
      </c>
      <c r="G467" t="s">
        <v>23</v>
      </c>
      <c r="H467" t="s">
        <v>231</v>
      </c>
      <c r="I467" t="s">
        <v>25</v>
      </c>
      <c r="J467" t="s">
        <v>26</v>
      </c>
      <c r="K467" t="s">
        <v>344</v>
      </c>
      <c r="L467" t="s">
        <v>344</v>
      </c>
      <c r="M467" t="s">
        <v>28</v>
      </c>
      <c r="N467" t="s">
        <v>344</v>
      </c>
      <c r="O467" t="s">
        <v>49</v>
      </c>
      <c r="P467" t="s">
        <v>100</v>
      </c>
      <c r="Q467">
        <v>167</v>
      </c>
      <c r="R467">
        <v>20</v>
      </c>
      <c r="S467" t="s">
        <v>31</v>
      </c>
      <c r="T467" t="s">
        <v>32</v>
      </c>
      <c r="U467" t="s">
        <v>393</v>
      </c>
      <c r="V467" t="s">
        <v>379</v>
      </c>
    </row>
    <row r="468" spans="1:22" x14ac:dyDescent="0.25">
      <c r="A468">
        <v>829721</v>
      </c>
      <c r="B468" t="s">
        <v>398</v>
      </c>
      <c r="C468" t="s">
        <v>212</v>
      </c>
      <c r="D468">
        <f>YEAR(matches[[#This Row],[date]])</f>
        <v>2015</v>
      </c>
      <c r="E468" t="s">
        <v>636</v>
      </c>
      <c r="F468" s="1">
        <v>42108</v>
      </c>
      <c r="G468" t="s">
        <v>23</v>
      </c>
      <c r="H468" t="s">
        <v>308</v>
      </c>
      <c r="I468" t="s">
        <v>213</v>
      </c>
      <c r="J468" t="s">
        <v>48</v>
      </c>
      <c r="K468" t="s">
        <v>56</v>
      </c>
      <c r="L468" t="s">
        <v>56</v>
      </c>
      <c r="M468" t="s">
        <v>40</v>
      </c>
      <c r="N468" t="s">
        <v>48</v>
      </c>
      <c r="O468" t="s">
        <v>49</v>
      </c>
      <c r="P468" t="s">
        <v>83</v>
      </c>
      <c r="Q468">
        <v>165</v>
      </c>
      <c r="R468">
        <v>20</v>
      </c>
      <c r="S468" t="s">
        <v>31</v>
      </c>
      <c r="T468" t="s">
        <v>32</v>
      </c>
      <c r="U468" t="s">
        <v>310</v>
      </c>
      <c r="V468" t="s">
        <v>399</v>
      </c>
    </row>
    <row r="469" spans="1:22" x14ac:dyDescent="0.25">
      <c r="A469">
        <v>829725</v>
      </c>
      <c r="B469" t="s">
        <v>398</v>
      </c>
      <c r="C469" t="s">
        <v>317</v>
      </c>
      <c r="D469">
        <f>YEAR(matches[[#This Row],[date]])</f>
        <v>2015</v>
      </c>
      <c r="E469" t="s">
        <v>636</v>
      </c>
      <c r="F469" s="1">
        <v>42109</v>
      </c>
      <c r="G469" t="s">
        <v>23</v>
      </c>
      <c r="H469" t="s">
        <v>404</v>
      </c>
      <c r="I469" t="s">
        <v>354</v>
      </c>
      <c r="J469" t="s">
        <v>38</v>
      </c>
      <c r="K469" t="s">
        <v>47</v>
      </c>
      <c r="L469" t="s">
        <v>38</v>
      </c>
      <c r="M469" t="s">
        <v>40</v>
      </c>
      <c r="N469" t="s">
        <v>47</v>
      </c>
      <c r="O469" t="s">
        <v>49</v>
      </c>
      <c r="P469" t="s">
        <v>57</v>
      </c>
      <c r="Q469">
        <v>166</v>
      </c>
      <c r="R469">
        <v>20</v>
      </c>
      <c r="S469" t="s">
        <v>31</v>
      </c>
      <c r="T469" t="s">
        <v>32</v>
      </c>
      <c r="U469" t="s">
        <v>400</v>
      </c>
      <c r="V469" t="s">
        <v>349</v>
      </c>
    </row>
    <row r="470" spans="1:22" x14ac:dyDescent="0.25">
      <c r="A470">
        <v>829727</v>
      </c>
      <c r="B470" t="s">
        <v>398</v>
      </c>
      <c r="C470" t="s">
        <v>312</v>
      </c>
      <c r="D470">
        <f>YEAR(matches[[#This Row],[date]])</f>
        <v>2015</v>
      </c>
      <c r="E470" t="s">
        <v>636</v>
      </c>
      <c r="F470" s="1">
        <v>42110</v>
      </c>
      <c r="G470" t="s">
        <v>23</v>
      </c>
      <c r="H470" t="s">
        <v>311</v>
      </c>
      <c r="I470" t="s">
        <v>314</v>
      </c>
      <c r="J470" t="s">
        <v>344</v>
      </c>
      <c r="K470" t="s">
        <v>48</v>
      </c>
      <c r="L470" t="s">
        <v>48</v>
      </c>
      <c r="M470" t="s">
        <v>28</v>
      </c>
      <c r="N470" t="s">
        <v>48</v>
      </c>
      <c r="O470" t="s">
        <v>49</v>
      </c>
      <c r="P470" t="s">
        <v>69</v>
      </c>
      <c r="Q470">
        <v>128</v>
      </c>
      <c r="R470">
        <v>20</v>
      </c>
      <c r="S470" t="s">
        <v>31</v>
      </c>
      <c r="T470" t="s">
        <v>32</v>
      </c>
      <c r="U470" t="s">
        <v>394</v>
      </c>
      <c r="V470" t="s">
        <v>179</v>
      </c>
    </row>
    <row r="471" spans="1:22" x14ac:dyDescent="0.25">
      <c r="A471">
        <v>829729</v>
      </c>
      <c r="B471" t="s">
        <v>398</v>
      </c>
      <c r="C471" t="s">
        <v>53</v>
      </c>
      <c r="D471">
        <f>YEAR(matches[[#This Row],[date]])</f>
        <v>2015</v>
      </c>
      <c r="E471" t="s">
        <v>636</v>
      </c>
      <c r="F471" s="1">
        <v>42111</v>
      </c>
      <c r="G471" t="s">
        <v>23</v>
      </c>
      <c r="H471" t="s">
        <v>107</v>
      </c>
      <c r="I471" t="s">
        <v>55</v>
      </c>
      <c r="J471" t="s">
        <v>56</v>
      </c>
      <c r="K471" t="s">
        <v>39</v>
      </c>
      <c r="L471" t="s">
        <v>56</v>
      </c>
      <c r="M471" t="s">
        <v>40</v>
      </c>
      <c r="N471" t="s">
        <v>39</v>
      </c>
      <c r="O471" t="s">
        <v>49</v>
      </c>
      <c r="P471" t="s">
        <v>69</v>
      </c>
      <c r="Q471">
        <v>184</v>
      </c>
      <c r="R471">
        <v>20</v>
      </c>
      <c r="S471" t="s">
        <v>31</v>
      </c>
      <c r="T471" t="s">
        <v>32</v>
      </c>
      <c r="U471" t="s">
        <v>310</v>
      </c>
      <c r="V471" t="s">
        <v>157</v>
      </c>
    </row>
    <row r="472" spans="1:22" x14ac:dyDescent="0.25">
      <c r="A472">
        <v>829731</v>
      </c>
      <c r="B472" t="s">
        <v>398</v>
      </c>
      <c r="C472" t="s">
        <v>312</v>
      </c>
      <c r="D472">
        <f>YEAR(matches[[#This Row],[date]])</f>
        <v>2015</v>
      </c>
      <c r="E472" t="s">
        <v>636</v>
      </c>
      <c r="F472" s="1">
        <v>42112</v>
      </c>
      <c r="G472" t="s">
        <v>23</v>
      </c>
      <c r="H472" t="s">
        <v>175</v>
      </c>
      <c r="I472" t="s">
        <v>314</v>
      </c>
      <c r="J472" t="s">
        <v>344</v>
      </c>
      <c r="K472" t="s">
        <v>47</v>
      </c>
      <c r="L472" t="s">
        <v>47</v>
      </c>
      <c r="M472" t="s">
        <v>40</v>
      </c>
      <c r="N472" t="s">
        <v>47</v>
      </c>
      <c r="O472" t="s">
        <v>29</v>
      </c>
      <c r="P472" t="s">
        <v>90</v>
      </c>
      <c r="Q472">
        <v>168</v>
      </c>
      <c r="R472">
        <v>20</v>
      </c>
      <c r="S472" t="s">
        <v>31</v>
      </c>
      <c r="T472" t="s">
        <v>32</v>
      </c>
      <c r="U472" t="s">
        <v>394</v>
      </c>
      <c r="V472" t="s">
        <v>179</v>
      </c>
    </row>
    <row r="473" spans="1:22" x14ac:dyDescent="0.25">
      <c r="A473">
        <v>829733</v>
      </c>
      <c r="B473" t="s">
        <v>398</v>
      </c>
      <c r="C473" t="s">
        <v>317</v>
      </c>
      <c r="D473">
        <f>YEAR(matches[[#This Row],[date]])</f>
        <v>2015</v>
      </c>
      <c r="E473" t="s">
        <v>636</v>
      </c>
      <c r="F473" s="1">
        <v>42112</v>
      </c>
      <c r="G473" t="s">
        <v>23</v>
      </c>
      <c r="H473" t="s">
        <v>405</v>
      </c>
      <c r="I473" t="s">
        <v>354</v>
      </c>
      <c r="J473" t="s">
        <v>38</v>
      </c>
      <c r="K473" t="s">
        <v>27</v>
      </c>
      <c r="L473" t="s">
        <v>27</v>
      </c>
      <c r="M473" t="s">
        <v>28</v>
      </c>
      <c r="N473" t="s">
        <v>27</v>
      </c>
      <c r="O473" t="s">
        <v>49</v>
      </c>
      <c r="P473" t="s">
        <v>90</v>
      </c>
      <c r="Q473">
        <v>156</v>
      </c>
      <c r="R473">
        <v>20</v>
      </c>
      <c r="S473" t="s">
        <v>31</v>
      </c>
      <c r="T473" t="s">
        <v>32</v>
      </c>
      <c r="U473" t="s">
        <v>399</v>
      </c>
      <c r="V473" t="s">
        <v>353</v>
      </c>
    </row>
    <row r="474" spans="1:22" x14ac:dyDescent="0.25">
      <c r="A474">
        <v>829735</v>
      </c>
      <c r="B474" t="s">
        <v>398</v>
      </c>
      <c r="C474" t="s">
        <v>212</v>
      </c>
      <c r="D474">
        <f>YEAR(matches[[#This Row],[date]])</f>
        <v>2015</v>
      </c>
      <c r="E474" t="s">
        <v>636</v>
      </c>
      <c r="F474" s="1">
        <v>42113</v>
      </c>
      <c r="G474" t="s">
        <v>23</v>
      </c>
      <c r="H474" t="s">
        <v>311</v>
      </c>
      <c r="I474" t="s">
        <v>213</v>
      </c>
      <c r="J474" t="s">
        <v>48</v>
      </c>
      <c r="K474" t="s">
        <v>39</v>
      </c>
      <c r="L474" t="s">
        <v>39</v>
      </c>
      <c r="M474" t="s">
        <v>40</v>
      </c>
      <c r="N474" t="s">
        <v>48</v>
      </c>
      <c r="O474" t="s">
        <v>49</v>
      </c>
      <c r="P474" t="s">
        <v>100</v>
      </c>
      <c r="Q474">
        <v>157</v>
      </c>
      <c r="R474">
        <v>20</v>
      </c>
      <c r="S474" t="s">
        <v>31</v>
      </c>
      <c r="T474" t="s">
        <v>32</v>
      </c>
      <c r="U474" t="s">
        <v>310</v>
      </c>
      <c r="V474" t="s">
        <v>157</v>
      </c>
    </row>
    <row r="475" spans="1:22" x14ac:dyDescent="0.25">
      <c r="A475">
        <v>829737</v>
      </c>
      <c r="B475" t="s">
        <v>398</v>
      </c>
      <c r="C475" t="s">
        <v>22</v>
      </c>
      <c r="D475">
        <f>YEAR(matches[[#This Row],[date]])</f>
        <v>2015</v>
      </c>
      <c r="E475" t="s">
        <v>636</v>
      </c>
      <c r="F475" s="1">
        <v>42113</v>
      </c>
      <c r="G475" t="s">
        <v>23</v>
      </c>
      <c r="H475" t="s">
        <v>196</v>
      </c>
      <c r="I475" t="s">
        <v>25</v>
      </c>
      <c r="J475" t="s">
        <v>26</v>
      </c>
      <c r="K475" t="s">
        <v>56</v>
      </c>
      <c r="L475" t="s">
        <v>26</v>
      </c>
      <c r="M475" t="s">
        <v>28</v>
      </c>
      <c r="N475" t="s">
        <v>56</v>
      </c>
      <c r="O475" t="s">
        <v>29</v>
      </c>
      <c r="P475" t="s">
        <v>110</v>
      </c>
      <c r="Q475">
        <v>210</v>
      </c>
      <c r="R475">
        <v>20</v>
      </c>
      <c r="S475" t="s">
        <v>31</v>
      </c>
      <c r="T475" t="s">
        <v>32</v>
      </c>
      <c r="U475" t="s">
        <v>379</v>
      </c>
      <c r="V475" t="s">
        <v>316</v>
      </c>
    </row>
    <row r="476" spans="1:22" x14ac:dyDescent="0.25">
      <c r="A476">
        <v>829739</v>
      </c>
      <c r="B476" t="s">
        <v>398</v>
      </c>
      <c r="C476" t="s">
        <v>44</v>
      </c>
      <c r="D476">
        <f>YEAR(matches[[#This Row],[date]])</f>
        <v>2015</v>
      </c>
      <c r="E476" t="s">
        <v>636</v>
      </c>
      <c r="F476" s="1">
        <v>42114</v>
      </c>
      <c r="G476" t="s">
        <v>23</v>
      </c>
      <c r="H476" t="s">
        <v>340</v>
      </c>
      <c r="I476" t="s">
        <v>46</v>
      </c>
      <c r="J476" t="s">
        <v>47</v>
      </c>
      <c r="K476" t="s">
        <v>27</v>
      </c>
      <c r="L476" t="s">
        <v>27</v>
      </c>
      <c r="M476" t="s">
        <v>28</v>
      </c>
      <c r="N476" t="s">
        <v>27</v>
      </c>
      <c r="O476" t="s">
        <v>49</v>
      </c>
      <c r="P476" t="s">
        <v>69</v>
      </c>
      <c r="Q476">
        <v>147</v>
      </c>
      <c r="R476">
        <v>20</v>
      </c>
      <c r="S476" t="s">
        <v>31</v>
      </c>
      <c r="T476" t="s">
        <v>32</v>
      </c>
      <c r="U476" t="s">
        <v>399</v>
      </c>
      <c r="V476" t="s">
        <v>400</v>
      </c>
    </row>
    <row r="477" spans="1:22" x14ac:dyDescent="0.25">
      <c r="A477">
        <v>829741</v>
      </c>
      <c r="B477" t="s">
        <v>398</v>
      </c>
      <c r="C477" t="s">
        <v>212</v>
      </c>
      <c r="D477">
        <f>YEAR(matches[[#This Row],[date]])</f>
        <v>2015</v>
      </c>
      <c r="E477" t="s">
        <v>636</v>
      </c>
      <c r="F477" s="1">
        <v>42115</v>
      </c>
      <c r="G477" t="s">
        <v>23</v>
      </c>
      <c r="H477" t="s">
        <v>97</v>
      </c>
      <c r="I477" t="s">
        <v>213</v>
      </c>
      <c r="J477" t="s">
        <v>48</v>
      </c>
      <c r="K477" t="s">
        <v>38</v>
      </c>
      <c r="L477" t="s">
        <v>38</v>
      </c>
      <c r="M477" t="s">
        <v>28</v>
      </c>
      <c r="N477" t="s">
        <v>38</v>
      </c>
      <c r="O477" t="s">
        <v>159</v>
      </c>
      <c r="P477" t="s">
        <v>32</v>
      </c>
      <c r="Q477">
        <v>192</v>
      </c>
      <c r="R477">
        <v>20</v>
      </c>
      <c r="S477" t="s">
        <v>160</v>
      </c>
      <c r="T477" t="s">
        <v>32</v>
      </c>
      <c r="U477" t="s">
        <v>157</v>
      </c>
      <c r="V477" t="s">
        <v>179</v>
      </c>
    </row>
    <row r="478" spans="1:22" x14ac:dyDescent="0.25">
      <c r="A478">
        <v>829743</v>
      </c>
      <c r="B478" t="s">
        <v>398</v>
      </c>
      <c r="C478" t="s">
        <v>312</v>
      </c>
      <c r="D478">
        <f>YEAR(matches[[#This Row],[date]])</f>
        <v>2015</v>
      </c>
      <c r="E478" t="s">
        <v>636</v>
      </c>
      <c r="F478" s="1">
        <v>42116</v>
      </c>
      <c r="G478" t="s">
        <v>23</v>
      </c>
      <c r="H478" t="s">
        <v>231</v>
      </c>
      <c r="I478" t="s">
        <v>314</v>
      </c>
      <c r="J478" t="s">
        <v>344</v>
      </c>
      <c r="K478" t="s">
        <v>27</v>
      </c>
      <c r="L478" t="s">
        <v>27</v>
      </c>
      <c r="M478" t="s">
        <v>28</v>
      </c>
      <c r="N478" t="s">
        <v>344</v>
      </c>
      <c r="O478" t="s">
        <v>29</v>
      </c>
      <c r="P478" t="s">
        <v>192</v>
      </c>
      <c r="Q478">
        <v>118</v>
      </c>
      <c r="R478">
        <v>12</v>
      </c>
      <c r="S478" t="s">
        <v>31</v>
      </c>
      <c r="T478" t="s">
        <v>117</v>
      </c>
      <c r="U478" t="s">
        <v>379</v>
      </c>
      <c r="V478" t="s">
        <v>316</v>
      </c>
    </row>
    <row r="479" spans="1:22" x14ac:dyDescent="0.25">
      <c r="A479">
        <v>829745</v>
      </c>
      <c r="B479" t="s">
        <v>398</v>
      </c>
      <c r="C479" t="s">
        <v>22</v>
      </c>
      <c r="D479">
        <f>YEAR(matches[[#This Row],[date]])</f>
        <v>2015</v>
      </c>
      <c r="E479" t="s">
        <v>636</v>
      </c>
      <c r="F479" s="1">
        <v>42116</v>
      </c>
      <c r="G479" t="s">
        <v>23</v>
      </c>
      <c r="H479" t="s">
        <v>131</v>
      </c>
      <c r="I479" t="s">
        <v>25</v>
      </c>
      <c r="J479" t="s">
        <v>26</v>
      </c>
      <c r="K479" t="s">
        <v>39</v>
      </c>
      <c r="L479" t="s">
        <v>26</v>
      </c>
      <c r="M479" t="s">
        <v>28</v>
      </c>
      <c r="N479" t="s">
        <v>39</v>
      </c>
      <c r="O479" t="s">
        <v>29</v>
      </c>
      <c r="P479" t="s">
        <v>167</v>
      </c>
      <c r="Q479">
        <v>182</v>
      </c>
      <c r="R479">
        <v>20</v>
      </c>
      <c r="S479" t="s">
        <v>31</v>
      </c>
      <c r="T479" t="s">
        <v>32</v>
      </c>
      <c r="U479" t="s">
        <v>307</v>
      </c>
      <c r="V479" t="s">
        <v>335</v>
      </c>
    </row>
    <row r="480" spans="1:22" x14ac:dyDescent="0.25">
      <c r="A480">
        <v>829747</v>
      </c>
      <c r="B480" t="s">
        <v>398</v>
      </c>
      <c r="C480" t="s">
        <v>44</v>
      </c>
      <c r="D480">
        <f>YEAR(matches[[#This Row],[date]])</f>
        <v>2015</v>
      </c>
      <c r="E480" t="s">
        <v>636</v>
      </c>
      <c r="F480" s="1">
        <v>42117</v>
      </c>
      <c r="G480" t="s">
        <v>23</v>
      </c>
      <c r="H480" t="s">
        <v>406</v>
      </c>
      <c r="I480" t="s">
        <v>46</v>
      </c>
      <c r="J480" t="s">
        <v>47</v>
      </c>
      <c r="K480" t="s">
        <v>56</v>
      </c>
      <c r="L480" t="s">
        <v>56</v>
      </c>
      <c r="M480" t="s">
        <v>28</v>
      </c>
      <c r="N480" t="s">
        <v>47</v>
      </c>
      <c r="O480" t="s">
        <v>29</v>
      </c>
      <c r="P480" t="s">
        <v>240</v>
      </c>
      <c r="Q480">
        <v>191</v>
      </c>
      <c r="R480">
        <v>20</v>
      </c>
      <c r="S480" t="s">
        <v>31</v>
      </c>
      <c r="T480" t="s">
        <v>32</v>
      </c>
      <c r="U480" t="s">
        <v>399</v>
      </c>
      <c r="V480" t="s">
        <v>353</v>
      </c>
    </row>
    <row r="481" spans="1:22" x14ac:dyDescent="0.25">
      <c r="A481">
        <v>829749</v>
      </c>
      <c r="B481" t="s">
        <v>398</v>
      </c>
      <c r="C481" t="s">
        <v>212</v>
      </c>
      <c r="D481">
        <f>YEAR(matches[[#This Row],[date]])</f>
        <v>2015</v>
      </c>
      <c r="E481" t="s">
        <v>636</v>
      </c>
      <c r="F481" s="1">
        <v>42118</v>
      </c>
      <c r="G481" t="s">
        <v>23</v>
      </c>
      <c r="H481" t="s">
        <v>407</v>
      </c>
      <c r="I481" t="s">
        <v>213</v>
      </c>
      <c r="J481" t="s">
        <v>48</v>
      </c>
      <c r="K481" t="s">
        <v>26</v>
      </c>
      <c r="L481" t="s">
        <v>26</v>
      </c>
      <c r="M481" t="s">
        <v>28</v>
      </c>
      <c r="N481" t="s">
        <v>26</v>
      </c>
      <c r="O481" t="s">
        <v>49</v>
      </c>
      <c r="P481" t="s">
        <v>50</v>
      </c>
      <c r="Q481">
        <v>131</v>
      </c>
      <c r="R481">
        <v>20</v>
      </c>
      <c r="S481" t="s">
        <v>31</v>
      </c>
      <c r="T481" t="s">
        <v>32</v>
      </c>
      <c r="U481" t="s">
        <v>157</v>
      </c>
      <c r="V481" t="s">
        <v>179</v>
      </c>
    </row>
    <row r="482" spans="1:22" x14ac:dyDescent="0.25">
      <c r="A482">
        <v>829751</v>
      </c>
      <c r="B482" t="s">
        <v>398</v>
      </c>
      <c r="C482" t="s">
        <v>53</v>
      </c>
      <c r="D482">
        <f>YEAR(matches[[#This Row],[date]])</f>
        <v>2015</v>
      </c>
      <c r="E482" t="s">
        <v>636</v>
      </c>
      <c r="F482" s="1">
        <v>42119</v>
      </c>
      <c r="G482" t="s">
        <v>23</v>
      </c>
      <c r="H482" t="s">
        <v>233</v>
      </c>
      <c r="I482" t="s">
        <v>55</v>
      </c>
      <c r="J482" t="s">
        <v>56</v>
      </c>
      <c r="K482" t="s">
        <v>344</v>
      </c>
      <c r="L482" t="s">
        <v>56</v>
      </c>
      <c r="M482" t="s">
        <v>40</v>
      </c>
      <c r="N482" t="s">
        <v>56</v>
      </c>
      <c r="O482" t="s">
        <v>29</v>
      </c>
      <c r="P482" t="s">
        <v>284</v>
      </c>
      <c r="Q482">
        <v>158</v>
      </c>
      <c r="R482">
        <v>20</v>
      </c>
      <c r="S482" t="s">
        <v>31</v>
      </c>
      <c r="T482" t="s">
        <v>32</v>
      </c>
      <c r="U482" t="s">
        <v>164</v>
      </c>
      <c r="V482" t="s">
        <v>400</v>
      </c>
    </row>
    <row r="483" spans="1:22" x14ac:dyDescent="0.25">
      <c r="A483">
        <v>829753</v>
      </c>
      <c r="B483" t="s">
        <v>398</v>
      </c>
      <c r="C483" t="s">
        <v>76</v>
      </c>
      <c r="D483">
        <f>YEAR(matches[[#This Row],[date]])</f>
        <v>2015</v>
      </c>
      <c r="E483" t="s">
        <v>636</v>
      </c>
      <c r="F483" s="1">
        <v>42119</v>
      </c>
      <c r="G483" t="s">
        <v>23</v>
      </c>
      <c r="H483" t="s">
        <v>24</v>
      </c>
      <c r="I483" t="s">
        <v>78</v>
      </c>
      <c r="J483" t="s">
        <v>39</v>
      </c>
      <c r="K483" t="s">
        <v>38</v>
      </c>
      <c r="L483" t="s">
        <v>39</v>
      </c>
      <c r="M483" t="s">
        <v>40</v>
      </c>
      <c r="N483" t="s">
        <v>39</v>
      </c>
      <c r="O483" t="s">
        <v>29</v>
      </c>
      <c r="P483" t="s">
        <v>408</v>
      </c>
      <c r="Q483">
        <v>193</v>
      </c>
      <c r="R483">
        <v>20</v>
      </c>
      <c r="S483" t="s">
        <v>31</v>
      </c>
      <c r="T483" t="s">
        <v>32</v>
      </c>
      <c r="U483" t="s">
        <v>307</v>
      </c>
      <c r="V483" t="s">
        <v>335</v>
      </c>
    </row>
    <row r="484" spans="1:22" x14ac:dyDescent="0.25">
      <c r="A484">
        <v>829757</v>
      </c>
      <c r="B484" t="s">
        <v>398</v>
      </c>
      <c r="C484" t="s">
        <v>44</v>
      </c>
      <c r="D484">
        <f>YEAR(matches[[#This Row],[date]])</f>
        <v>2015</v>
      </c>
      <c r="E484" t="s">
        <v>636</v>
      </c>
      <c r="F484" s="1">
        <v>42120</v>
      </c>
      <c r="G484" t="s">
        <v>23</v>
      </c>
      <c r="H484" t="s">
        <v>409</v>
      </c>
      <c r="I484" t="s">
        <v>46</v>
      </c>
      <c r="J484" t="s">
        <v>47</v>
      </c>
      <c r="K484" t="s">
        <v>26</v>
      </c>
      <c r="L484" t="s">
        <v>26</v>
      </c>
      <c r="M484" t="s">
        <v>28</v>
      </c>
      <c r="N484" t="s">
        <v>26</v>
      </c>
      <c r="O484" t="s">
        <v>49</v>
      </c>
      <c r="P484" t="s">
        <v>88</v>
      </c>
      <c r="Q484">
        <v>96</v>
      </c>
      <c r="R484">
        <v>20</v>
      </c>
      <c r="S484" t="s">
        <v>31</v>
      </c>
      <c r="T484" t="s">
        <v>32</v>
      </c>
      <c r="U484" t="s">
        <v>157</v>
      </c>
      <c r="V484" t="s">
        <v>179</v>
      </c>
    </row>
    <row r="485" spans="1:22" x14ac:dyDescent="0.25">
      <c r="A485">
        <v>829759</v>
      </c>
      <c r="B485" t="s">
        <v>398</v>
      </c>
      <c r="C485" t="s">
        <v>35</v>
      </c>
      <c r="D485">
        <f>YEAR(matches[[#This Row],[date]])</f>
        <v>2015</v>
      </c>
      <c r="E485" t="s">
        <v>636</v>
      </c>
      <c r="F485" s="1">
        <v>42121</v>
      </c>
      <c r="G485" t="s">
        <v>23</v>
      </c>
      <c r="H485" t="s">
        <v>410</v>
      </c>
      <c r="I485" t="s">
        <v>37</v>
      </c>
      <c r="J485" t="s">
        <v>38</v>
      </c>
      <c r="K485" t="s">
        <v>344</v>
      </c>
      <c r="L485" t="s">
        <v>38</v>
      </c>
      <c r="M485" t="s">
        <v>28</v>
      </c>
      <c r="N485" t="s">
        <v>344</v>
      </c>
      <c r="O485" t="s">
        <v>29</v>
      </c>
      <c r="P485" t="s">
        <v>284</v>
      </c>
      <c r="Q485">
        <v>151</v>
      </c>
      <c r="R485">
        <v>20</v>
      </c>
      <c r="S485" t="s">
        <v>31</v>
      </c>
      <c r="T485" t="s">
        <v>32</v>
      </c>
      <c r="U485" t="s">
        <v>164</v>
      </c>
      <c r="V485" t="s">
        <v>400</v>
      </c>
    </row>
    <row r="486" spans="1:22" x14ac:dyDescent="0.25">
      <c r="A486">
        <v>829765</v>
      </c>
      <c r="B486" t="s">
        <v>398</v>
      </c>
      <c r="C486" t="s">
        <v>76</v>
      </c>
      <c r="D486">
        <f>YEAR(matches[[#This Row],[date]])</f>
        <v>2015</v>
      </c>
      <c r="E486" t="s">
        <v>636</v>
      </c>
      <c r="F486" s="1">
        <v>42122</v>
      </c>
      <c r="G486" t="s">
        <v>23</v>
      </c>
      <c r="H486" t="s">
        <v>120</v>
      </c>
      <c r="I486" t="s">
        <v>78</v>
      </c>
      <c r="J486" t="s">
        <v>39</v>
      </c>
      <c r="K486" t="s">
        <v>27</v>
      </c>
      <c r="L486" t="s">
        <v>27</v>
      </c>
      <c r="M486" t="s">
        <v>28</v>
      </c>
      <c r="N486" t="s">
        <v>39</v>
      </c>
      <c r="O486" t="s">
        <v>29</v>
      </c>
      <c r="P486" t="s">
        <v>198</v>
      </c>
      <c r="Q486">
        <v>135</v>
      </c>
      <c r="R486">
        <v>20</v>
      </c>
      <c r="S486" t="s">
        <v>31</v>
      </c>
      <c r="T486" t="s">
        <v>32</v>
      </c>
      <c r="U486" t="s">
        <v>393</v>
      </c>
      <c r="V486" t="s">
        <v>316</v>
      </c>
    </row>
    <row r="487" spans="1:22" x14ac:dyDescent="0.25">
      <c r="A487">
        <v>829763</v>
      </c>
      <c r="B487" t="s">
        <v>398</v>
      </c>
      <c r="C487" t="s">
        <v>22</v>
      </c>
      <c r="D487">
        <f>YEAR(matches[[#This Row],[date]])</f>
        <v>2015</v>
      </c>
      <c r="E487" t="s">
        <v>636</v>
      </c>
      <c r="F487" s="1">
        <v>42123</v>
      </c>
      <c r="G487" t="s">
        <v>23</v>
      </c>
      <c r="H487" t="s">
        <v>32</v>
      </c>
      <c r="I487" t="s">
        <v>25</v>
      </c>
      <c r="J487" t="s">
        <v>26</v>
      </c>
      <c r="K487" t="s">
        <v>48</v>
      </c>
      <c r="L487" t="s">
        <v>48</v>
      </c>
      <c r="M487" t="s">
        <v>28</v>
      </c>
      <c r="N487" t="s">
        <v>32</v>
      </c>
      <c r="O487" t="s">
        <v>298</v>
      </c>
      <c r="P487" t="s">
        <v>32</v>
      </c>
      <c r="S487" t="s">
        <v>31</v>
      </c>
      <c r="T487" t="s">
        <v>32</v>
      </c>
      <c r="U487" t="s">
        <v>307</v>
      </c>
      <c r="V487" t="s">
        <v>394</v>
      </c>
    </row>
    <row r="488" spans="1:22" x14ac:dyDescent="0.25">
      <c r="A488">
        <v>829723</v>
      </c>
      <c r="B488" t="s">
        <v>398</v>
      </c>
      <c r="C488" t="s">
        <v>60</v>
      </c>
      <c r="D488">
        <f>YEAR(matches[[#This Row],[date]])</f>
        <v>2015</v>
      </c>
      <c r="E488" t="s">
        <v>636</v>
      </c>
      <c r="F488" s="1">
        <v>42124</v>
      </c>
      <c r="G488" t="s">
        <v>23</v>
      </c>
      <c r="H488" t="s">
        <v>405</v>
      </c>
      <c r="I488" t="s">
        <v>62</v>
      </c>
      <c r="J488" t="s">
        <v>27</v>
      </c>
      <c r="K488" t="s">
        <v>39</v>
      </c>
      <c r="L488" t="s">
        <v>27</v>
      </c>
      <c r="M488" t="s">
        <v>28</v>
      </c>
      <c r="N488" t="s">
        <v>27</v>
      </c>
      <c r="O488" t="s">
        <v>49</v>
      </c>
      <c r="P488" t="s">
        <v>83</v>
      </c>
      <c r="Q488">
        <v>166</v>
      </c>
      <c r="R488">
        <v>20</v>
      </c>
      <c r="S488" t="s">
        <v>31</v>
      </c>
      <c r="T488" t="s">
        <v>32</v>
      </c>
      <c r="U488" t="s">
        <v>310</v>
      </c>
      <c r="V488" t="s">
        <v>157</v>
      </c>
    </row>
    <row r="489" spans="1:22" x14ac:dyDescent="0.25">
      <c r="A489">
        <v>829767</v>
      </c>
      <c r="B489" t="s">
        <v>398</v>
      </c>
      <c r="C489" t="s">
        <v>44</v>
      </c>
      <c r="D489">
        <f>YEAR(matches[[#This Row],[date]])</f>
        <v>2015</v>
      </c>
      <c r="E489" t="s">
        <v>636</v>
      </c>
      <c r="F489" s="1">
        <v>42125</v>
      </c>
      <c r="G489" t="s">
        <v>23</v>
      </c>
      <c r="H489" t="s">
        <v>411</v>
      </c>
      <c r="I489" t="s">
        <v>46</v>
      </c>
      <c r="J489" t="s">
        <v>47</v>
      </c>
      <c r="K489" t="s">
        <v>38</v>
      </c>
      <c r="L489" t="s">
        <v>47</v>
      </c>
      <c r="M489" t="s">
        <v>28</v>
      </c>
      <c r="N489" t="s">
        <v>47</v>
      </c>
      <c r="O489" t="s">
        <v>49</v>
      </c>
      <c r="P489" t="s">
        <v>50</v>
      </c>
      <c r="Q489">
        <v>119</v>
      </c>
      <c r="R489">
        <v>20</v>
      </c>
      <c r="S489" t="s">
        <v>31</v>
      </c>
      <c r="T489" t="s">
        <v>32</v>
      </c>
      <c r="U489" t="s">
        <v>379</v>
      </c>
      <c r="V489" t="s">
        <v>179</v>
      </c>
    </row>
    <row r="490" spans="1:22" x14ac:dyDescent="0.25">
      <c r="A490">
        <v>829769</v>
      </c>
      <c r="B490" t="s">
        <v>398</v>
      </c>
      <c r="C490" t="s">
        <v>53</v>
      </c>
      <c r="D490">
        <f>YEAR(matches[[#This Row],[date]])</f>
        <v>2015</v>
      </c>
      <c r="E490" t="s">
        <v>636</v>
      </c>
      <c r="F490" s="1">
        <v>42125</v>
      </c>
      <c r="G490" t="s">
        <v>23</v>
      </c>
      <c r="H490" t="s">
        <v>237</v>
      </c>
      <c r="I490" t="s">
        <v>55</v>
      </c>
      <c r="J490" t="s">
        <v>56</v>
      </c>
      <c r="K490" t="s">
        <v>48</v>
      </c>
      <c r="L490" t="s">
        <v>48</v>
      </c>
      <c r="M490" t="s">
        <v>28</v>
      </c>
      <c r="N490" t="s">
        <v>56</v>
      </c>
      <c r="O490" t="s">
        <v>29</v>
      </c>
      <c r="P490" t="s">
        <v>100</v>
      </c>
      <c r="Q490">
        <v>188</v>
      </c>
      <c r="R490">
        <v>20</v>
      </c>
      <c r="S490" t="s">
        <v>31</v>
      </c>
      <c r="T490" t="s">
        <v>32</v>
      </c>
      <c r="U490" t="s">
        <v>164</v>
      </c>
      <c r="V490" t="s">
        <v>353</v>
      </c>
    </row>
    <row r="491" spans="1:22" x14ac:dyDescent="0.25">
      <c r="A491">
        <v>829771</v>
      </c>
      <c r="B491" t="s">
        <v>398</v>
      </c>
      <c r="C491" t="s">
        <v>22</v>
      </c>
      <c r="D491">
        <f>YEAR(matches[[#This Row],[date]])</f>
        <v>2015</v>
      </c>
      <c r="E491" t="s">
        <v>636</v>
      </c>
      <c r="F491" s="1">
        <v>42126</v>
      </c>
      <c r="G491" t="s">
        <v>23</v>
      </c>
      <c r="H491" t="s">
        <v>333</v>
      </c>
      <c r="I491" t="s">
        <v>25</v>
      </c>
      <c r="J491" t="s">
        <v>26</v>
      </c>
      <c r="K491" t="s">
        <v>27</v>
      </c>
      <c r="L491" t="s">
        <v>26</v>
      </c>
      <c r="M491" t="s">
        <v>28</v>
      </c>
      <c r="N491" t="s">
        <v>26</v>
      </c>
      <c r="O491" t="s">
        <v>49</v>
      </c>
      <c r="P491" t="s">
        <v>83</v>
      </c>
      <c r="Q491">
        <v>112</v>
      </c>
      <c r="R491">
        <v>10</v>
      </c>
      <c r="S491" t="s">
        <v>31</v>
      </c>
      <c r="T491" t="s">
        <v>32</v>
      </c>
      <c r="U491" t="s">
        <v>307</v>
      </c>
      <c r="V491" t="s">
        <v>394</v>
      </c>
    </row>
    <row r="492" spans="1:22" x14ac:dyDescent="0.25">
      <c r="A492">
        <v>829773</v>
      </c>
      <c r="B492" t="s">
        <v>398</v>
      </c>
      <c r="C492" t="s">
        <v>71</v>
      </c>
      <c r="D492">
        <f>YEAR(matches[[#This Row],[date]])</f>
        <v>2015</v>
      </c>
      <c r="E492" t="s">
        <v>636</v>
      </c>
      <c r="F492" s="1">
        <v>42126</v>
      </c>
      <c r="G492" t="s">
        <v>23</v>
      </c>
      <c r="H492" t="s">
        <v>231</v>
      </c>
      <c r="I492" t="s">
        <v>73</v>
      </c>
      <c r="J492" t="s">
        <v>344</v>
      </c>
      <c r="K492" t="s">
        <v>39</v>
      </c>
      <c r="L492" t="s">
        <v>39</v>
      </c>
      <c r="M492" t="s">
        <v>28</v>
      </c>
      <c r="N492" t="s">
        <v>344</v>
      </c>
      <c r="O492" t="s">
        <v>29</v>
      </c>
      <c r="P492" t="s">
        <v>259</v>
      </c>
      <c r="Q492">
        <v>193</v>
      </c>
      <c r="R492">
        <v>20</v>
      </c>
      <c r="S492" t="s">
        <v>31</v>
      </c>
      <c r="T492" t="s">
        <v>32</v>
      </c>
      <c r="U492" t="s">
        <v>310</v>
      </c>
      <c r="V492" t="s">
        <v>403</v>
      </c>
    </row>
    <row r="493" spans="1:22" x14ac:dyDescent="0.25">
      <c r="A493">
        <v>829775</v>
      </c>
      <c r="B493" t="s">
        <v>398</v>
      </c>
      <c r="C493" t="s">
        <v>35</v>
      </c>
      <c r="D493">
        <f>YEAR(matches[[#This Row],[date]])</f>
        <v>2015</v>
      </c>
      <c r="E493" t="s">
        <v>636</v>
      </c>
      <c r="F493" s="1">
        <v>42127</v>
      </c>
      <c r="G493" t="s">
        <v>23</v>
      </c>
      <c r="H493" t="s">
        <v>397</v>
      </c>
      <c r="I493" t="s">
        <v>37</v>
      </c>
      <c r="J493" t="s">
        <v>38</v>
      </c>
      <c r="K493" t="s">
        <v>56</v>
      </c>
      <c r="L493" t="s">
        <v>56</v>
      </c>
      <c r="M493" t="s">
        <v>40</v>
      </c>
      <c r="N493" t="s">
        <v>56</v>
      </c>
      <c r="O493" t="s">
        <v>29</v>
      </c>
      <c r="P493" t="s">
        <v>112</v>
      </c>
      <c r="Q493">
        <v>173</v>
      </c>
      <c r="R493">
        <v>20</v>
      </c>
      <c r="S493" t="s">
        <v>31</v>
      </c>
      <c r="T493" t="s">
        <v>32</v>
      </c>
      <c r="U493" t="s">
        <v>379</v>
      </c>
      <c r="V493" t="s">
        <v>316</v>
      </c>
    </row>
    <row r="494" spans="1:22" x14ac:dyDescent="0.25">
      <c r="A494">
        <v>829777</v>
      </c>
      <c r="B494" t="s">
        <v>398</v>
      </c>
      <c r="C494" t="s">
        <v>53</v>
      </c>
      <c r="D494">
        <f>YEAR(matches[[#This Row],[date]])</f>
        <v>2015</v>
      </c>
      <c r="E494" t="s">
        <v>636</v>
      </c>
      <c r="F494" s="1">
        <v>42127</v>
      </c>
      <c r="G494" t="s">
        <v>23</v>
      </c>
      <c r="H494" t="s">
        <v>311</v>
      </c>
      <c r="I494" t="s">
        <v>208</v>
      </c>
      <c r="J494" t="s">
        <v>48</v>
      </c>
      <c r="K494" t="s">
        <v>47</v>
      </c>
      <c r="L494" t="s">
        <v>47</v>
      </c>
      <c r="M494" t="s">
        <v>28</v>
      </c>
      <c r="N494" t="s">
        <v>48</v>
      </c>
      <c r="O494" t="s">
        <v>29</v>
      </c>
      <c r="P494" t="s">
        <v>126</v>
      </c>
      <c r="Q494">
        <v>190</v>
      </c>
      <c r="R494">
        <v>20</v>
      </c>
      <c r="S494" t="s">
        <v>31</v>
      </c>
      <c r="T494" t="s">
        <v>32</v>
      </c>
      <c r="U494" t="s">
        <v>164</v>
      </c>
      <c r="V494" t="s">
        <v>400</v>
      </c>
    </row>
    <row r="495" spans="1:22" x14ac:dyDescent="0.25">
      <c r="A495">
        <v>829779</v>
      </c>
      <c r="B495" t="s">
        <v>398</v>
      </c>
      <c r="C495" t="s">
        <v>76</v>
      </c>
      <c r="D495">
        <f>YEAR(matches[[#This Row],[date]])</f>
        <v>2015</v>
      </c>
      <c r="E495" t="s">
        <v>636</v>
      </c>
      <c r="F495" s="1">
        <v>42128</v>
      </c>
      <c r="G495" t="s">
        <v>23</v>
      </c>
      <c r="H495" t="s">
        <v>131</v>
      </c>
      <c r="I495" t="s">
        <v>78</v>
      </c>
      <c r="J495" t="s">
        <v>39</v>
      </c>
      <c r="K495" t="s">
        <v>26</v>
      </c>
      <c r="L495" t="s">
        <v>39</v>
      </c>
      <c r="M495" t="s">
        <v>40</v>
      </c>
      <c r="N495" t="s">
        <v>39</v>
      </c>
      <c r="O495" t="s">
        <v>29</v>
      </c>
      <c r="P495" t="s">
        <v>156</v>
      </c>
      <c r="Q495">
        <v>149</v>
      </c>
      <c r="R495">
        <v>20</v>
      </c>
      <c r="S495" t="s">
        <v>31</v>
      </c>
      <c r="T495" t="s">
        <v>32</v>
      </c>
      <c r="U495" t="s">
        <v>335</v>
      </c>
      <c r="V495" t="s">
        <v>349</v>
      </c>
    </row>
    <row r="496" spans="1:22" x14ac:dyDescent="0.25">
      <c r="A496">
        <v>829781</v>
      </c>
      <c r="B496" t="s">
        <v>398</v>
      </c>
      <c r="C496" t="s">
        <v>60</v>
      </c>
      <c r="D496">
        <f>YEAR(matches[[#This Row],[date]])</f>
        <v>2015</v>
      </c>
      <c r="E496" t="s">
        <v>636</v>
      </c>
      <c r="F496" s="1">
        <v>42128</v>
      </c>
      <c r="G496" t="s">
        <v>23</v>
      </c>
      <c r="H496" t="s">
        <v>340</v>
      </c>
      <c r="I496" t="s">
        <v>62</v>
      </c>
      <c r="J496" t="s">
        <v>27</v>
      </c>
      <c r="K496" t="s">
        <v>344</v>
      </c>
      <c r="L496" t="s">
        <v>344</v>
      </c>
      <c r="M496" t="s">
        <v>28</v>
      </c>
      <c r="N496" t="s">
        <v>27</v>
      </c>
      <c r="O496" t="s">
        <v>29</v>
      </c>
      <c r="P496" t="s">
        <v>256</v>
      </c>
      <c r="Q496">
        <v>168</v>
      </c>
      <c r="R496">
        <v>20</v>
      </c>
      <c r="S496" t="s">
        <v>31</v>
      </c>
      <c r="T496" t="s">
        <v>32</v>
      </c>
      <c r="U496" t="s">
        <v>310</v>
      </c>
      <c r="V496" t="s">
        <v>157</v>
      </c>
    </row>
    <row r="497" spans="1:22" x14ac:dyDescent="0.25">
      <c r="A497">
        <v>829783</v>
      </c>
      <c r="B497" t="s">
        <v>398</v>
      </c>
      <c r="C497" t="s">
        <v>53</v>
      </c>
      <c r="D497">
        <f>YEAR(matches[[#This Row],[date]])</f>
        <v>2015</v>
      </c>
      <c r="E497" t="s">
        <v>636</v>
      </c>
      <c r="F497" s="1">
        <v>42129</v>
      </c>
      <c r="G497" t="s">
        <v>23</v>
      </c>
      <c r="H497" t="s">
        <v>196</v>
      </c>
      <c r="I497" t="s">
        <v>55</v>
      </c>
      <c r="J497" t="s">
        <v>56</v>
      </c>
      <c r="K497" t="s">
        <v>47</v>
      </c>
      <c r="L497" t="s">
        <v>47</v>
      </c>
      <c r="M497" t="s">
        <v>40</v>
      </c>
      <c r="N497" t="s">
        <v>56</v>
      </c>
      <c r="O497" t="s">
        <v>49</v>
      </c>
      <c r="P497" t="s">
        <v>57</v>
      </c>
      <c r="Q497">
        <v>153</v>
      </c>
      <c r="R497">
        <v>20</v>
      </c>
      <c r="S497" t="s">
        <v>31</v>
      </c>
      <c r="T497" t="s">
        <v>32</v>
      </c>
      <c r="U497" t="s">
        <v>164</v>
      </c>
      <c r="V497" t="s">
        <v>400</v>
      </c>
    </row>
    <row r="498" spans="1:22" x14ac:dyDescent="0.25">
      <c r="A498">
        <v>829785</v>
      </c>
      <c r="B498" t="s">
        <v>398</v>
      </c>
      <c r="C498" t="s">
        <v>22</v>
      </c>
      <c r="D498">
        <f>YEAR(matches[[#This Row],[date]])</f>
        <v>2015</v>
      </c>
      <c r="E498" t="s">
        <v>636</v>
      </c>
      <c r="F498" s="1">
        <v>42130</v>
      </c>
      <c r="G498" t="s">
        <v>23</v>
      </c>
      <c r="H498" t="s">
        <v>153</v>
      </c>
      <c r="I498" t="s">
        <v>25</v>
      </c>
      <c r="J498" t="s">
        <v>26</v>
      </c>
      <c r="K498" t="s">
        <v>38</v>
      </c>
      <c r="L498" t="s">
        <v>38</v>
      </c>
      <c r="M498" t="s">
        <v>28</v>
      </c>
      <c r="N498" t="s">
        <v>26</v>
      </c>
      <c r="O498" t="s">
        <v>29</v>
      </c>
      <c r="P498" t="s">
        <v>412</v>
      </c>
      <c r="Q498">
        <v>227</v>
      </c>
      <c r="R498">
        <v>20</v>
      </c>
      <c r="S498" t="s">
        <v>31</v>
      </c>
      <c r="T498" t="s">
        <v>32</v>
      </c>
      <c r="U498" t="s">
        <v>379</v>
      </c>
      <c r="V498" t="s">
        <v>316</v>
      </c>
    </row>
    <row r="499" spans="1:22" x14ac:dyDescent="0.25">
      <c r="A499">
        <v>829761</v>
      </c>
      <c r="B499" t="s">
        <v>398</v>
      </c>
      <c r="C499" t="s">
        <v>60</v>
      </c>
      <c r="D499">
        <f>YEAR(matches[[#This Row],[date]])</f>
        <v>2015</v>
      </c>
      <c r="E499" t="s">
        <v>636</v>
      </c>
      <c r="F499" s="1">
        <v>42131</v>
      </c>
      <c r="G499" t="s">
        <v>23</v>
      </c>
      <c r="H499" t="s">
        <v>246</v>
      </c>
      <c r="I499" t="s">
        <v>62</v>
      </c>
      <c r="J499" t="s">
        <v>27</v>
      </c>
      <c r="K499" t="s">
        <v>47</v>
      </c>
      <c r="L499" t="s">
        <v>27</v>
      </c>
      <c r="M499" t="s">
        <v>40</v>
      </c>
      <c r="N499" t="s">
        <v>27</v>
      </c>
      <c r="O499" t="s">
        <v>29</v>
      </c>
      <c r="P499" t="s">
        <v>93</v>
      </c>
      <c r="Q499">
        <v>172</v>
      </c>
      <c r="R499">
        <v>20</v>
      </c>
      <c r="S499" t="s">
        <v>31</v>
      </c>
      <c r="T499" t="s">
        <v>32</v>
      </c>
      <c r="U499" t="s">
        <v>310</v>
      </c>
      <c r="V499" t="s">
        <v>157</v>
      </c>
    </row>
    <row r="500" spans="1:22" x14ac:dyDescent="0.25">
      <c r="A500">
        <v>829787</v>
      </c>
      <c r="B500" t="s">
        <v>398</v>
      </c>
      <c r="C500" t="s">
        <v>53</v>
      </c>
      <c r="D500">
        <f>YEAR(matches[[#This Row],[date]])</f>
        <v>2015</v>
      </c>
      <c r="E500" t="s">
        <v>636</v>
      </c>
      <c r="F500" s="1">
        <v>42131</v>
      </c>
      <c r="G500" t="s">
        <v>23</v>
      </c>
      <c r="H500" t="s">
        <v>413</v>
      </c>
      <c r="I500" t="s">
        <v>208</v>
      </c>
      <c r="J500" t="s">
        <v>48</v>
      </c>
      <c r="K500" t="s">
        <v>344</v>
      </c>
      <c r="L500" t="s">
        <v>48</v>
      </c>
      <c r="M500" t="s">
        <v>28</v>
      </c>
      <c r="N500" t="s">
        <v>344</v>
      </c>
      <c r="O500" t="s">
        <v>29</v>
      </c>
      <c r="P500" t="s">
        <v>83</v>
      </c>
      <c r="Q500">
        <v>202</v>
      </c>
      <c r="R500">
        <v>20</v>
      </c>
      <c r="S500" t="s">
        <v>31</v>
      </c>
      <c r="T500" t="s">
        <v>32</v>
      </c>
      <c r="U500" t="s">
        <v>307</v>
      </c>
      <c r="V500" t="s">
        <v>335</v>
      </c>
    </row>
    <row r="501" spans="1:22" x14ac:dyDescent="0.25">
      <c r="A501">
        <v>829789</v>
      </c>
      <c r="B501" t="s">
        <v>398</v>
      </c>
      <c r="C501" t="s">
        <v>76</v>
      </c>
      <c r="D501">
        <f>YEAR(matches[[#This Row],[date]])</f>
        <v>2015</v>
      </c>
      <c r="E501" t="s">
        <v>636</v>
      </c>
      <c r="F501" s="1">
        <v>42132</v>
      </c>
      <c r="G501" t="s">
        <v>23</v>
      </c>
      <c r="H501" t="s">
        <v>414</v>
      </c>
      <c r="I501" t="s">
        <v>78</v>
      </c>
      <c r="J501" t="s">
        <v>39</v>
      </c>
      <c r="K501" t="s">
        <v>56</v>
      </c>
      <c r="L501" t="s">
        <v>39</v>
      </c>
      <c r="M501" t="s">
        <v>40</v>
      </c>
      <c r="N501" t="s">
        <v>56</v>
      </c>
      <c r="O501" t="s">
        <v>49</v>
      </c>
      <c r="P501" t="s">
        <v>69</v>
      </c>
      <c r="Q501">
        <v>159</v>
      </c>
      <c r="R501">
        <v>20</v>
      </c>
      <c r="S501" t="s">
        <v>31</v>
      </c>
      <c r="T501" t="s">
        <v>32</v>
      </c>
      <c r="U501" t="s">
        <v>400</v>
      </c>
      <c r="V501" t="s">
        <v>353</v>
      </c>
    </row>
    <row r="502" spans="1:22" x14ac:dyDescent="0.25">
      <c r="A502">
        <v>829791</v>
      </c>
      <c r="B502" t="s">
        <v>398</v>
      </c>
      <c r="C502" t="s">
        <v>60</v>
      </c>
      <c r="D502">
        <f>YEAR(matches[[#This Row],[date]])</f>
        <v>2015</v>
      </c>
      <c r="E502" t="s">
        <v>636</v>
      </c>
      <c r="F502" s="1">
        <v>42133</v>
      </c>
      <c r="G502" t="s">
        <v>23</v>
      </c>
      <c r="H502" t="s">
        <v>405</v>
      </c>
      <c r="I502" t="s">
        <v>62</v>
      </c>
      <c r="J502" t="s">
        <v>27</v>
      </c>
      <c r="K502" t="s">
        <v>38</v>
      </c>
      <c r="L502" t="s">
        <v>38</v>
      </c>
      <c r="M502" t="s">
        <v>40</v>
      </c>
      <c r="N502" t="s">
        <v>27</v>
      </c>
      <c r="O502" t="s">
        <v>49</v>
      </c>
      <c r="P502" t="s">
        <v>124</v>
      </c>
      <c r="Q502">
        <v>184</v>
      </c>
      <c r="R502">
        <v>20</v>
      </c>
      <c r="S502" t="s">
        <v>31</v>
      </c>
      <c r="T502" t="s">
        <v>32</v>
      </c>
      <c r="U502" t="s">
        <v>310</v>
      </c>
      <c r="V502" t="s">
        <v>164</v>
      </c>
    </row>
    <row r="503" spans="1:22" x14ac:dyDescent="0.25">
      <c r="A503">
        <v>829793</v>
      </c>
      <c r="B503" t="s">
        <v>398</v>
      </c>
      <c r="C503" t="s">
        <v>358</v>
      </c>
      <c r="D503">
        <f>YEAR(matches[[#This Row],[date]])</f>
        <v>2015</v>
      </c>
      <c r="E503" t="s">
        <v>636</v>
      </c>
      <c r="F503" s="1">
        <v>42133</v>
      </c>
      <c r="G503" t="s">
        <v>23</v>
      </c>
      <c r="H503" t="s">
        <v>415</v>
      </c>
      <c r="I503" t="s">
        <v>359</v>
      </c>
      <c r="J503" t="s">
        <v>47</v>
      </c>
      <c r="K503" t="s">
        <v>344</v>
      </c>
      <c r="L503" t="s">
        <v>344</v>
      </c>
      <c r="M503" t="s">
        <v>40</v>
      </c>
      <c r="N503" t="s">
        <v>344</v>
      </c>
      <c r="O503" t="s">
        <v>29</v>
      </c>
      <c r="P503" t="s">
        <v>69</v>
      </c>
      <c r="Q503">
        <v>164</v>
      </c>
      <c r="R503">
        <v>20</v>
      </c>
      <c r="S503" t="s">
        <v>31</v>
      </c>
      <c r="T503" t="s">
        <v>32</v>
      </c>
      <c r="U503" t="s">
        <v>316</v>
      </c>
      <c r="V503" t="s">
        <v>179</v>
      </c>
    </row>
    <row r="504" spans="1:22" x14ac:dyDescent="0.25">
      <c r="A504">
        <v>829795</v>
      </c>
      <c r="B504" t="s">
        <v>398</v>
      </c>
      <c r="C504" t="s">
        <v>53</v>
      </c>
      <c r="D504">
        <f>YEAR(matches[[#This Row],[date]])</f>
        <v>2015</v>
      </c>
      <c r="E504" t="s">
        <v>636</v>
      </c>
      <c r="F504" s="1">
        <v>42134</v>
      </c>
      <c r="G504" t="s">
        <v>23</v>
      </c>
      <c r="H504" t="s">
        <v>158</v>
      </c>
      <c r="I504" t="s">
        <v>55</v>
      </c>
      <c r="J504" t="s">
        <v>56</v>
      </c>
      <c r="K504" t="s">
        <v>26</v>
      </c>
      <c r="L504" t="s">
        <v>26</v>
      </c>
      <c r="M504" t="s">
        <v>40</v>
      </c>
      <c r="N504" t="s">
        <v>26</v>
      </c>
      <c r="O504" t="s">
        <v>29</v>
      </c>
      <c r="P504" t="s">
        <v>229</v>
      </c>
      <c r="Q504">
        <v>236</v>
      </c>
      <c r="R504">
        <v>20</v>
      </c>
      <c r="S504" t="s">
        <v>31</v>
      </c>
      <c r="T504" t="s">
        <v>32</v>
      </c>
      <c r="U504" t="s">
        <v>307</v>
      </c>
      <c r="V504" t="s">
        <v>335</v>
      </c>
    </row>
    <row r="505" spans="1:22" x14ac:dyDescent="0.25">
      <c r="A505">
        <v>829797</v>
      </c>
      <c r="B505" t="s">
        <v>398</v>
      </c>
      <c r="C505" t="s">
        <v>76</v>
      </c>
      <c r="D505">
        <f>YEAR(matches[[#This Row],[date]])</f>
        <v>2015</v>
      </c>
      <c r="E505" t="s">
        <v>636</v>
      </c>
      <c r="F505" s="1">
        <v>42134</v>
      </c>
      <c r="G505" t="s">
        <v>23</v>
      </c>
      <c r="H505" t="s">
        <v>313</v>
      </c>
      <c r="I505" t="s">
        <v>78</v>
      </c>
      <c r="J505" t="s">
        <v>39</v>
      </c>
      <c r="K505" t="s">
        <v>48</v>
      </c>
      <c r="L505" t="s">
        <v>39</v>
      </c>
      <c r="M505" t="s">
        <v>40</v>
      </c>
      <c r="N505" t="s">
        <v>39</v>
      </c>
      <c r="O505" t="s">
        <v>29</v>
      </c>
      <c r="P505" t="s">
        <v>115</v>
      </c>
      <c r="Q505">
        <v>158</v>
      </c>
      <c r="R505">
        <v>20</v>
      </c>
      <c r="S505" t="s">
        <v>31</v>
      </c>
      <c r="T505" t="s">
        <v>32</v>
      </c>
      <c r="U505" t="s">
        <v>157</v>
      </c>
      <c r="V505" t="s">
        <v>353</v>
      </c>
    </row>
    <row r="506" spans="1:22" x14ac:dyDescent="0.25">
      <c r="A506">
        <v>829799</v>
      </c>
      <c r="B506" t="s">
        <v>398</v>
      </c>
      <c r="C506" t="s">
        <v>71</v>
      </c>
      <c r="D506">
        <f>YEAR(matches[[#This Row],[date]])</f>
        <v>2015</v>
      </c>
      <c r="E506" t="s">
        <v>636</v>
      </c>
      <c r="F506" s="1">
        <v>42135</v>
      </c>
      <c r="G506" t="s">
        <v>23</v>
      </c>
      <c r="H506" t="s">
        <v>231</v>
      </c>
      <c r="I506" t="s">
        <v>73</v>
      </c>
      <c r="J506" t="s">
        <v>344</v>
      </c>
      <c r="K506" t="s">
        <v>38</v>
      </c>
      <c r="L506" t="s">
        <v>344</v>
      </c>
      <c r="M506" t="s">
        <v>40</v>
      </c>
      <c r="N506" t="s">
        <v>344</v>
      </c>
      <c r="O506" t="s">
        <v>29</v>
      </c>
      <c r="P506" t="s">
        <v>57</v>
      </c>
      <c r="Q506">
        <v>186</v>
      </c>
      <c r="R506">
        <v>20</v>
      </c>
      <c r="S506" t="s">
        <v>31</v>
      </c>
      <c r="T506" t="s">
        <v>32</v>
      </c>
      <c r="U506" t="s">
        <v>310</v>
      </c>
      <c r="V506" t="s">
        <v>164</v>
      </c>
    </row>
    <row r="507" spans="1:22" x14ac:dyDescent="0.25">
      <c r="A507">
        <v>829801</v>
      </c>
      <c r="B507" t="s">
        <v>398</v>
      </c>
      <c r="C507" t="s">
        <v>358</v>
      </c>
      <c r="D507">
        <f>YEAR(matches[[#This Row],[date]])</f>
        <v>2015</v>
      </c>
      <c r="E507" t="s">
        <v>636</v>
      </c>
      <c r="F507" s="1">
        <v>42136</v>
      </c>
      <c r="G507" t="s">
        <v>23</v>
      </c>
      <c r="H507" t="s">
        <v>416</v>
      </c>
      <c r="I507" t="s">
        <v>359</v>
      </c>
      <c r="J507" t="s">
        <v>47</v>
      </c>
      <c r="K507" t="s">
        <v>39</v>
      </c>
      <c r="L507" t="s">
        <v>39</v>
      </c>
      <c r="M507" t="s">
        <v>40</v>
      </c>
      <c r="N507" t="s">
        <v>47</v>
      </c>
      <c r="O507" t="s">
        <v>49</v>
      </c>
      <c r="P507" t="s">
        <v>69</v>
      </c>
      <c r="Q507">
        <v>120</v>
      </c>
      <c r="R507">
        <v>20</v>
      </c>
      <c r="S507" t="s">
        <v>31</v>
      </c>
      <c r="T507" t="s">
        <v>32</v>
      </c>
      <c r="U507" t="s">
        <v>379</v>
      </c>
      <c r="V507" t="s">
        <v>316</v>
      </c>
    </row>
    <row r="508" spans="1:22" x14ac:dyDescent="0.25">
      <c r="A508">
        <v>829803</v>
      </c>
      <c r="B508" t="s">
        <v>398</v>
      </c>
      <c r="C508" t="s">
        <v>35</v>
      </c>
      <c r="D508">
        <f>YEAR(matches[[#This Row],[date]])</f>
        <v>2015</v>
      </c>
      <c r="E508" t="s">
        <v>636</v>
      </c>
      <c r="F508" s="1">
        <v>42137</v>
      </c>
      <c r="G508" t="s">
        <v>23</v>
      </c>
      <c r="H508" t="s">
        <v>396</v>
      </c>
      <c r="I508" t="s">
        <v>37</v>
      </c>
      <c r="J508" t="s">
        <v>38</v>
      </c>
      <c r="K508" t="s">
        <v>26</v>
      </c>
      <c r="L508" t="s">
        <v>26</v>
      </c>
      <c r="M508" t="s">
        <v>28</v>
      </c>
      <c r="N508" t="s">
        <v>38</v>
      </c>
      <c r="O508" t="s">
        <v>29</v>
      </c>
      <c r="P508" t="s">
        <v>259</v>
      </c>
      <c r="Q508">
        <v>107</v>
      </c>
      <c r="R508">
        <v>10</v>
      </c>
      <c r="S508" t="s">
        <v>31</v>
      </c>
      <c r="T508" t="s">
        <v>32</v>
      </c>
      <c r="U508" t="s">
        <v>307</v>
      </c>
      <c r="V508" t="s">
        <v>335</v>
      </c>
    </row>
    <row r="509" spans="1:22" x14ac:dyDescent="0.25">
      <c r="A509">
        <v>829805</v>
      </c>
      <c r="B509" t="s">
        <v>398</v>
      </c>
      <c r="C509" t="s">
        <v>53</v>
      </c>
      <c r="D509">
        <f>YEAR(matches[[#This Row],[date]])</f>
        <v>2015</v>
      </c>
      <c r="E509" t="s">
        <v>636</v>
      </c>
      <c r="F509" s="1">
        <v>42138</v>
      </c>
      <c r="G509" t="s">
        <v>23</v>
      </c>
      <c r="H509" t="s">
        <v>414</v>
      </c>
      <c r="I509" t="s">
        <v>55</v>
      </c>
      <c r="J509" t="s">
        <v>56</v>
      </c>
      <c r="K509" t="s">
        <v>27</v>
      </c>
      <c r="L509" t="s">
        <v>27</v>
      </c>
      <c r="M509" t="s">
        <v>28</v>
      </c>
      <c r="N509" t="s">
        <v>56</v>
      </c>
      <c r="O509" t="s">
        <v>29</v>
      </c>
      <c r="P509" t="s">
        <v>57</v>
      </c>
      <c r="Q509">
        <v>172</v>
      </c>
      <c r="R509">
        <v>20</v>
      </c>
      <c r="S509" t="s">
        <v>31</v>
      </c>
      <c r="T509" t="s">
        <v>32</v>
      </c>
      <c r="U509" t="s">
        <v>379</v>
      </c>
      <c r="V509" t="s">
        <v>316</v>
      </c>
    </row>
    <row r="510" spans="1:22" x14ac:dyDescent="0.25">
      <c r="A510">
        <v>829807</v>
      </c>
      <c r="B510" t="s">
        <v>398</v>
      </c>
      <c r="C510" t="s">
        <v>71</v>
      </c>
      <c r="D510">
        <f>YEAR(matches[[#This Row],[date]])</f>
        <v>2015</v>
      </c>
      <c r="E510" t="s">
        <v>636</v>
      </c>
      <c r="F510" s="1">
        <v>42139</v>
      </c>
      <c r="G510" t="s">
        <v>23</v>
      </c>
      <c r="H510" t="s">
        <v>278</v>
      </c>
      <c r="I510" t="s">
        <v>73</v>
      </c>
      <c r="J510" t="s">
        <v>344</v>
      </c>
      <c r="K510" t="s">
        <v>26</v>
      </c>
      <c r="L510" t="s">
        <v>344</v>
      </c>
      <c r="M510" t="s">
        <v>40</v>
      </c>
      <c r="N510" t="s">
        <v>26</v>
      </c>
      <c r="O510" t="s">
        <v>49</v>
      </c>
      <c r="P510" t="s">
        <v>69</v>
      </c>
      <c r="Q510">
        <v>81</v>
      </c>
      <c r="R510">
        <v>6</v>
      </c>
      <c r="S510" t="s">
        <v>31</v>
      </c>
      <c r="T510" t="s">
        <v>117</v>
      </c>
      <c r="U510" t="s">
        <v>310</v>
      </c>
      <c r="V510" t="s">
        <v>164</v>
      </c>
    </row>
    <row r="511" spans="1:22" x14ac:dyDescent="0.25">
      <c r="A511">
        <v>829809</v>
      </c>
      <c r="B511" t="s">
        <v>398</v>
      </c>
      <c r="C511" t="s">
        <v>35</v>
      </c>
      <c r="D511">
        <f>YEAR(matches[[#This Row],[date]])</f>
        <v>2015</v>
      </c>
      <c r="E511" t="s">
        <v>636</v>
      </c>
      <c r="F511" s="1">
        <v>42140</v>
      </c>
      <c r="G511" t="s">
        <v>23</v>
      </c>
      <c r="H511" t="s">
        <v>336</v>
      </c>
      <c r="I511" t="s">
        <v>37</v>
      </c>
      <c r="J511" t="s">
        <v>38</v>
      </c>
      <c r="K511" t="s">
        <v>39</v>
      </c>
      <c r="L511" t="s">
        <v>38</v>
      </c>
      <c r="M511" t="s">
        <v>40</v>
      </c>
      <c r="N511" t="s">
        <v>39</v>
      </c>
      <c r="O511" t="s">
        <v>49</v>
      </c>
      <c r="P511" t="s">
        <v>83</v>
      </c>
      <c r="Q511">
        <v>131</v>
      </c>
      <c r="R511">
        <v>20</v>
      </c>
      <c r="S511" t="s">
        <v>31</v>
      </c>
      <c r="T511" t="s">
        <v>32</v>
      </c>
      <c r="U511" t="s">
        <v>353</v>
      </c>
      <c r="V511" t="s">
        <v>335</v>
      </c>
    </row>
    <row r="512" spans="1:22" x14ac:dyDescent="0.25">
      <c r="A512">
        <v>829811</v>
      </c>
      <c r="B512" t="s">
        <v>398</v>
      </c>
      <c r="C512" t="s">
        <v>53</v>
      </c>
      <c r="D512">
        <f>YEAR(matches[[#This Row],[date]])</f>
        <v>2015</v>
      </c>
      <c r="E512" t="s">
        <v>636</v>
      </c>
      <c r="F512" s="1">
        <v>42140</v>
      </c>
      <c r="G512" t="s">
        <v>23</v>
      </c>
      <c r="H512" t="s">
        <v>67</v>
      </c>
      <c r="I512" t="s">
        <v>208</v>
      </c>
      <c r="J512" t="s">
        <v>48</v>
      </c>
      <c r="K512" t="s">
        <v>27</v>
      </c>
      <c r="L512" t="s">
        <v>48</v>
      </c>
      <c r="M512" t="s">
        <v>40</v>
      </c>
      <c r="N512" t="s">
        <v>48</v>
      </c>
      <c r="O512" t="s">
        <v>29</v>
      </c>
      <c r="P512" t="s">
        <v>50</v>
      </c>
      <c r="Q512">
        <v>200</v>
      </c>
      <c r="R512">
        <v>20</v>
      </c>
      <c r="S512" t="s">
        <v>31</v>
      </c>
      <c r="T512" t="s">
        <v>32</v>
      </c>
      <c r="U512" t="s">
        <v>393</v>
      </c>
      <c r="V512" t="s">
        <v>379</v>
      </c>
    </row>
    <row r="513" spans="1:22" x14ac:dyDescent="0.25">
      <c r="A513">
        <v>829813</v>
      </c>
      <c r="B513" t="s">
        <v>398</v>
      </c>
      <c r="C513" t="s">
        <v>22</v>
      </c>
      <c r="D513">
        <f>YEAR(matches[[#This Row],[date]])</f>
        <v>2015</v>
      </c>
      <c r="E513" t="s">
        <v>636</v>
      </c>
      <c r="F513" s="1">
        <v>42141</v>
      </c>
      <c r="G513" t="s">
        <v>23</v>
      </c>
      <c r="H513" t="s">
        <v>32</v>
      </c>
      <c r="I513" t="s">
        <v>25</v>
      </c>
      <c r="J513" t="s">
        <v>26</v>
      </c>
      <c r="K513" t="s">
        <v>47</v>
      </c>
      <c r="L513" t="s">
        <v>26</v>
      </c>
      <c r="M513" t="s">
        <v>28</v>
      </c>
      <c r="N513" t="s">
        <v>32</v>
      </c>
      <c r="O513" t="s">
        <v>298</v>
      </c>
      <c r="P513" t="s">
        <v>32</v>
      </c>
      <c r="Q513">
        <v>188</v>
      </c>
      <c r="R513">
        <v>20</v>
      </c>
      <c r="S513" t="s">
        <v>31</v>
      </c>
      <c r="T513" t="s">
        <v>32</v>
      </c>
      <c r="U513" t="s">
        <v>164</v>
      </c>
      <c r="V513" t="s">
        <v>403</v>
      </c>
    </row>
    <row r="514" spans="1:22" x14ac:dyDescent="0.25">
      <c r="A514">
        <v>829815</v>
      </c>
      <c r="B514" t="s">
        <v>398</v>
      </c>
      <c r="C514" t="s">
        <v>71</v>
      </c>
      <c r="D514">
        <f>YEAR(matches[[#This Row],[date]])</f>
        <v>2015</v>
      </c>
      <c r="E514" t="s">
        <v>636</v>
      </c>
      <c r="F514" s="1">
        <v>42141</v>
      </c>
      <c r="G514" t="s">
        <v>23</v>
      </c>
      <c r="H514" t="s">
        <v>417</v>
      </c>
      <c r="I514" t="s">
        <v>73</v>
      </c>
      <c r="J514" t="s">
        <v>344</v>
      </c>
      <c r="K514" t="s">
        <v>56</v>
      </c>
      <c r="L514" t="s">
        <v>344</v>
      </c>
      <c r="M514" t="s">
        <v>40</v>
      </c>
      <c r="N514" t="s">
        <v>56</v>
      </c>
      <c r="O514" t="s">
        <v>49</v>
      </c>
      <c r="P514" t="s">
        <v>50</v>
      </c>
      <c r="Q514">
        <v>114</v>
      </c>
      <c r="R514">
        <v>20</v>
      </c>
      <c r="S514" t="s">
        <v>31</v>
      </c>
      <c r="T514" t="s">
        <v>32</v>
      </c>
      <c r="U514" t="s">
        <v>400</v>
      </c>
      <c r="V514" t="s">
        <v>349</v>
      </c>
    </row>
    <row r="515" spans="1:22" x14ac:dyDescent="0.25">
      <c r="A515">
        <v>829817</v>
      </c>
      <c r="B515" t="s">
        <v>398</v>
      </c>
      <c r="C515" t="s">
        <v>53</v>
      </c>
      <c r="D515">
        <f>YEAR(matches[[#This Row],[date]])</f>
        <v>2015</v>
      </c>
      <c r="E515" t="s">
        <v>636</v>
      </c>
      <c r="F515" s="1">
        <v>42143</v>
      </c>
      <c r="G515" t="s">
        <v>300</v>
      </c>
      <c r="H515" t="s">
        <v>248</v>
      </c>
      <c r="I515" t="s">
        <v>55</v>
      </c>
      <c r="J515" t="s">
        <v>39</v>
      </c>
      <c r="K515" t="s">
        <v>56</v>
      </c>
      <c r="L515" t="s">
        <v>56</v>
      </c>
      <c r="M515" t="s">
        <v>40</v>
      </c>
      <c r="N515" t="s">
        <v>56</v>
      </c>
      <c r="O515" t="s">
        <v>29</v>
      </c>
      <c r="P515" t="s">
        <v>121</v>
      </c>
      <c r="Q515">
        <v>188</v>
      </c>
      <c r="R515">
        <v>20</v>
      </c>
      <c r="S515" t="s">
        <v>31</v>
      </c>
      <c r="T515" t="s">
        <v>32</v>
      </c>
      <c r="U515" t="s">
        <v>164</v>
      </c>
      <c r="V515" t="s">
        <v>379</v>
      </c>
    </row>
    <row r="516" spans="1:22" x14ac:dyDescent="0.25">
      <c r="A516">
        <v>829819</v>
      </c>
      <c r="B516" t="s">
        <v>398</v>
      </c>
      <c r="C516" t="s">
        <v>317</v>
      </c>
      <c r="D516">
        <f>YEAR(matches[[#This Row],[date]])</f>
        <v>2015</v>
      </c>
      <c r="E516" t="s">
        <v>636</v>
      </c>
      <c r="F516" s="1">
        <v>42144</v>
      </c>
      <c r="G516" t="s">
        <v>375</v>
      </c>
      <c r="H516" t="s">
        <v>158</v>
      </c>
      <c r="I516" t="s">
        <v>354</v>
      </c>
      <c r="J516" t="s">
        <v>26</v>
      </c>
      <c r="K516" t="s">
        <v>48</v>
      </c>
      <c r="L516" t="s">
        <v>26</v>
      </c>
      <c r="M516" t="s">
        <v>40</v>
      </c>
      <c r="N516" t="s">
        <v>26</v>
      </c>
      <c r="O516" t="s">
        <v>29</v>
      </c>
      <c r="P516" t="s">
        <v>418</v>
      </c>
      <c r="Q516">
        <v>181</v>
      </c>
      <c r="R516">
        <v>20</v>
      </c>
      <c r="S516" t="s">
        <v>31</v>
      </c>
      <c r="T516" t="s">
        <v>32</v>
      </c>
      <c r="U516" t="s">
        <v>310</v>
      </c>
      <c r="V516" t="s">
        <v>335</v>
      </c>
    </row>
    <row r="517" spans="1:22" x14ac:dyDescent="0.25">
      <c r="A517">
        <v>829821</v>
      </c>
      <c r="B517" t="s">
        <v>398</v>
      </c>
      <c r="C517" t="s">
        <v>370</v>
      </c>
      <c r="D517">
        <f>YEAR(matches[[#This Row],[date]])</f>
        <v>2015</v>
      </c>
      <c r="E517" t="s">
        <v>636</v>
      </c>
      <c r="F517" s="1">
        <v>42146</v>
      </c>
      <c r="G517" t="s">
        <v>302</v>
      </c>
      <c r="H517" t="s">
        <v>107</v>
      </c>
      <c r="I517" t="s">
        <v>371</v>
      </c>
      <c r="J517" t="s">
        <v>39</v>
      </c>
      <c r="K517" t="s">
        <v>26</v>
      </c>
      <c r="L517" t="s">
        <v>39</v>
      </c>
      <c r="M517" t="s">
        <v>28</v>
      </c>
      <c r="N517" t="s">
        <v>39</v>
      </c>
      <c r="O517" t="s">
        <v>49</v>
      </c>
      <c r="P517" t="s">
        <v>80</v>
      </c>
      <c r="Q517">
        <v>140</v>
      </c>
      <c r="R517">
        <v>20</v>
      </c>
      <c r="S517" t="s">
        <v>31</v>
      </c>
      <c r="T517" t="s">
        <v>32</v>
      </c>
      <c r="U517" t="s">
        <v>310</v>
      </c>
      <c r="V517" t="s">
        <v>400</v>
      </c>
    </row>
    <row r="518" spans="1:22" x14ac:dyDescent="0.25">
      <c r="A518">
        <v>829823</v>
      </c>
      <c r="B518" t="s">
        <v>398</v>
      </c>
      <c r="C518" t="s">
        <v>60</v>
      </c>
      <c r="D518">
        <f>YEAR(matches[[#This Row],[date]])</f>
        <v>2015</v>
      </c>
      <c r="E518" t="s">
        <v>636</v>
      </c>
      <c r="F518" s="1">
        <v>42148</v>
      </c>
      <c r="G518" t="s">
        <v>136</v>
      </c>
      <c r="H518" t="s">
        <v>187</v>
      </c>
      <c r="I518" t="s">
        <v>62</v>
      </c>
      <c r="J518" t="s">
        <v>56</v>
      </c>
      <c r="K518" t="s">
        <v>39</v>
      </c>
      <c r="L518" t="s">
        <v>39</v>
      </c>
      <c r="M518" t="s">
        <v>28</v>
      </c>
      <c r="N518" t="s">
        <v>56</v>
      </c>
      <c r="O518" t="s">
        <v>29</v>
      </c>
      <c r="P518" t="s">
        <v>133</v>
      </c>
      <c r="Q518">
        <v>203</v>
      </c>
      <c r="R518">
        <v>20</v>
      </c>
      <c r="S518" t="s">
        <v>31</v>
      </c>
      <c r="T518" t="s">
        <v>32</v>
      </c>
      <c r="U518" t="s">
        <v>164</v>
      </c>
      <c r="V518" t="s">
        <v>379</v>
      </c>
    </row>
    <row r="519" spans="1:22" x14ac:dyDescent="0.25">
      <c r="A519">
        <v>980901</v>
      </c>
      <c r="B519" t="s">
        <v>419</v>
      </c>
      <c r="C519" t="s">
        <v>53</v>
      </c>
      <c r="D519">
        <f>YEAR(matches[[#This Row],[date]])</f>
        <v>2016</v>
      </c>
      <c r="E519" t="s">
        <v>637</v>
      </c>
      <c r="F519" s="1">
        <v>42469</v>
      </c>
      <c r="G519" t="s">
        <v>23</v>
      </c>
      <c r="H519" t="s">
        <v>311</v>
      </c>
      <c r="I519" t="s">
        <v>55</v>
      </c>
      <c r="J519" t="s">
        <v>56</v>
      </c>
      <c r="K519" t="s">
        <v>420</v>
      </c>
      <c r="L519" t="s">
        <v>56</v>
      </c>
      <c r="M519" t="s">
        <v>40</v>
      </c>
      <c r="N519" t="s">
        <v>420</v>
      </c>
      <c r="O519" t="s">
        <v>49</v>
      </c>
      <c r="P519" t="s">
        <v>50</v>
      </c>
      <c r="Q519">
        <v>122</v>
      </c>
      <c r="R519">
        <v>20</v>
      </c>
      <c r="S519" t="s">
        <v>31</v>
      </c>
      <c r="T519" t="s">
        <v>32</v>
      </c>
      <c r="U519" t="s">
        <v>164</v>
      </c>
      <c r="V519" t="s">
        <v>353</v>
      </c>
    </row>
    <row r="520" spans="1:22" x14ac:dyDescent="0.25">
      <c r="A520">
        <v>980903</v>
      </c>
      <c r="B520" t="s">
        <v>419</v>
      </c>
      <c r="C520" t="s">
        <v>60</v>
      </c>
      <c r="D520">
        <f>YEAR(matches[[#This Row],[date]])</f>
        <v>2016</v>
      </c>
      <c r="E520" t="s">
        <v>637</v>
      </c>
      <c r="F520" s="1">
        <v>42470</v>
      </c>
      <c r="G520" t="s">
        <v>23</v>
      </c>
      <c r="H520" t="s">
        <v>405</v>
      </c>
      <c r="I520" t="s">
        <v>62</v>
      </c>
      <c r="J520" t="s">
        <v>27</v>
      </c>
      <c r="K520" t="s">
        <v>47</v>
      </c>
      <c r="L520" t="s">
        <v>27</v>
      </c>
      <c r="M520" t="s">
        <v>28</v>
      </c>
      <c r="N520" t="s">
        <v>27</v>
      </c>
      <c r="O520" t="s">
        <v>49</v>
      </c>
      <c r="P520" t="s">
        <v>50</v>
      </c>
      <c r="Q520">
        <v>99</v>
      </c>
      <c r="R520">
        <v>20</v>
      </c>
      <c r="S520" t="s">
        <v>31</v>
      </c>
      <c r="T520" t="s">
        <v>32</v>
      </c>
      <c r="U520" t="s">
        <v>179</v>
      </c>
      <c r="V520" t="s">
        <v>335</v>
      </c>
    </row>
    <row r="521" spans="1:22" x14ac:dyDescent="0.25">
      <c r="A521">
        <v>980905</v>
      </c>
      <c r="B521" t="s">
        <v>419</v>
      </c>
      <c r="C521" t="s">
        <v>35</v>
      </c>
      <c r="D521">
        <f>YEAR(matches[[#This Row],[date]])</f>
        <v>2016</v>
      </c>
      <c r="E521" t="s">
        <v>637</v>
      </c>
      <c r="F521" s="1">
        <v>42471</v>
      </c>
      <c r="G521" t="s">
        <v>23</v>
      </c>
      <c r="H521" t="s">
        <v>348</v>
      </c>
      <c r="I521" t="s">
        <v>421</v>
      </c>
      <c r="J521" t="s">
        <v>38</v>
      </c>
      <c r="K521" t="s">
        <v>422</v>
      </c>
      <c r="L521" t="s">
        <v>422</v>
      </c>
      <c r="M521" t="s">
        <v>28</v>
      </c>
      <c r="N521" t="s">
        <v>422</v>
      </c>
      <c r="O521" t="s">
        <v>49</v>
      </c>
      <c r="P521" t="s">
        <v>57</v>
      </c>
      <c r="Q521">
        <v>162</v>
      </c>
      <c r="R521">
        <v>20</v>
      </c>
      <c r="S521" t="s">
        <v>31</v>
      </c>
      <c r="T521" t="s">
        <v>32</v>
      </c>
      <c r="U521" t="s">
        <v>310</v>
      </c>
      <c r="V521" t="s">
        <v>316</v>
      </c>
    </row>
    <row r="522" spans="1:22" x14ac:dyDescent="0.25">
      <c r="A522">
        <v>980907</v>
      </c>
      <c r="B522" t="s">
        <v>419</v>
      </c>
      <c r="C522" t="s">
        <v>22</v>
      </c>
      <c r="D522">
        <f>YEAR(matches[[#This Row],[date]])</f>
        <v>2016</v>
      </c>
      <c r="E522" t="s">
        <v>637</v>
      </c>
      <c r="F522" s="1">
        <v>42472</v>
      </c>
      <c r="G522" t="s">
        <v>23</v>
      </c>
      <c r="H522" t="s">
        <v>158</v>
      </c>
      <c r="I522" t="s">
        <v>25</v>
      </c>
      <c r="J522" t="s">
        <v>26</v>
      </c>
      <c r="K522" t="s">
        <v>344</v>
      </c>
      <c r="L522" t="s">
        <v>344</v>
      </c>
      <c r="M522" t="s">
        <v>28</v>
      </c>
      <c r="N522" t="s">
        <v>26</v>
      </c>
      <c r="O522" t="s">
        <v>29</v>
      </c>
      <c r="P522" t="s">
        <v>99</v>
      </c>
      <c r="Q522">
        <v>228</v>
      </c>
      <c r="R522">
        <v>20</v>
      </c>
      <c r="S522" t="s">
        <v>31</v>
      </c>
      <c r="T522" t="s">
        <v>32</v>
      </c>
      <c r="U522" t="s">
        <v>164</v>
      </c>
      <c r="V522" t="s">
        <v>423</v>
      </c>
    </row>
    <row r="523" spans="1:22" x14ac:dyDescent="0.25">
      <c r="A523">
        <v>980909</v>
      </c>
      <c r="B523" t="s">
        <v>419</v>
      </c>
      <c r="C523" t="s">
        <v>60</v>
      </c>
      <c r="D523">
        <f>YEAR(matches[[#This Row],[date]])</f>
        <v>2016</v>
      </c>
      <c r="E523" t="s">
        <v>637</v>
      </c>
      <c r="F523" s="1">
        <v>42473</v>
      </c>
      <c r="G523" t="s">
        <v>23</v>
      </c>
      <c r="H523" t="s">
        <v>187</v>
      </c>
      <c r="I523" t="s">
        <v>62</v>
      </c>
      <c r="J523" t="s">
        <v>27</v>
      </c>
      <c r="K523" t="s">
        <v>56</v>
      </c>
      <c r="L523" t="s">
        <v>56</v>
      </c>
      <c r="M523" t="s">
        <v>28</v>
      </c>
      <c r="N523" t="s">
        <v>56</v>
      </c>
      <c r="O523" t="s">
        <v>49</v>
      </c>
      <c r="P523" t="s">
        <v>69</v>
      </c>
      <c r="Q523">
        <v>188</v>
      </c>
      <c r="R523">
        <v>20</v>
      </c>
      <c r="S523" t="s">
        <v>31</v>
      </c>
      <c r="T523" t="s">
        <v>32</v>
      </c>
      <c r="U523" t="s">
        <v>424</v>
      </c>
      <c r="V523" t="s">
        <v>179</v>
      </c>
    </row>
    <row r="524" spans="1:22" x14ac:dyDescent="0.25">
      <c r="A524">
        <v>980911</v>
      </c>
      <c r="B524" t="s">
        <v>419</v>
      </c>
      <c r="C524" t="s">
        <v>425</v>
      </c>
      <c r="D524">
        <f>YEAR(matches[[#This Row],[date]])</f>
        <v>2016</v>
      </c>
      <c r="E524" t="s">
        <v>637</v>
      </c>
      <c r="F524" s="1">
        <v>42474</v>
      </c>
      <c r="G524" t="s">
        <v>23</v>
      </c>
      <c r="H524" t="s">
        <v>348</v>
      </c>
      <c r="I524" t="s">
        <v>426</v>
      </c>
      <c r="J524" t="s">
        <v>422</v>
      </c>
      <c r="K524" t="s">
        <v>420</v>
      </c>
      <c r="L524" t="s">
        <v>420</v>
      </c>
      <c r="M524" t="s">
        <v>40</v>
      </c>
      <c r="N524" t="s">
        <v>422</v>
      </c>
      <c r="O524" t="s">
        <v>49</v>
      </c>
      <c r="P524" t="s">
        <v>83</v>
      </c>
      <c r="Q524">
        <v>164</v>
      </c>
      <c r="R524">
        <v>20</v>
      </c>
      <c r="S524" t="s">
        <v>31</v>
      </c>
      <c r="T524" t="s">
        <v>32</v>
      </c>
      <c r="U524" t="s">
        <v>316</v>
      </c>
      <c r="V524" t="s">
        <v>353</v>
      </c>
    </row>
    <row r="525" spans="1:22" x14ac:dyDescent="0.25">
      <c r="A525">
        <v>980913</v>
      </c>
      <c r="B525" t="s">
        <v>419</v>
      </c>
      <c r="C525" t="s">
        <v>44</v>
      </c>
      <c r="D525">
        <f>YEAR(matches[[#This Row],[date]])</f>
        <v>2016</v>
      </c>
      <c r="E525" t="s">
        <v>637</v>
      </c>
      <c r="F525" s="1">
        <v>42475</v>
      </c>
      <c r="G525" t="s">
        <v>23</v>
      </c>
      <c r="H525" t="s">
        <v>114</v>
      </c>
      <c r="I525" t="s">
        <v>46</v>
      </c>
      <c r="J525" t="s">
        <v>47</v>
      </c>
      <c r="K525" t="s">
        <v>38</v>
      </c>
      <c r="L525" t="s">
        <v>47</v>
      </c>
      <c r="M525" t="s">
        <v>28</v>
      </c>
      <c r="N525" t="s">
        <v>47</v>
      </c>
      <c r="O525" t="s">
        <v>49</v>
      </c>
      <c r="P525" t="s">
        <v>100</v>
      </c>
      <c r="Q525">
        <v>112</v>
      </c>
      <c r="R525">
        <v>20</v>
      </c>
      <c r="S525" t="s">
        <v>31</v>
      </c>
      <c r="T525" t="s">
        <v>32</v>
      </c>
      <c r="U525" t="s">
        <v>179</v>
      </c>
      <c r="V525" t="s">
        <v>335</v>
      </c>
    </row>
    <row r="526" spans="1:22" x14ac:dyDescent="0.25">
      <c r="A526">
        <v>980915</v>
      </c>
      <c r="B526" t="s">
        <v>419</v>
      </c>
      <c r="C526" t="s">
        <v>71</v>
      </c>
      <c r="D526">
        <f>YEAR(matches[[#This Row],[date]])</f>
        <v>2016</v>
      </c>
      <c r="E526" t="s">
        <v>637</v>
      </c>
      <c r="F526" s="1">
        <v>42476</v>
      </c>
      <c r="G526" t="s">
        <v>23</v>
      </c>
      <c r="H526" t="s">
        <v>186</v>
      </c>
      <c r="I526" t="s">
        <v>73</v>
      </c>
      <c r="J526" t="s">
        <v>344</v>
      </c>
      <c r="K526" t="s">
        <v>27</v>
      </c>
      <c r="L526" t="s">
        <v>344</v>
      </c>
      <c r="M526" t="s">
        <v>40</v>
      </c>
      <c r="N526" t="s">
        <v>27</v>
      </c>
      <c r="O526" t="s">
        <v>49</v>
      </c>
      <c r="P526" t="s">
        <v>100</v>
      </c>
      <c r="Q526">
        <v>143</v>
      </c>
      <c r="R526">
        <v>20</v>
      </c>
      <c r="S526" t="s">
        <v>31</v>
      </c>
      <c r="T526" t="s">
        <v>32</v>
      </c>
      <c r="U526" t="s">
        <v>310</v>
      </c>
      <c r="V526" t="s">
        <v>353</v>
      </c>
    </row>
    <row r="527" spans="1:22" x14ac:dyDescent="0.25">
      <c r="A527">
        <v>980917</v>
      </c>
      <c r="B527" t="s">
        <v>419</v>
      </c>
      <c r="C527" t="s">
        <v>53</v>
      </c>
      <c r="D527">
        <f>YEAR(matches[[#This Row],[date]])</f>
        <v>2016</v>
      </c>
      <c r="E527" t="s">
        <v>637</v>
      </c>
      <c r="F527" s="1">
        <v>42476</v>
      </c>
      <c r="G527" t="s">
        <v>23</v>
      </c>
      <c r="H527" t="s">
        <v>348</v>
      </c>
      <c r="I527" t="s">
        <v>55</v>
      </c>
      <c r="J527" t="s">
        <v>56</v>
      </c>
      <c r="K527" t="s">
        <v>422</v>
      </c>
      <c r="L527" t="s">
        <v>422</v>
      </c>
      <c r="M527" t="s">
        <v>28</v>
      </c>
      <c r="N527" t="s">
        <v>422</v>
      </c>
      <c r="O527" t="s">
        <v>49</v>
      </c>
      <c r="P527" t="s">
        <v>80</v>
      </c>
      <c r="Q527">
        <v>144</v>
      </c>
      <c r="R527">
        <v>20</v>
      </c>
      <c r="S527" t="s">
        <v>31</v>
      </c>
      <c r="T527" t="s">
        <v>32</v>
      </c>
      <c r="U527" t="s">
        <v>164</v>
      </c>
      <c r="V527" t="s">
        <v>423</v>
      </c>
    </row>
    <row r="528" spans="1:22" x14ac:dyDescent="0.25">
      <c r="A528">
        <v>980919</v>
      </c>
      <c r="B528" t="s">
        <v>419</v>
      </c>
      <c r="C528" t="s">
        <v>35</v>
      </c>
      <c r="D528">
        <f>YEAR(matches[[#This Row],[date]])</f>
        <v>2016</v>
      </c>
      <c r="E528" t="s">
        <v>637</v>
      </c>
      <c r="F528" s="1">
        <v>42477</v>
      </c>
      <c r="G528" t="s">
        <v>23</v>
      </c>
      <c r="H528" t="s">
        <v>345</v>
      </c>
      <c r="I528" t="s">
        <v>421</v>
      </c>
      <c r="J528" t="s">
        <v>38</v>
      </c>
      <c r="K528" t="s">
        <v>420</v>
      </c>
      <c r="L528" t="s">
        <v>420</v>
      </c>
      <c r="M528" t="s">
        <v>40</v>
      </c>
      <c r="N528" t="s">
        <v>38</v>
      </c>
      <c r="O528" t="s">
        <v>49</v>
      </c>
      <c r="P528" t="s">
        <v>69</v>
      </c>
      <c r="Q528">
        <v>153</v>
      </c>
      <c r="R528">
        <v>20</v>
      </c>
      <c r="S528" t="s">
        <v>31</v>
      </c>
      <c r="T528" t="s">
        <v>32</v>
      </c>
      <c r="U528" t="s">
        <v>179</v>
      </c>
      <c r="V528" t="s">
        <v>335</v>
      </c>
    </row>
    <row r="529" spans="1:22" x14ac:dyDescent="0.25">
      <c r="A529">
        <v>980921</v>
      </c>
      <c r="B529" t="s">
        <v>419</v>
      </c>
      <c r="C529" t="s">
        <v>22</v>
      </c>
      <c r="D529">
        <f>YEAR(matches[[#This Row],[date]])</f>
        <v>2016</v>
      </c>
      <c r="E529" t="s">
        <v>637</v>
      </c>
      <c r="F529" s="1">
        <v>42477</v>
      </c>
      <c r="G529" t="s">
        <v>23</v>
      </c>
      <c r="H529" t="s">
        <v>427</v>
      </c>
      <c r="I529" t="s">
        <v>25</v>
      </c>
      <c r="J529" t="s">
        <v>26</v>
      </c>
      <c r="K529" t="s">
        <v>47</v>
      </c>
      <c r="L529" t="s">
        <v>47</v>
      </c>
      <c r="M529" t="s">
        <v>28</v>
      </c>
      <c r="N529" t="s">
        <v>47</v>
      </c>
      <c r="O529" t="s">
        <v>49</v>
      </c>
      <c r="P529" t="s">
        <v>83</v>
      </c>
      <c r="Q529">
        <v>192</v>
      </c>
      <c r="R529">
        <v>20</v>
      </c>
      <c r="S529" t="s">
        <v>31</v>
      </c>
      <c r="T529" t="s">
        <v>32</v>
      </c>
      <c r="U529" t="s">
        <v>316</v>
      </c>
      <c r="V529" t="s">
        <v>428</v>
      </c>
    </row>
    <row r="530" spans="1:22" x14ac:dyDescent="0.25">
      <c r="A530">
        <v>980923</v>
      </c>
      <c r="B530" t="s">
        <v>419</v>
      </c>
      <c r="C530" t="s">
        <v>71</v>
      </c>
      <c r="D530">
        <f>YEAR(matches[[#This Row],[date]])</f>
        <v>2016</v>
      </c>
      <c r="E530" t="s">
        <v>637</v>
      </c>
      <c r="F530" s="1">
        <v>42478</v>
      </c>
      <c r="G530" t="s">
        <v>23</v>
      </c>
      <c r="H530" t="s">
        <v>231</v>
      </c>
      <c r="I530" t="s">
        <v>73</v>
      </c>
      <c r="J530" t="s">
        <v>344</v>
      </c>
      <c r="K530" t="s">
        <v>56</v>
      </c>
      <c r="L530" t="s">
        <v>344</v>
      </c>
      <c r="M530" t="s">
        <v>28</v>
      </c>
      <c r="N530" t="s">
        <v>344</v>
      </c>
      <c r="O530" t="s">
        <v>49</v>
      </c>
      <c r="P530" t="s">
        <v>83</v>
      </c>
      <c r="Q530">
        <v>143</v>
      </c>
      <c r="R530">
        <v>20</v>
      </c>
      <c r="S530" t="s">
        <v>31</v>
      </c>
      <c r="T530" t="s">
        <v>32</v>
      </c>
      <c r="U530" t="s">
        <v>164</v>
      </c>
      <c r="V530" t="s">
        <v>423</v>
      </c>
    </row>
    <row r="531" spans="1:22" x14ac:dyDescent="0.25">
      <c r="A531">
        <v>980925</v>
      </c>
      <c r="B531" t="s">
        <v>419</v>
      </c>
      <c r="C531" t="s">
        <v>35</v>
      </c>
      <c r="D531">
        <f>YEAR(matches[[#This Row],[date]])</f>
        <v>2016</v>
      </c>
      <c r="E531" t="s">
        <v>637</v>
      </c>
      <c r="F531" s="1">
        <v>42479</v>
      </c>
      <c r="G531" t="s">
        <v>23</v>
      </c>
      <c r="H531" t="s">
        <v>223</v>
      </c>
      <c r="I531" t="s">
        <v>421</v>
      </c>
      <c r="J531" t="s">
        <v>38</v>
      </c>
      <c r="K531" t="s">
        <v>27</v>
      </c>
      <c r="L531" t="s">
        <v>27</v>
      </c>
      <c r="M531" t="s">
        <v>28</v>
      </c>
      <c r="N531" t="s">
        <v>27</v>
      </c>
      <c r="O531" t="s">
        <v>49</v>
      </c>
      <c r="P531" t="s">
        <v>69</v>
      </c>
      <c r="Q531">
        <v>139</v>
      </c>
      <c r="R531">
        <v>20</v>
      </c>
      <c r="S531" t="s">
        <v>31</v>
      </c>
      <c r="T531" t="s">
        <v>32</v>
      </c>
      <c r="U531" t="s">
        <v>179</v>
      </c>
      <c r="V531" t="s">
        <v>335</v>
      </c>
    </row>
    <row r="532" spans="1:22" x14ac:dyDescent="0.25">
      <c r="A532">
        <v>980927</v>
      </c>
      <c r="B532" t="s">
        <v>419</v>
      </c>
      <c r="C532" t="s">
        <v>53</v>
      </c>
      <c r="D532">
        <f>YEAR(matches[[#This Row],[date]])</f>
        <v>2016</v>
      </c>
      <c r="E532" t="s">
        <v>637</v>
      </c>
      <c r="F532" s="1">
        <v>42480</v>
      </c>
      <c r="G532" t="s">
        <v>23</v>
      </c>
      <c r="H532" t="s">
        <v>187</v>
      </c>
      <c r="I532" t="s">
        <v>55</v>
      </c>
      <c r="J532" t="s">
        <v>56</v>
      </c>
      <c r="K532" t="s">
        <v>26</v>
      </c>
      <c r="L532" t="s">
        <v>56</v>
      </c>
      <c r="M532" t="s">
        <v>28</v>
      </c>
      <c r="N532" t="s">
        <v>56</v>
      </c>
      <c r="O532" t="s">
        <v>49</v>
      </c>
      <c r="P532" t="s">
        <v>69</v>
      </c>
      <c r="Q532">
        <v>171</v>
      </c>
      <c r="R532">
        <v>20</v>
      </c>
      <c r="S532" t="s">
        <v>31</v>
      </c>
      <c r="T532" t="s">
        <v>32</v>
      </c>
      <c r="U532" t="s">
        <v>310</v>
      </c>
      <c r="V532" t="s">
        <v>353</v>
      </c>
    </row>
    <row r="533" spans="1:22" x14ac:dyDescent="0.25">
      <c r="A533">
        <v>980929</v>
      </c>
      <c r="B533" t="s">
        <v>419</v>
      </c>
      <c r="C533" t="s">
        <v>425</v>
      </c>
      <c r="D533">
        <f>YEAR(matches[[#This Row],[date]])</f>
        <v>2016</v>
      </c>
      <c r="E533" t="s">
        <v>637</v>
      </c>
      <c r="F533" s="1">
        <v>42481</v>
      </c>
      <c r="G533" t="s">
        <v>23</v>
      </c>
      <c r="H533" t="s">
        <v>390</v>
      </c>
      <c r="I533" t="s">
        <v>426</v>
      </c>
      <c r="J533" t="s">
        <v>422</v>
      </c>
      <c r="K533" t="s">
        <v>344</v>
      </c>
      <c r="L533" t="s">
        <v>344</v>
      </c>
      <c r="M533" t="s">
        <v>28</v>
      </c>
      <c r="N533" t="s">
        <v>344</v>
      </c>
      <c r="O533" t="s">
        <v>49</v>
      </c>
      <c r="P533" t="s">
        <v>88</v>
      </c>
      <c r="Q533">
        <v>136</v>
      </c>
      <c r="R533">
        <v>20</v>
      </c>
      <c r="S533" t="s">
        <v>31</v>
      </c>
      <c r="T533" t="s">
        <v>32</v>
      </c>
      <c r="U533" t="s">
        <v>429</v>
      </c>
      <c r="V533" t="s">
        <v>164</v>
      </c>
    </row>
    <row r="534" spans="1:22" x14ac:dyDescent="0.25">
      <c r="A534">
        <v>980931</v>
      </c>
      <c r="B534" t="s">
        <v>419</v>
      </c>
      <c r="C534" t="s">
        <v>317</v>
      </c>
      <c r="D534">
        <f>YEAR(matches[[#This Row],[date]])</f>
        <v>2016</v>
      </c>
      <c r="E534" t="s">
        <v>637</v>
      </c>
      <c r="F534" s="1">
        <v>42482</v>
      </c>
      <c r="G534" t="s">
        <v>23</v>
      </c>
      <c r="H534" t="s">
        <v>158</v>
      </c>
      <c r="I534" t="s">
        <v>354</v>
      </c>
      <c r="J534" t="s">
        <v>420</v>
      </c>
      <c r="K534" t="s">
        <v>26</v>
      </c>
      <c r="L534" t="s">
        <v>420</v>
      </c>
      <c r="M534" t="s">
        <v>28</v>
      </c>
      <c r="N534" t="s">
        <v>26</v>
      </c>
      <c r="O534" t="s">
        <v>29</v>
      </c>
      <c r="P534" t="s">
        <v>93</v>
      </c>
      <c r="Q534">
        <v>186</v>
      </c>
      <c r="R534">
        <v>20</v>
      </c>
      <c r="S534" t="s">
        <v>31</v>
      </c>
      <c r="T534" t="s">
        <v>32</v>
      </c>
      <c r="U534" t="s">
        <v>400</v>
      </c>
      <c r="V534" t="s">
        <v>423</v>
      </c>
    </row>
    <row r="535" spans="1:22" x14ac:dyDescent="0.25">
      <c r="A535">
        <v>980933</v>
      </c>
      <c r="B535" t="s">
        <v>419</v>
      </c>
      <c r="C535" t="s">
        <v>44</v>
      </c>
      <c r="D535">
        <f>YEAR(matches[[#This Row],[date]])</f>
        <v>2016</v>
      </c>
      <c r="E535" t="s">
        <v>637</v>
      </c>
      <c r="F535" s="1">
        <v>42483</v>
      </c>
      <c r="G535" t="s">
        <v>23</v>
      </c>
      <c r="H535" t="s">
        <v>361</v>
      </c>
      <c r="I535" t="s">
        <v>46</v>
      </c>
      <c r="J535" t="s">
        <v>47</v>
      </c>
      <c r="K535" t="s">
        <v>56</v>
      </c>
      <c r="L535" t="s">
        <v>56</v>
      </c>
      <c r="M535" t="s">
        <v>28</v>
      </c>
      <c r="N535" t="s">
        <v>47</v>
      </c>
      <c r="O535" t="s">
        <v>29</v>
      </c>
      <c r="P535" t="s">
        <v>88</v>
      </c>
      <c r="Q535">
        <v>165</v>
      </c>
      <c r="R535">
        <v>20</v>
      </c>
      <c r="S535" t="s">
        <v>31</v>
      </c>
      <c r="T535" t="s">
        <v>32</v>
      </c>
      <c r="U535" t="s">
        <v>179</v>
      </c>
      <c r="V535" t="s">
        <v>335</v>
      </c>
    </row>
    <row r="536" spans="1:22" x14ac:dyDescent="0.25">
      <c r="A536">
        <v>980935</v>
      </c>
      <c r="B536" t="s">
        <v>419</v>
      </c>
      <c r="C536" t="s">
        <v>71</v>
      </c>
      <c r="D536">
        <f>YEAR(matches[[#This Row],[date]])</f>
        <v>2016</v>
      </c>
      <c r="E536" t="s">
        <v>637</v>
      </c>
      <c r="F536" s="1">
        <v>42483</v>
      </c>
      <c r="G536" t="s">
        <v>23</v>
      </c>
      <c r="H536" t="s">
        <v>430</v>
      </c>
      <c r="I536" t="s">
        <v>73</v>
      </c>
      <c r="J536" t="s">
        <v>344</v>
      </c>
      <c r="K536" t="s">
        <v>38</v>
      </c>
      <c r="L536" t="s">
        <v>344</v>
      </c>
      <c r="M536" t="s">
        <v>28</v>
      </c>
      <c r="N536" t="s">
        <v>344</v>
      </c>
      <c r="O536" t="s">
        <v>49</v>
      </c>
      <c r="P536" t="s">
        <v>57</v>
      </c>
      <c r="Q536">
        <v>144</v>
      </c>
      <c r="R536">
        <v>20</v>
      </c>
      <c r="S536" t="s">
        <v>31</v>
      </c>
      <c r="T536" t="s">
        <v>32</v>
      </c>
      <c r="U536" t="s">
        <v>310</v>
      </c>
      <c r="V536" t="s">
        <v>353</v>
      </c>
    </row>
    <row r="537" spans="1:22" x14ac:dyDescent="0.25">
      <c r="A537">
        <v>980937</v>
      </c>
      <c r="B537" t="s">
        <v>419</v>
      </c>
      <c r="C537" t="s">
        <v>425</v>
      </c>
      <c r="D537">
        <f>YEAR(matches[[#This Row],[date]])</f>
        <v>2016</v>
      </c>
      <c r="E537" t="s">
        <v>637</v>
      </c>
      <c r="F537" s="1">
        <v>42484</v>
      </c>
      <c r="G537" t="s">
        <v>23</v>
      </c>
      <c r="H537" t="s">
        <v>278</v>
      </c>
      <c r="I537" t="s">
        <v>426</v>
      </c>
      <c r="J537" t="s">
        <v>422</v>
      </c>
      <c r="K537" t="s">
        <v>26</v>
      </c>
      <c r="L537" t="s">
        <v>26</v>
      </c>
      <c r="M537" t="s">
        <v>40</v>
      </c>
      <c r="N537" t="s">
        <v>422</v>
      </c>
      <c r="O537" t="s">
        <v>49</v>
      </c>
      <c r="P537" t="s">
        <v>69</v>
      </c>
      <c r="Q537">
        <v>181</v>
      </c>
      <c r="R537">
        <v>20</v>
      </c>
      <c r="S537" t="s">
        <v>31</v>
      </c>
      <c r="T537" t="s">
        <v>32</v>
      </c>
      <c r="U537" t="s">
        <v>429</v>
      </c>
      <c r="V537" t="s">
        <v>322</v>
      </c>
    </row>
    <row r="538" spans="1:22" x14ac:dyDescent="0.25">
      <c r="A538">
        <v>980939</v>
      </c>
      <c r="B538" t="s">
        <v>419</v>
      </c>
      <c r="C538" t="s">
        <v>317</v>
      </c>
      <c r="D538">
        <f>YEAR(matches[[#This Row],[date]])</f>
        <v>2016</v>
      </c>
      <c r="E538" t="s">
        <v>637</v>
      </c>
      <c r="F538" s="1">
        <v>42484</v>
      </c>
      <c r="G538" t="s">
        <v>23</v>
      </c>
      <c r="H538" t="s">
        <v>431</v>
      </c>
      <c r="I538" t="s">
        <v>354</v>
      </c>
      <c r="J538" t="s">
        <v>420</v>
      </c>
      <c r="K538" t="s">
        <v>27</v>
      </c>
      <c r="L538" t="s">
        <v>27</v>
      </c>
      <c r="M538" t="s">
        <v>28</v>
      </c>
      <c r="N538" t="s">
        <v>27</v>
      </c>
      <c r="O538" t="s">
        <v>49</v>
      </c>
      <c r="P538" t="s">
        <v>198</v>
      </c>
      <c r="Q538">
        <v>161</v>
      </c>
      <c r="R538">
        <v>20</v>
      </c>
      <c r="S538" t="s">
        <v>31</v>
      </c>
      <c r="T538" t="s">
        <v>32</v>
      </c>
      <c r="U538" t="s">
        <v>400</v>
      </c>
      <c r="V538" t="s">
        <v>428</v>
      </c>
    </row>
    <row r="539" spans="1:22" x14ac:dyDescent="0.25">
      <c r="A539">
        <v>980941</v>
      </c>
      <c r="B539" t="s">
        <v>419</v>
      </c>
      <c r="C539" t="s">
        <v>35</v>
      </c>
      <c r="D539">
        <f>YEAR(matches[[#This Row],[date]])</f>
        <v>2016</v>
      </c>
      <c r="E539" t="s">
        <v>637</v>
      </c>
      <c r="F539" s="1">
        <v>42485</v>
      </c>
      <c r="G539" t="s">
        <v>23</v>
      </c>
      <c r="H539" t="s">
        <v>368</v>
      </c>
      <c r="I539" t="s">
        <v>421</v>
      </c>
      <c r="J539" t="s">
        <v>38</v>
      </c>
      <c r="K539" t="s">
        <v>56</v>
      </c>
      <c r="L539" t="s">
        <v>38</v>
      </c>
      <c r="M539" t="s">
        <v>28</v>
      </c>
      <c r="N539" t="s">
        <v>56</v>
      </c>
      <c r="O539" t="s">
        <v>29</v>
      </c>
      <c r="P539" t="s">
        <v>121</v>
      </c>
      <c r="Q539">
        <v>190</v>
      </c>
      <c r="R539">
        <v>20</v>
      </c>
      <c r="S539" t="s">
        <v>31</v>
      </c>
      <c r="T539" t="s">
        <v>32</v>
      </c>
      <c r="U539" t="s">
        <v>424</v>
      </c>
      <c r="V539" t="s">
        <v>275</v>
      </c>
    </row>
    <row r="540" spans="1:22" x14ac:dyDescent="0.25">
      <c r="A540">
        <v>980943</v>
      </c>
      <c r="B540" t="s">
        <v>419</v>
      </c>
      <c r="C540" t="s">
        <v>71</v>
      </c>
      <c r="D540">
        <f>YEAR(matches[[#This Row],[date]])</f>
        <v>2016</v>
      </c>
      <c r="E540" t="s">
        <v>637</v>
      </c>
      <c r="F540" s="1">
        <v>42486</v>
      </c>
      <c r="G540" t="s">
        <v>23</v>
      </c>
      <c r="H540" t="s">
        <v>432</v>
      </c>
      <c r="I540" t="s">
        <v>73</v>
      </c>
      <c r="J540" t="s">
        <v>344</v>
      </c>
      <c r="K540" t="s">
        <v>420</v>
      </c>
      <c r="L540" t="s">
        <v>420</v>
      </c>
      <c r="M540" t="s">
        <v>28</v>
      </c>
      <c r="N540" t="s">
        <v>420</v>
      </c>
      <c r="O540" t="s">
        <v>29</v>
      </c>
      <c r="P540" t="s">
        <v>221</v>
      </c>
      <c r="Q540">
        <v>61</v>
      </c>
      <c r="R540">
        <v>11</v>
      </c>
      <c r="S540" t="s">
        <v>31</v>
      </c>
      <c r="T540" t="s">
        <v>117</v>
      </c>
      <c r="U540" t="s">
        <v>433</v>
      </c>
      <c r="V540" t="s">
        <v>353</v>
      </c>
    </row>
    <row r="541" spans="1:22" x14ac:dyDescent="0.25">
      <c r="A541">
        <v>980945</v>
      </c>
      <c r="B541" t="s">
        <v>419</v>
      </c>
      <c r="C541" t="s">
        <v>44</v>
      </c>
      <c r="D541">
        <f>YEAR(matches[[#This Row],[date]])</f>
        <v>2016</v>
      </c>
      <c r="E541" t="s">
        <v>637</v>
      </c>
      <c r="F541" s="1">
        <v>42487</v>
      </c>
      <c r="G541" t="s">
        <v>23</v>
      </c>
      <c r="H541" t="s">
        <v>434</v>
      </c>
      <c r="I541" t="s">
        <v>46</v>
      </c>
      <c r="J541" t="s">
        <v>47</v>
      </c>
      <c r="K541" t="s">
        <v>422</v>
      </c>
      <c r="L541" t="s">
        <v>47</v>
      </c>
      <c r="M541" t="s">
        <v>28</v>
      </c>
      <c r="N541" t="s">
        <v>422</v>
      </c>
      <c r="O541" t="s">
        <v>29</v>
      </c>
      <c r="P541" t="s">
        <v>124</v>
      </c>
      <c r="Q541">
        <v>173</v>
      </c>
      <c r="R541">
        <v>20</v>
      </c>
      <c r="S541" t="s">
        <v>31</v>
      </c>
      <c r="T541" t="s">
        <v>32</v>
      </c>
      <c r="U541" t="s">
        <v>157</v>
      </c>
      <c r="V541" t="s">
        <v>179</v>
      </c>
    </row>
    <row r="542" spans="1:22" x14ac:dyDescent="0.25">
      <c r="A542">
        <v>980947</v>
      </c>
      <c r="B542" t="s">
        <v>419</v>
      </c>
      <c r="C542" t="s">
        <v>53</v>
      </c>
      <c r="D542">
        <f>YEAR(matches[[#This Row],[date]])</f>
        <v>2016</v>
      </c>
      <c r="E542" t="s">
        <v>637</v>
      </c>
      <c r="F542" s="1">
        <v>42488</v>
      </c>
      <c r="G542" t="s">
        <v>23</v>
      </c>
      <c r="H542" t="s">
        <v>187</v>
      </c>
      <c r="I542" t="s">
        <v>55</v>
      </c>
      <c r="J542" t="s">
        <v>56</v>
      </c>
      <c r="K542" t="s">
        <v>27</v>
      </c>
      <c r="L542" t="s">
        <v>56</v>
      </c>
      <c r="M542" t="s">
        <v>28</v>
      </c>
      <c r="N542" t="s">
        <v>56</v>
      </c>
      <c r="O542" t="s">
        <v>49</v>
      </c>
      <c r="P542" t="s">
        <v>69</v>
      </c>
      <c r="Q542">
        <v>175</v>
      </c>
      <c r="R542">
        <v>20</v>
      </c>
      <c r="S542" t="s">
        <v>31</v>
      </c>
      <c r="T542" t="s">
        <v>32</v>
      </c>
      <c r="U542" t="s">
        <v>424</v>
      </c>
      <c r="V542" t="s">
        <v>275</v>
      </c>
    </row>
    <row r="543" spans="1:22" x14ac:dyDescent="0.25">
      <c r="A543">
        <v>980949</v>
      </c>
      <c r="B543" t="s">
        <v>419</v>
      </c>
      <c r="C543" t="s">
        <v>317</v>
      </c>
      <c r="D543">
        <f>YEAR(matches[[#This Row],[date]])</f>
        <v>2016</v>
      </c>
      <c r="E543" t="s">
        <v>637</v>
      </c>
      <c r="F543" s="1">
        <v>42489</v>
      </c>
      <c r="G543" t="s">
        <v>23</v>
      </c>
      <c r="H543" t="s">
        <v>193</v>
      </c>
      <c r="I543" t="s">
        <v>354</v>
      </c>
      <c r="J543" t="s">
        <v>420</v>
      </c>
      <c r="K543" t="s">
        <v>422</v>
      </c>
      <c r="L543" t="s">
        <v>422</v>
      </c>
      <c r="M543" t="s">
        <v>28</v>
      </c>
      <c r="N543" t="s">
        <v>422</v>
      </c>
      <c r="O543" t="s">
        <v>49</v>
      </c>
      <c r="P543" t="s">
        <v>80</v>
      </c>
      <c r="Q543">
        <v>196</v>
      </c>
      <c r="R543">
        <v>20</v>
      </c>
      <c r="S543" t="s">
        <v>31</v>
      </c>
      <c r="T543" t="s">
        <v>32</v>
      </c>
      <c r="U543" t="s">
        <v>400</v>
      </c>
      <c r="V543" t="s">
        <v>322</v>
      </c>
    </row>
    <row r="544" spans="1:22" x14ac:dyDescent="0.25">
      <c r="A544">
        <v>980951</v>
      </c>
      <c r="B544" t="s">
        <v>419</v>
      </c>
      <c r="C544" t="s">
        <v>44</v>
      </c>
      <c r="D544">
        <f>YEAR(matches[[#This Row],[date]])</f>
        <v>2016</v>
      </c>
      <c r="E544" t="s">
        <v>637</v>
      </c>
      <c r="F544" s="1">
        <v>42490</v>
      </c>
      <c r="G544" t="s">
        <v>23</v>
      </c>
      <c r="H544" t="s">
        <v>435</v>
      </c>
      <c r="I544" t="s">
        <v>46</v>
      </c>
      <c r="J544" t="s">
        <v>47</v>
      </c>
      <c r="K544" t="s">
        <v>27</v>
      </c>
      <c r="L544" t="s">
        <v>27</v>
      </c>
      <c r="M544" t="s">
        <v>28</v>
      </c>
      <c r="N544" t="s">
        <v>47</v>
      </c>
      <c r="O544" t="s">
        <v>29</v>
      </c>
      <c r="P544" t="s">
        <v>167</v>
      </c>
      <c r="Q544">
        <v>187</v>
      </c>
      <c r="R544">
        <v>20</v>
      </c>
      <c r="S544" t="s">
        <v>31</v>
      </c>
      <c r="T544" t="s">
        <v>32</v>
      </c>
      <c r="U544" t="s">
        <v>436</v>
      </c>
      <c r="V544" t="s">
        <v>157</v>
      </c>
    </row>
    <row r="545" spans="1:22" x14ac:dyDescent="0.25">
      <c r="A545">
        <v>980953</v>
      </c>
      <c r="B545" t="s">
        <v>419</v>
      </c>
      <c r="C545" t="s">
        <v>71</v>
      </c>
      <c r="D545">
        <f>YEAR(matches[[#This Row],[date]])</f>
        <v>2016</v>
      </c>
      <c r="E545" t="s">
        <v>637</v>
      </c>
      <c r="F545" s="1">
        <v>42490</v>
      </c>
      <c r="G545" t="s">
        <v>23</v>
      </c>
      <c r="H545" t="s">
        <v>231</v>
      </c>
      <c r="I545" t="s">
        <v>73</v>
      </c>
      <c r="J545" t="s">
        <v>344</v>
      </c>
      <c r="K545" t="s">
        <v>26</v>
      </c>
      <c r="L545" t="s">
        <v>26</v>
      </c>
      <c r="M545" t="s">
        <v>28</v>
      </c>
      <c r="N545" t="s">
        <v>344</v>
      </c>
      <c r="O545" t="s">
        <v>29</v>
      </c>
      <c r="P545" t="s">
        <v>360</v>
      </c>
      <c r="Q545">
        <v>195</v>
      </c>
      <c r="R545">
        <v>20</v>
      </c>
      <c r="S545" t="s">
        <v>31</v>
      </c>
      <c r="T545" t="s">
        <v>32</v>
      </c>
      <c r="U545" t="s">
        <v>310</v>
      </c>
      <c r="V545" t="s">
        <v>164</v>
      </c>
    </row>
    <row r="546" spans="1:22" x14ac:dyDescent="0.25">
      <c r="A546">
        <v>980955</v>
      </c>
      <c r="B546" t="s">
        <v>419</v>
      </c>
      <c r="C546" t="s">
        <v>425</v>
      </c>
      <c r="D546">
        <f>YEAR(matches[[#This Row],[date]])</f>
        <v>2016</v>
      </c>
      <c r="E546" t="s">
        <v>637</v>
      </c>
      <c r="F546" s="1">
        <v>42491</v>
      </c>
      <c r="G546" t="s">
        <v>23</v>
      </c>
      <c r="H546" t="s">
        <v>396</v>
      </c>
      <c r="I546" t="s">
        <v>426</v>
      </c>
      <c r="J546" t="s">
        <v>422</v>
      </c>
      <c r="K546" t="s">
        <v>38</v>
      </c>
      <c r="L546" t="s">
        <v>422</v>
      </c>
      <c r="M546" t="s">
        <v>28</v>
      </c>
      <c r="N546" t="s">
        <v>38</v>
      </c>
      <c r="O546" t="s">
        <v>29</v>
      </c>
      <c r="P546" t="s">
        <v>112</v>
      </c>
      <c r="Q546">
        <v>155</v>
      </c>
      <c r="R546">
        <v>20</v>
      </c>
      <c r="S546" t="s">
        <v>31</v>
      </c>
      <c r="T546" t="s">
        <v>32</v>
      </c>
      <c r="U546" t="s">
        <v>322</v>
      </c>
      <c r="V546" t="s">
        <v>423</v>
      </c>
    </row>
    <row r="547" spans="1:22" x14ac:dyDescent="0.25">
      <c r="A547">
        <v>980957</v>
      </c>
      <c r="B547" t="s">
        <v>419</v>
      </c>
      <c r="C547" t="s">
        <v>317</v>
      </c>
      <c r="D547">
        <f>YEAR(matches[[#This Row],[date]])</f>
        <v>2016</v>
      </c>
      <c r="E547" t="s">
        <v>637</v>
      </c>
      <c r="F547" s="1">
        <v>42491</v>
      </c>
      <c r="G547" t="s">
        <v>23</v>
      </c>
      <c r="H547" t="s">
        <v>187</v>
      </c>
      <c r="I547" t="s">
        <v>354</v>
      </c>
      <c r="J547" t="s">
        <v>420</v>
      </c>
      <c r="K547" t="s">
        <v>56</v>
      </c>
      <c r="L547" t="s">
        <v>56</v>
      </c>
      <c r="M547" t="s">
        <v>28</v>
      </c>
      <c r="N547" t="s">
        <v>56</v>
      </c>
      <c r="O547" t="s">
        <v>49</v>
      </c>
      <c r="P547" t="s">
        <v>100</v>
      </c>
      <c r="Q547">
        <v>160</v>
      </c>
      <c r="R547">
        <v>20</v>
      </c>
      <c r="S547" t="s">
        <v>31</v>
      </c>
      <c r="T547" t="s">
        <v>32</v>
      </c>
      <c r="U547" t="s">
        <v>433</v>
      </c>
      <c r="V547" t="s">
        <v>275</v>
      </c>
    </row>
    <row r="548" spans="1:22" x14ac:dyDescent="0.25">
      <c r="A548">
        <v>980959</v>
      </c>
      <c r="B548" t="s">
        <v>419</v>
      </c>
      <c r="C548" t="s">
        <v>22</v>
      </c>
      <c r="D548">
        <f>YEAR(matches[[#This Row],[date]])</f>
        <v>2016</v>
      </c>
      <c r="E548" t="s">
        <v>637</v>
      </c>
      <c r="F548" s="1">
        <v>42492</v>
      </c>
      <c r="G548" t="s">
        <v>23</v>
      </c>
      <c r="H548" t="s">
        <v>405</v>
      </c>
      <c r="I548" t="s">
        <v>25</v>
      </c>
      <c r="J548" t="s">
        <v>26</v>
      </c>
      <c r="K548" t="s">
        <v>27</v>
      </c>
      <c r="L548" t="s">
        <v>27</v>
      </c>
      <c r="M548" t="s">
        <v>28</v>
      </c>
      <c r="N548" t="s">
        <v>27</v>
      </c>
      <c r="O548" t="s">
        <v>49</v>
      </c>
      <c r="P548" t="s">
        <v>57</v>
      </c>
      <c r="Q548">
        <v>186</v>
      </c>
      <c r="R548">
        <v>20</v>
      </c>
      <c r="S548" t="s">
        <v>31</v>
      </c>
      <c r="T548" t="s">
        <v>32</v>
      </c>
      <c r="U548" t="s">
        <v>157</v>
      </c>
      <c r="V548" t="s">
        <v>179</v>
      </c>
    </row>
    <row r="549" spans="1:22" x14ac:dyDescent="0.25">
      <c r="A549">
        <v>980961</v>
      </c>
      <c r="B549" t="s">
        <v>419</v>
      </c>
      <c r="C549" t="s">
        <v>425</v>
      </c>
      <c r="D549">
        <f>YEAR(matches[[#This Row],[date]])</f>
        <v>2016</v>
      </c>
      <c r="E549" t="s">
        <v>637</v>
      </c>
      <c r="F549" s="1">
        <v>42493</v>
      </c>
      <c r="G549" t="s">
        <v>23</v>
      </c>
      <c r="H549" t="s">
        <v>437</v>
      </c>
      <c r="I549" t="s">
        <v>426</v>
      </c>
      <c r="J549" t="s">
        <v>422</v>
      </c>
      <c r="K549" t="s">
        <v>47</v>
      </c>
      <c r="L549" t="s">
        <v>47</v>
      </c>
      <c r="M549" t="s">
        <v>28</v>
      </c>
      <c r="N549" t="s">
        <v>47</v>
      </c>
      <c r="O549" t="s">
        <v>49</v>
      </c>
      <c r="P549" t="s">
        <v>100</v>
      </c>
      <c r="Q549">
        <v>150</v>
      </c>
      <c r="R549">
        <v>20</v>
      </c>
      <c r="S549" t="s">
        <v>31</v>
      </c>
      <c r="T549" t="s">
        <v>32</v>
      </c>
      <c r="U549" t="s">
        <v>400</v>
      </c>
      <c r="V549" t="s">
        <v>322</v>
      </c>
    </row>
    <row r="550" spans="1:22" x14ac:dyDescent="0.25">
      <c r="A550">
        <v>980963</v>
      </c>
      <c r="B550" t="s">
        <v>419</v>
      </c>
      <c r="C550" t="s">
        <v>60</v>
      </c>
      <c r="D550">
        <f>YEAR(matches[[#This Row],[date]])</f>
        <v>2016</v>
      </c>
      <c r="E550" t="s">
        <v>637</v>
      </c>
      <c r="F550" s="1">
        <v>42494</v>
      </c>
      <c r="G550" t="s">
        <v>23</v>
      </c>
      <c r="H550" t="s">
        <v>405</v>
      </c>
      <c r="I550" t="s">
        <v>62</v>
      </c>
      <c r="J550" t="s">
        <v>27</v>
      </c>
      <c r="K550" t="s">
        <v>38</v>
      </c>
      <c r="L550" t="s">
        <v>38</v>
      </c>
      <c r="M550" t="s">
        <v>28</v>
      </c>
      <c r="N550" t="s">
        <v>27</v>
      </c>
      <c r="O550" t="s">
        <v>29</v>
      </c>
      <c r="P550" t="s">
        <v>83</v>
      </c>
      <c r="Q550">
        <v>165</v>
      </c>
      <c r="R550">
        <v>20</v>
      </c>
      <c r="S550" t="s">
        <v>31</v>
      </c>
      <c r="T550" t="s">
        <v>32</v>
      </c>
      <c r="U550" t="s">
        <v>310</v>
      </c>
      <c r="V550" t="s">
        <v>164</v>
      </c>
    </row>
    <row r="551" spans="1:22" x14ac:dyDescent="0.25">
      <c r="A551">
        <v>980965</v>
      </c>
      <c r="B551" t="s">
        <v>419</v>
      </c>
      <c r="C551" t="s">
        <v>44</v>
      </c>
      <c r="D551">
        <f>YEAR(matches[[#This Row],[date]])</f>
        <v>2016</v>
      </c>
      <c r="E551" t="s">
        <v>637</v>
      </c>
      <c r="F551" s="1">
        <v>42495</v>
      </c>
      <c r="G551" t="s">
        <v>23</v>
      </c>
      <c r="H551" t="s">
        <v>311</v>
      </c>
      <c r="I551" t="s">
        <v>46</v>
      </c>
      <c r="J551" t="s">
        <v>47</v>
      </c>
      <c r="K551" t="s">
        <v>420</v>
      </c>
      <c r="L551" t="s">
        <v>420</v>
      </c>
      <c r="M551" t="s">
        <v>28</v>
      </c>
      <c r="N551" t="s">
        <v>420</v>
      </c>
      <c r="O551" t="s">
        <v>49</v>
      </c>
      <c r="P551" t="s">
        <v>83</v>
      </c>
      <c r="Q551">
        <v>163</v>
      </c>
      <c r="R551">
        <v>20</v>
      </c>
      <c r="S551" t="s">
        <v>31</v>
      </c>
      <c r="T551" t="s">
        <v>32</v>
      </c>
      <c r="U551" t="s">
        <v>335</v>
      </c>
      <c r="V551" t="s">
        <v>275</v>
      </c>
    </row>
    <row r="552" spans="1:22" x14ac:dyDescent="0.25">
      <c r="A552">
        <v>980967</v>
      </c>
      <c r="B552" t="s">
        <v>419</v>
      </c>
      <c r="C552" t="s">
        <v>71</v>
      </c>
      <c r="D552">
        <f>YEAR(matches[[#This Row],[date]])</f>
        <v>2016</v>
      </c>
      <c r="E552" t="s">
        <v>637</v>
      </c>
      <c r="F552" s="1">
        <v>42496</v>
      </c>
      <c r="G552" t="s">
        <v>23</v>
      </c>
      <c r="H552" t="s">
        <v>390</v>
      </c>
      <c r="I552" t="s">
        <v>73</v>
      </c>
      <c r="J552" t="s">
        <v>344</v>
      </c>
      <c r="K552" t="s">
        <v>422</v>
      </c>
      <c r="L552" t="s">
        <v>344</v>
      </c>
      <c r="M552" t="s">
        <v>28</v>
      </c>
      <c r="N552" t="s">
        <v>344</v>
      </c>
      <c r="O552" t="s">
        <v>49</v>
      </c>
      <c r="P552" t="s">
        <v>57</v>
      </c>
      <c r="Q552">
        <v>127</v>
      </c>
      <c r="R552">
        <v>20</v>
      </c>
      <c r="S552" t="s">
        <v>31</v>
      </c>
      <c r="T552" t="s">
        <v>32</v>
      </c>
      <c r="U552" t="s">
        <v>157</v>
      </c>
      <c r="V552" t="s">
        <v>179</v>
      </c>
    </row>
    <row r="553" spans="1:22" x14ac:dyDescent="0.25">
      <c r="A553">
        <v>980969</v>
      </c>
      <c r="B553" t="s">
        <v>419</v>
      </c>
      <c r="C553" t="s">
        <v>22</v>
      </c>
      <c r="D553">
        <f>YEAR(matches[[#This Row],[date]])</f>
        <v>2016</v>
      </c>
      <c r="E553" t="s">
        <v>637</v>
      </c>
      <c r="F553" s="1">
        <v>42497</v>
      </c>
      <c r="G553" t="s">
        <v>23</v>
      </c>
      <c r="H553" t="s">
        <v>278</v>
      </c>
      <c r="I553" t="s">
        <v>25</v>
      </c>
      <c r="J553" t="s">
        <v>26</v>
      </c>
      <c r="K553" t="s">
        <v>420</v>
      </c>
      <c r="L553" t="s">
        <v>26</v>
      </c>
      <c r="M553" t="s">
        <v>28</v>
      </c>
      <c r="N553" t="s">
        <v>26</v>
      </c>
      <c r="O553" t="s">
        <v>49</v>
      </c>
      <c r="P553" t="s">
        <v>83</v>
      </c>
      <c r="Q553">
        <v>192</v>
      </c>
      <c r="R553">
        <v>20</v>
      </c>
      <c r="S553" t="s">
        <v>31</v>
      </c>
      <c r="T553" t="s">
        <v>32</v>
      </c>
      <c r="U553" t="s">
        <v>400</v>
      </c>
      <c r="V553" t="s">
        <v>322</v>
      </c>
    </row>
    <row r="554" spans="1:22" x14ac:dyDescent="0.25">
      <c r="A554">
        <v>980971</v>
      </c>
      <c r="B554" t="s">
        <v>419</v>
      </c>
      <c r="C554" t="s">
        <v>35</v>
      </c>
      <c r="D554">
        <f>YEAR(matches[[#This Row],[date]])</f>
        <v>2016</v>
      </c>
      <c r="E554" t="s">
        <v>637</v>
      </c>
      <c r="F554" s="1">
        <v>42497</v>
      </c>
      <c r="G554" t="s">
        <v>23</v>
      </c>
      <c r="H554" t="s">
        <v>438</v>
      </c>
      <c r="I554" t="s">
        <v>421</v>
      </c>
      <c r="J554" t="s">
        <v>38</v>
      </c>
      <c r="K554" t="s">
        <v>47</v>
      </c>
      <c r="L554" t="s">
        <v>47</v>
      </c>
      <c r="M554" t="s">
        <v>28</v>
      </c>
      <c r="N554" t="s">
        <v>38</v>
      </c>
      <c r="O554" t="s">
        <v>29</v>
      </c>
      <c r="P554" t="s">
        <v>50</v>
      </c>
      <c r="Q554">
        <v>182</v>
      </c>
      <c r="R554">
        <v>20</v>
      </c>
      <c r="S554" t="s">
        <v>31</v>
      </c>
      <c r="T554" t="s">
        <v>32</v>
      </c>
      <c r="U554" t="s">
        <v>164</v>
      </c>
      <c r="V554" t="s">
        <v>353</v>
      </c>
    </row>
    <row r="555" spans="1:22" x14ac:dyDescent="0.25">
      <c r="A555">
        <v>980973</v>
      </c>
      <c r="B555" t="s">
        <v>419</v>
      </c>
      <c r="C555" t="s">
        <v>312</v>
      </c>
      <c r="D555">
        <f>YEAR(matches[[#This Row],[date]])</f>
        <v>2016</v>
      </c>
      <c r="E555" t="s">
        <v>637</v>
      </c>
      <c r="F555" s="1">
        <v>42498</v>
      </c>
      <c r="G555" t="s">
        <v>23</v>
      </c>
      <c r="H555" t="s">
        <v>107</v>
      </c>
      <c r="I555" t="s">
        <v>314</v>
      </c>
      <c r="J555" t="s">
        <v>56</v>
      </c>
      <c r="K555" t="s">
        <v>344</v>
      </c>
      <c r="L555" t="s">
        <v>56</v>
      </c>
      <c r="M555" t="s">
        <v>28</v>
      </c>
      <c r="N555" t="s">
        <v>344</v>
      </c>
      <c r="O555" t="s">
        <v>29</v>
      </c>
      <c r="P555" t="s">
        <v>286</v>
      </c>
      <c r="Q555">
        <v>178</v>
      </c>
      <c r="R555">
        <v>20</v>
      </c>
      <c r="S555" t="s">
        <v>31</v>
      </c>
      <c r="T555" t="s">
        <v>32</v>
      </c>
      <c r="U555" t="s">
        <v>179</v>
      </c>
      <c r="V555" t="s">
        <v>335</v>
      </c>
    </row>
    <row r="556" spans="1:22" x14ac:dyDescent="0.25">
      <c r="A556">
        <v>980975</v>
      </c>
      <c r="B556" t="s">
        <v>419</v>
      </c>
      <c r="C556" t="s">
        <v>60</v>
      </c>
      <c r="D556">
        <f>YEAR(matches[[#This Row],[date]])</f>
        <v>2016</v>
      </c>
      <c r="E556" t="s">
        <v>637</v>
      </c>
      <c r="F556" s="1">
        <v>42498</v>
      </c>
      <c r="G556" t="s">
        <v>23</v>
      </c>
      <c r="H556" t="s">
        <v>102</v>
      </c>
      <c r="I556" t="s">
        <v>62</v>
      </c>
      <c r="J556" t="s">
        <v>27</v>
      </c>
      <c r="K556" t="s">
        <v>422</v>
      </c>
      <c r="L556" t="s">
        <v>422</v>
      </c>
      <c r="M556" t="s">
        <v>28</v>
      </c>
      <c r="N556" t="s">
        <v>422</v>
      </c>
      <c r="O556" t="s">
        <v>49</v>
      </c>
      <c r="P556" t="s">
        <v>57</v>
      </c>
      <c r="Q556">
        <v>159</v>
      </c>
      <c r="R556">
        <v>20</v>
      </c>
      <c r="S556" t="s">
        <v>31</v>
      </c>
      <c r="T556" t="s">
        <v>32</v>
      </c>
      <c r="U556" t="s">
        <v>157</v>
      </c>
      <c r="V556" t="s">
        <v>275</v>
      </c>
    </row>
    <row r="557" spans="1:22" x14ac:dyDescent="0.25">
      <c r="A557">
        <v>980977</v>
      </c>
      <c r="B557" t="s">
        <v>419</v>
      </c>
      <c r="C557" t="s">
        <v>35</v>
      </c>
      <c r="D557">
        <f>YEAR(matches[[#This Row],[date]])</f>
        <v>2016</v>
      </c>
      <c r="E557" t="s">
        <v>637</v>
      </c>
      <c r="F557" s="1">
        <v>42499</v>
      </c>
      <c r="G557" t="s">
        <v>23</v>
      </c>
      <c r="H557" t="s">
        <v>67</v>
      </c>
      <c r="I557" t="s">
        <v>421</v>
      </c>
      <c r="J557" t="s">
        <v>38</v>
      </c>
      <c r="K557" t="s">
        <v>26</v>
      </c>
      <c r="L557" t="s">
        <v>38</v>
      </c>
      <c r="M557" t="s">
        <v>28</v>
      </c>
      <c r="N557" t="s">
        <v>26</v>
      </c>
      <c r="O557" t="s">
        <v>29</v>
      </c>
      <c r="P557" t="s">
        <v>124</v>
      </c>
      <c r="Q557">
        <v>176</v>
      </c>
      <c r="R557">
        <v>20</v>
      </c>
      <c r="S557" t="s">
        <v>31</v>
      </c>
      <c r="T557" t="s">
        <v>32</v>
      </c>
      <c r="U557" t="s">
        <v>310</v>
      </c>
      <c r="V557" t="s">
        <v>164</v>
      </c>
    </row>
    <row r="558" spans="1:22" x14ac:dyDescent="0.25">
      <c r="A558">
        <v>980979</v>
      </c>
      <c r="B558" t="s">
        <v>419</v>
      </c>
      <c r="C558" t="s">
        <v>312</v>
      </c>
      <c r="D558">
        <f>YEAR(matches[[#This Row],[date]])</f>
        <v>2016</v>
      </c>
      <c r="E558" t="s">
        <v>637</v>
      </c>
      <c r="F558" s="1">
        <v>42500</v>
      </c>
      <c r="G558" t="s">
        <v>23</v>
      </c>
      <c r="H558" t="s">
        <v>439</v>
      </c>
      <c r="I558" t="s">
        <v>314</v>
      </c>
      <c r="J558" t="s">
        <v>420</v>
      </c>
      <c r="K558" t="s">
        <v>344</v>
      </c>
      <c r="L558" t="s">
        <v>344</v>
      </c>
      <c r="M558" t="s">
        <v>40</v>
      </c>
      <c r="N558" t="s">
        <v>344</v>
      </c>
      <c r="O558" t="s">
        <v>29</v>
      </c>
      <c r="P558" t="s">
        <v>90</v>
      </c>
      <c r="Q558">
        <v>138</v>
      </c>
      <c r="R558">
        <v>20</v>
      </c>
      <c r="S558" t="s">
        <v>31</v>
      </c>
      <c r="T558" t="s">
        <v>32</v>
      </c>
      <c r="U558" t="s">
        <v>400</v>
      </c>
      <c r="V558" t="s">
        <v>423</v>
      </c>
    </row>
    <row r="559" spans="1:22" x14ac:dyDescent="0.25">
      <c r="A559">
        <v>980981</v>
      </c>
      <c r="B559" t="s">
        <v>419</v>
      </c>
      <c r="C559" t="s">
        <v>22</v>
      </c>
      <c r="D559">
        <f>YEAR(matches[[#This Row],[date]])</f>
        <v>2016</v>
      </c>
      <c r="E559" t="s">
        <v>637</v>
      </c>
      <c r="F559" s="1">
        <v>42501</v>
      </c>
      <c r="G559" t="s">
        <v>23</v>
      </c>
      <c r="H559" t="s">
        <v>440</v>
      </c>
      <c r="I559" t="s">
        <v>25</v>
      </c>
      <c r="J559" t="s">
        <v>26</v>
      </c>
      <c r="K559" t="s">
        <v>56</v>
      </c>
      <c r="L559" t="s">
        <v>56</v>
      </c>
      <c r="M559" t="s">
        <v>28</v>
      </c>
      <c r="N559" t="s">
        <v>56</v>
      </c>
      <c r="O559" t="s">
        <v>49</v>
      </c>
      <c r="P559" t="s">
        <v>69</v>
      </c>
      <c r="Q559">
        <v>152</v>
      </c>
      <c r="R559">
        <v>20</v>
      </c>
      <c r="S559" t="s">
        <v>31</v>
      </c>
      <c r="T559" t="s">
        <v>32</v>
      </c>
      <c r="U559" t="s">
        <v>433</v>
      </c>
      <c r="V559" t="s">
        <v>335</v>
      </c>
    </row>
    <row r="560" spans="1:22" x14ac:dyDescent="0.25">
      <c r="A560">
        <v>980983</v>
      </c>
      <c r="B560" t="s">
        <v>419</v>
      </c>
      <c r="C560" t="s">
        <v>71</v>
      </c>
      <c r="D560">
        <f>YEAR(matches[[#This Row],[date]])</f>
        <v>2016</v>
      </c>
      <c r="E560" t="s">
        <v>637</v>
      </c>
      <c r="F560" s="1">
        <v>42502</v>
      </c>
      <c r="G560" t="s">
        <v>23</v>
      </c>
      <c r="H560" t="s">
        <v>434</v>
      </c>
      <c r="I560" t="s">
        <v>73</v>
      </c>
      <c r="J560" t="s">
        <v>344</v>
      </c>
      <c r="K560" t="s">
        <v>47</v>
      </c>
      <c r="L560" t="s">
        <v>47</v>
      </c>
      <c r="M560" t="s">
        <v>28</v>
      </c>
      <c r="N560" t="s">
        <v>47</v>
      </c>
      <c r="O560" t="s">
        <v>49</v>
      </c>
      <c r="P560" t="s">
        <v>83</v>
      </c>
      <c r="Q560">
        <v>147</v>
      </c>
      <c r="R560">
        <v>20</v>
      </c>
      <c r="S560" t="s">
        <v>31</v>
      </c>
      <c r="T560" t="s">
        <v>32</v>
      </c>
      <c r="U560" t="s">
        <v>429</v>
      </c>
      <c r="V560" t="s">
        <v>157</v>
      </c>
    </row>
    <row r="561" spans="1:22" x14ac:dyDescent="0.25">
      <c r="A561">
        <v>980985</v>
      </c>
      <c r="B561" t="s">
        <v>419</v>
      </c>
      <c r="C561" t="s">
        <v>312</v>
      </c>
      <c r="D561">
        <f>YEAR(matches[[#This Row],[date]])</f>
        <v>2016</v>
      </c>
      <c r="E561" t="s">
        <v>637</v>
      </c>
      <c r="F561" s="1">
        <v>42503</v>
      </c>
      <c r="G561" t="s">
        <v>23</v>
      </c>
      <c r="H561" t="s">
        <v>438</v>
      </c>
      <c r="I561" t="s">
        <v>314</v>
      </c>
      <c r="J561" t="s">
        <v>56</v>
      </c>
      <c r="K561" t="s">
        <v>38</v>
      </c>
      <c r="L561" t="s">
        <v>56</v>
      </c>
      <c r="M561" t="s">
        <v>40</v>
      </c>
      <c r="N561" t="s">
        <v>38</v>
      </c>
      <c r="O561" t="s">
        <v>49</v>
      </c>
      <c r="P561" t="s">
        <v>83</v>
      </c>
      <c r="Q561">
        <v>125</v>
      </c>
      <c r="R561">
        <v>20</v>
      </c>
      <c r="S561" t="s">
        <v>31</v>
      </c>
      <c r="T561" t="s">
        <v>32</v>
      </c>
      <c r="U561" t="s">
        <v>164</v>
      </c>
      <c r="V561" t="s">
        <v>353</v>
      </c>
    </row>
    <row r="562" spans="1:22" x14ac:dyDescent="0.25">
      <c r="A562">
        <v>980987</v>
      </c>
      <c r="B562" t="s">
        <v>419</v>
      </c>
      <c r="C562" t="s">
        <v>22</v>
      </c>
      <c r="D562">
        <f>YEAR(matches[[#This Row],[date]])</f>
        <v>2016</v>
      </c>
      <c r="E562" t="s">
        <v>637</v>
      </c>
      <c r="F562" s="1">
        <v>42504</v>
      </c>
      <c r="G562" t="s">
        <v>23</v>
      </c>
      <c r="H562" t="s">
        <v>158</v>
      </c>
      <c r="I562" t="s">
        <v>25</v>
      </c>
      <c r="J562" t="s">
        <v>26</v>
      </c>
      <c r="K562" t="s">
        <v>422</v>
      </c>
      <c r="L562" t="s">
        <v>422</v>
      </c>
      <c r="M562" t="s">
        <v>28</v>
      </c>
      <c r="N562" t="s">
        <v>26</v>
      </c>
      <c r="O562" t="s">
        <v>29</v>
      </c>
      <c r="P562" t="s">
        <v>441</v>
      </c>
      <c r="Q562">
        <v>249</v>
      </c>
      <c r="R562">
        <v>20</v>
      </c>
      <c r="S562" t="s">
        <v>31</v>
      </c>
      <c r="T562" t="s">
        <v>32</v>
      </c>
      <c r="U562" t="s">
        <v>433</v>
      </c>
      <c r="V562" t="s">
        <v>423</v>
      </c>
    </row>
    <row r="563" spans="1:22" x14ac:dyDescent="0.25">
      <c r="A563">
        <v>980989</v>
      </c>
      <c r="B563" t="s">
        <v>419</v>
      </c>
      <c r="C563" t="s">
        <v>60</v>
      </c>
      <c r="D563">
        <f>YEAR(matches[[#This Row],[date]])</f>
        <v>2016</v>
      </c>
      <c r="E563" t="s">
        <v>637</v>
      </c>
      <c r="F563" s="1">
        <v>42504</v>
      </c>
      <c r="G563" t="s">
        <v>23</v>
      </c>
      <c r="H563" t="s">
        <v>79</v>
      </c>
      <c r="I563" t="s">
        <v>62</v>
      </c>
      <c r="J563" t="s">
        <v>27</v>
      </c>
      <c r="K563" t="s">
        <v>420</v>
      </c>
      <c r="L563" t="s">
        <v>420</v>
      </c>
      <c r="M563" t="s">
        <v>40</v>
      </c>
      <c r="N563" t="s">
        <v>27</v>
      </c>
      <c r="O563" t="s">
        <v>49</v>
      </c>
      <c r="P563" t="s">
        <v>100</v>
      </c>
      <c r="Q563">
        <v>66</v>
      </c>
      <c r="R563">
        <v>9</v>
      </c>
      <c r="S563" t="s">
        <v>31</v>
      </c>
      <c r="T563" t="s">
        <v>117</v>
      </c>
      <c r="U563" t="s">
        <v>428</v>
      </c>
      <c r="V563" t="s">
        <v>322</v>
      </c>
    </row>
    <row r="564" spans="1:22" x14ac:dyDescent="0.25">
      <c r="A564">
        <v>980991</v>
      </c>
      <c r="B564" t="s">
        <v>419</v>
      </c>
      <c r="C564" t="s">
        <v>35</v>
      </c>
      <c r="D564">
        <f>YEAR(matches[[#This Row],[date]])</f>
        <v>2016</v>
      </c>
      <c r="E564" t="s">
        <v>637</v>
      </c>
      <c r="F564" s="1">
        <v>42505</v>
      </c>
      <c r="G564" t="s">
        <v>23</v>
      </c>
      <c r="H564" t="s">
        <v>442</v>
      </c>
      <c r="I564" t="s">
        <v>421</v>
      </c>
      <c r="J564" t="s">
        <v>38</v>
      </c>
      <c r="K564" t="s">
        <v>344</v>
      </c>
      <c r="L564" t="s">
        <v>38</v>
      </c>
      <c r="M564" t="s">
        <v>40</v>
      </c>
      <c r="N564" t="s">
        <v>344</v>
      </c>
      <c r="O564" t="s">
        <v>49</v>
      </c>
      <c r="P564" t="s">
        <v>83</v>
      </c>
      <c r="Q564">
        <v>180</v>
      </c>
      <c r="R564">
        <v>20</v>
      </c>
      <c r="S564" t="s">
        <v>31</v>
      </c>
      <c r="T564" t="s">
        <v>32</v>
      </c>
      <c r="U564" t="s">
        <v>436</v>
      </c>
      <c r="V564" t="s">
        <v>157</v>
      </c>
    </row>
    <row r="565" spans="1:22" x14ac:dyDescent="0.25">
      <c r="A565">
        <v>980993</v>
      </c>
      <c r="B565" t="s">
        <v>419</v>
      </c>
      <c r="C565" t="s">
        <v>312</v>
      </c>
      <c r="D565">
        <f>YEAR(matches[[#This Row],[date]])</f>
        <v>2016</v>
      </c>
      <c r="E565" t="s">
        <v>637</v>
      </c>
      <c r="F565" s="1">
        <v>42505</v>
      </c>
      <c r="G565" t="s">
        <v>23</v>
      </c>
      <c r="H565" t="s">
        <v>440</v>
      </c>
      <c r="I565" t="s">
        <v>314</v>
      </c>
      <c r="J565" t="s">
        <v>56</v>
      </c>
      <c r="K565" t="s">
        <v>47</v>
      </c>
      <c r="L565" t="s">
        <v>47</v>
      </c>
      <c r="M565" t="s">
        <v>28</v>
      </c>
      <c r="N565" t="s">
        <v>56</v>
      </c>
      <c r="O565" t="s">
        <v>29</v>
      </c>
      <c r="P565" t="s">
        <v>443</v>
      </c>
      <c r="Q565">
        <v>207</v>
      </c>
      <c r="R565">
        <v>20</v>
      </c>
      <c r="S565" t="s">
        <v>31</v>
      </c>
      <c r="T565" t="s">
        <v>32</v>
      </c>
      <c r="U565" t="s">
        <v>424</v>
      </c>
      <c r="V565" t="s">
        <v>353</v>
      </c>
    </row>
    <row r="566" spans="1:22" x14ac:dyDescent="0.25">
      <c r="A566">
        <v>980995</v>
      </c>
      <c r="B566" t="s">
        <v>419</v>
      </c>
      <c r="C566" t="s">
        <v>60</v>
      </c>
      <c r="D566">
        <f>YEAR(matches[[#This Row],[date]])</f>
        <v>2016</v>
      </c>
      <c r="E566" t="s">
        <v>637</v>
      </c>
      <c r="F566" s="1">
        <v>42506</v>
      </c>
      <c r="G566" t="s">
        <v>23</v>
      </c>
      <c r="H566" t="s">
        <v>278</v>
      </c>
      <c r="I566" t="s">
        <v>62</v>
      </c>
      <c r="J566" t="s">
        <v>27</v>
      </c>
      <c r="K566" t="s">
        <v>26</v>
      </c>
      <c r="L566" t="s">
        <v>26</v>
      </c>
      <c r="M566" t="s">
        <v>28</v>
      </c>
      <c r="N566" t="s">
        <v>26</v>
      </c>
      <c r="O566" t="s">
        <v>49</v>
      </c>
      <c r="P566" t="s">
        <v>50</v>
      </c>
      <c r="Q566">
        <v>184</v>
      </c>
      <c r="R566">
        <v>20</v>
      </c>
      <c r="S566" t="s">
        <v>31</v>
      </c>
      <c r="T566" t="s">
        <v>32</v>
      </c>
      <c r="U566" t="s">
        <v>400</v>
      </c>
      <c r="V566" t="s">
        <v>428</v>
      </c>
    </row>
    <row r="567" spans="1:22" x14ac:dyDescent="0.25">
      <c r="A567">
        <v>980997</v>
      </c>
      <c r="B567" t="s">
        <v>419</v>
      </c>
      <c r="C567" t="s">
        <v>312</v>
      </c>
      <c r="D567">
        <f>YEAR(matches[[#This Row],[date]])</f>
        <v>2016</v>
      </c>
      <c r="E567" t="s">
        <v>637</v>
      </c>
      <c r="F567" s="1">
        <v>42507</v>
      </c>
      <c r="G567" t="s">
        <v>23</v>
      </c>
      <c r="H567" t="s">
        <v>432</v>
      </c>
      <c r="I567" t="s">
        <v>314</v>
      </c>
      <c r="J567" t="s">
        <v>420</v>
      </c>
      <c r="K567" t="s">
        <v>47</v>
      </c>
      <c r="L567" t="s">
        <v>420</v>
      </c>
      <c r="M567" t="s">
        <v>28</v>
      </c>
      <c r="N567" t="s">
        <v>420</v>
      </c>
      <c r="O567" t="s">
        <v>29</v>
      </c>
      <c r="P567" t="s">
        <v>141</v>
      </c>
      <c r="Q567">
        <v>58</v>
      </c>
      <c r="R567">
        <v>11</v>
      </c>
      <c r="S567" t="s">
        <v>31</v>
      </c>
      <c r="T567" t="s">
        <v>117</v>
      </c>
      <c r="U567" t="s">
        <v>424</v>
      </c>
      <c r="V567" t="s">
        <v>335</v>
      </c>
    </row>
    <row r="568" spans="1:22" x14ac:dyDescent="0.25">
      <c r="A568">
        <v>980999</v>
      </c>
      <c r="B568" t="s">
        <v>419</v>
      </c>
      <c r="C568" t="s">
        <v>22</v>
      </c>
      <c r="D568">
        <f>YEAR(matches[[#This Row],[date]])</f>
        <v>2016</v>
      </c>
      <c r="E568" t="s">
        <v>637</v>
      </c>
      <c r="F568" s="1">
        <v>42508</v>
      </c>
      <c r="G568" t="s">
        <v>23</v>
      </c>
      <c r="H568" t="s">
        <v>278</v>
      </c>
      <c r="I568" t="s">
        <v>25</v>
      </c>
      <c r="J568" t="s">
        <v>26</v>
      </c>
      <c r="K568" t="s">
        <v>38</v>
      </c>
      <c r="L568" t="s">
        <v>38</v>
      </c>
      <c r="M568" t="s">
        <v>28</v>
      </c>
      <c r="N568" t="s">
        <v>26</v>
      </c>
      <c r="O568" t="s">
        <v>29</v>
      </c>
      <c r="P568" t="s">
        <v>297</v>
      </c>
      <c r="Q568">
        <v>203</v>
      </c>
      <c r="R568">
        <v>14</v>
      </c>
      <c r="S568" t="s">
        <v>31</v>
      </c>
      <c r="T568" t="s">
        <v>117</v>
      </c>
      <c r="U568" t="s">
        <v>436</v>
      </c>
      <c r="V568" t="s">
        <v>157</v>
      </c>
    </row>
    <row r="569" spans="1:22" x14ac:dyDescent="0.25">
      <c r="A569">
        <v>981001</v>
      </c>
      <c r="B569" t="s">
        <v>419</v>
      </c>
      <c r="C569" t="s">
        <v>444</v>
      </c>
      <c r="D569">
        <f>YEAR(matches[[#This Row],[date]])</f>
        <v>2016</v>
      </c>
      <c r="E569" t="s">
        <v>637</v>
      </c>
      <c r="F569" s="1">
        <v>42509</v>
      </c>
      <c r="G569" t="s">
        <v>23</v>
      </c>
      <c r="H569" t="s">
        <v>193</v>
      </c>
      <c r="I569" t="s">
        <v>445</v>
      </c>
      <c r="J569" t="s">
        <v>422</v>
      </c>
      <c r="K569" t="s">
        <v>27</v>
      </c>
      <c r="L569" t="s">
        <v>422</v>
      </c>
      <c r="M569" t="s">
        <v>28</v>
      </c>
      <c r="N569" t="s">
        <v>422</v>
      </c>
      <c r="O569" t="s">
        <v>49</v>
      </c>
      <c r="P569" t="s">
        <v>69</v>
      </c>
      <c r="Q569">
        <v>125</v>
      </c>
      <c r="R569">
        <v>20</v>
      </c>
      <c r="S569" t="s">
        <v>31</v>
      </c>
      <c r="T569" t="s">
        <v>32</v>
      </c>
      <c r="U569" t="s">
        <v>310</v>
      </c>
      <c r="V569" t="s">
        <v>353</v>
      </c>
    </row>
    <row r="570" spans="1:22" x14ac:dyDescent="0.25">
      <c r="A570">
        <v>981003</v>
      </c>
      <c r="B570" t="s">
        <v>419</v>
      </c>
      <c r="C570" t="s">
        <v>358</v>
      </c>
      <c r="D570">
        <f>YEAR(matches[[#This Row],[date]])</f>
        <v>2016</v>
      </c>
      <c r="E570" t="s">
        <v>637</v>
      </c>
      <c r="F570" s="1">
        <v>42510</v>
      </c>
      <c r="G570" t="s">
        <v>23</v>
      </c>
      <c r="H570" t="s">
        <v>392</v>
      </c>
      <c r="I570" t="s">
        <v>359</v>
      </c>
      <c r="J570" t="s">
        <v>47</v>
      </c>
      <c r="K570" t="s">
        <v>344</v>
      </c>
      <c r="L570" t="s">
        <v>47</v>
      </c>
      <c r="M570" t="s">
        <v>28</v>
      </c>
      <c r="N570" t="s">
        <v>47</v>
      </c>
      <c r="O570" t="s">
        <v>49</v>
      </c>
      <c r="P570" t="s">
        <v>69</v>
      </c>
      <c r="Q570">
        <v>159</v>
      </c>
      <c r="R570">
        <v>20</v>
      </c>
      <c r="S570" t="s">
        <v>31</v>
      </c>
      <c r="T570" t="s">
        <v>32</v>
      </c>
      <c r="U570" t="s">
        <v>428</v>
      </c>
      <c r="V570" t="s">
        <v>322</v>
      </c>
    </row>
    <row r="571" spans="1:22" x14ac:dyDescent="0.25">
      <c r="A571">
        <v>981005</v>
      </c>
      <c r="B571" t="s">
        <v>419</v>
      </c>
      <c r="C571" t="s">
        <v>312</v>
      </c>
      <c r="D571">
        <f>YEAR(matches[[#This Row],[date]])</f>
        <v>2016</v>
      </c>
      <c r="E571" t="s">
        <v>637</v>
      </c>
      <c r="F571" s="1">
        <v>42511</v>
      </c>
      <c r="G571" t="s">
        <v>23</v>
      </c>
      <c r="H571" t="s">
        <v>92</v>
      </c>
      <c r="I571" t="s">
        <v>314</v>
      </c>
      <c r="J571" t="s">
        <v>420</v>
      </c>
      <c r="K571" t="s">
        <v>38</v>
      </c>
      <c r="L571" t="s">
        <v>38</v>
      </c>
      <c r="M571" t="s">
        <v>40</v>
      </c>
      <c r="N571" t="s">
        <v>420</v>
      </c>
      <c r="O571" t="s">
        <v>49</v>
      </c>
      <c r="P571" t="s">
        <v>90</v>
      </c>
      <c r="Q571">
        <v>173</v>
      </c>
      <c r="R571">
        <v>20</v>
      </c>
      <c r="S571" t="s">
        <v>31</v>
      </c>
      <c r="T571" t="s">
        <v>32</v>
      </c>
      <c r="U571" t="s">
        <v>164</v>
      </c>
      <c r="V571" t="s">
        <v>424</v>
      </c>
    </row>
    <row r="572" spans="1:22" x14ac:dyDescent="0.25">
      <c r="A572">
        <v>981007</v>
      </c>
      <c r="B572" t="s">
        <v>419</v>
      </c>
      <c r="C572" t="s">
        <v>444</v>
      </c>
      <c r="D572">
        <f>YEAR(matches[[#This Row],[date]])</f>
        <v>2016</v>
      </c>
      <c r="E572" t="s">
        <v>637</v>
      </c>
      <c r="F572" s="1">
        <v>42511</v>
      </c>
      <c r="G572" t="s">
        <v>23</v>
      </c>
      <c r="H572" t="s">
        <v>131</v>
      </c>
      <c r="I572" t="s">
        <v>445</v>
      </c>
      <c r="J572" t="s">
        <v>422</v>
      </c>
      <c r="K572" t="s">
        <v>56</v>
      </c>
      <c r="L572" t="s">
        <v>422</v>
      </c>
      <c r="M572" t="s">
        <v>28</v>
      </c>
      <c r="N572" t="s">
        <v>422</v>
      </c>
      <c r="O572" t="s">
        <v>49</v>
      </c>
      <c r="P572" t="s">
        <v>69</v>
      </c>
      <c r="Q572">
        <v>173</v>
      </c>
      <c r="R572">
        <v>20</v>
      </c>
      <c r="S572" t="s">
        <v>31</v>
      </c>
      <c r="T572" t="s">
        <v>32</v>
      </c>
      <c r="U572" t="s">
        <v>310</v>
      </c>
      <c r="V572" t="s">
        <v>353</v>
      </c>
    </row>
    <row r="573" spans="1:22" x14ac:dyDescent="0.25">
      <c r="A573">
        <v>981009</v>
      </c>
      <c r="B573" t="s">
        <v>419</v>
      </c>
      <c r="C573" t="s">
        <v>60</v>
      </c>
      <c r="D573">
        <f>YEAR(matches[[#This Row],[date]])</f>
        <v>2016</v>
      </c>
      <c r="E573" t="s">
        <v>637</v>
      </c>
      <c r="F573" s="1">
        <v>42512</v>
      </c>
      <c r="G573" t="s">
        <v>23</v>
      </c>
      <c r="H573" t="s">
        <v>79</v>
      </c>
      <c r="I573" t="s">
        <v>62</v>
      </c>
      <c r="J573" t="s">
        <v>27</v>
      </c>
      <c r="K573" t="s">
        <v>344</v>
      </c>
      <c r="L573" t="s">
        <v>344</v>
      </c>
      <c r="M573" t="s">
        <v>28</v>
      </c>
      <c r="N573" t="s">
        <v>27</v>
      </c>
      <c r="O573" t="s">
        <v>29</v>
      </c>
      <c r="P573" t="s">
        <v>259</v>
      </c>
      <c r="Q573">
        <v>172</v>
      </c>
      <c r="R573">
        <v>20</v>
      </c>
      <c r="S573" t="s">
        <v>31</v>
      </c>
      <c r="T573" t="s">
        <v>32</v>
      </c>
      <c r="U573" t="s">
        <v>436</v>
      </c>
      <c r="V573" t="s">
        <v>157</v>
      </c>
    </row>
    <row r="574" spans="1:22" x14ac:dyDescent="0.25">
      <c r="A574">
        <v>981011</v>
      </c>
      <c r="B574" t="s">
        <v>419</v>
      </c>
      <c r="C574" t="s">
        <v>358</v>
      </c>
      <c r="D574">
        <f>YEAR(matches[[#This Row],[date]])</f>
        <v>2016</v>
      </c>
      <c r="E574" t="s">
        <v>637</v>
      </c>
      <c r="F574" s="1">
        <v>42512</v>
      </c>
      <c r="G574" t="s">
        <v>23</v>
      </c>
      <c r="H574" t="s">
        <v>278</v>
      </c>
      <c r="I574" t="s">
        <v>359</v>
      </c>
      <c r="J574" t="s">
        <v>47</v>
      </c>
      <c r="K574" t="s">
        <v>26</v>
      </c>
      <c r="L574" t="s">
        <v>26</v>
      </c>
      <c r="M574" t="s">
        <v>28</v>
      </c>
      <c r="N574" t="s">
        <v>26</v>
      </c>
      <c r="O574" t="s">
        <v>49</v>
      </c>
      <c r="P574" t="s">
        <v>69</v>
      </c>
      <c r="Q574">
        <v>139</v>
      </c>
      <c r="R574">
        <v>20</v>
      </c>
      <c r="S574" t="s">
        <v>31</v>
      </c>
      <c r="T574" t="s">
        <v>32</v>
      </c>
      <c r="U574" t="s">
        <v>428</v>
      </c>
      <c r="V574" t="s">
        <v>322</v>
      </c>
    </row>
    <row r="575" spans="1:22" x14ac:dyDescent="0.25">
      <c r="A575">
        <v>981013</v>
      </c>
      <c r="B575" t="s">
        <v>419</v>
      </c>
      <c r="C575" t="s">
        <v>22</v>
      </c>
      <c r="D575">
        <f>YEAR(matches[[#This Row],[date]])</f>
        <v>2016</v>
      </c>
      <c r="E575" t="s">
        <v>637</v>
      </c>
      <c r="F575" s="1">
        <v>42514</v>
      </c>
      <c r="G575" t="s">
        <v>300</v>
      </c>
      <c r="H575" t="s">
        <v>158</v>
      </c>
      <c r="I575" t="s">
        <v>25</v>
      </c>
      <c r="J575" t="s">
        <v>422</v>
      </c>
      <c r="K575" t="s">
        <v>26</v>
      </c>
      <c r="L575" t="s">
        <v>26</v>
      </c>
      <c r="M575" t="s">
        <v>28</v>
      </c>
      <c r="N575" t="s">
        <v>26</v>
      </c>
      <c r="O575" t="s">
        <v>49</v>
      </c>
      <c r="P575" t="s">
        <v>90</v>
      </c>
      <c r="Q575">
        <v>159</v>
      </c>
      <c r="R575">
        <v>20</v>
      </c>
      <c r="S575" t="s">
        <v>31</v>
      </c>
      <c r="T575" t="s">
        <v>32</v>
      </c>
      <c r="U575" t="s">
        <v>310</v>
      </c>
      <c r="V575" t="s">
        <v>164</v>
      </c>
    </row>
    <row r="576" spans="1:22" x14ac:dyDescent="0.25">
      <c r="A576">
        <v>981015</v>
      </c>
      <c r="B576" t="s">
        <v>419</v>
      </c>
      <c r="C576" t="s">
        <v>44</v>
      </c>
      <c r="D576">
        <f>YEAR(matches[[#This Row],[date]])</f>
        <v>2016</v>
      </c>
      <c r="E576" t="s">
        <v>637</v>
      </c>
      <c r="F576" s="1">
        <v>42515</v>
      </c>
      <c r="G576" t="s">
        <v>301</v>
      </c>
      <c r="H576" t="s">
        <v>415</v>
      </c>
      <c r="I576" t="s">
        <v>46</v>
      </c>
      <c r="J576" t="s">
        <v>344</v>
      </c>
      <c r="K576" t="s">
        <v>27</v>
      </c>
      <c r="L576" t="s">
        <v>27</v>
      </c>
      <c r="M576" t="s">
        <v>28</v>
      </c>
      <c r="N576" t="s">
        <v>344</v>
      </c>
      <c r="O576" t="s">
        <v>29</v>
      </c>
      <c r="P576" t="s">
        <v>259</v>
      </c>
      <c r="Q576">
        <v>163</v>
      </c>
      <c r="R576">
        <v>20</v>
      </c>
      <c r="S576" t="s">
        <v>31</v>
      </c>
      <c r="T576" t="s">
        <v>32</v>
      </c>
      <c r="U576" t="s">
        <v>157</v>
      </c>
      <c r="V576" t="s">
        <v>335</v>
      </c>
    </row>
    <row r="577" spans="1:22" x14ac:dyDescent="0.25">
      <c r="A577">
        <v>981017</v>
      </c>
      <c r="B577" t="s">
        <v>419</v>
      </c>
      <c r="C577" t="s">
        <v>44</v>
      </c>
      <c r="D577">
        <f>YEAR(matches[[#This Row],[date]])</f>
        <v>2016</v>
      </c>
      <c r="E577" t="s">
        <v>637</v>
      </c>
      <c r="F577" s="1">
        <v>42517</v>
      </c>
      <c r="G577" t="s">
        <v>302</v>
      </c>
      <c r="H577" t="s">
        <v>231</v>
      </c>
      <c r="I577" t="s">
        <v>46</v>
      </c>
      <c r="J577" t="s">
        <v>422</v>
      </c>
      <c r="K577" t="s">
        <v>344</v>
      </c>
      <c r="L577" t="s">
        <v>344</v>
      </c>
      <c r="M577" t="s">
        <v>28</v>
      </c>
      <c r="N577" t="s">
        <v>344</v>
      </c>
      <c r="O577" t="s">
        <v>49</v>
      </c>
      <c r="P577" t="s">
        <v>90</v>
      </c>
      <c r="Q577">
        <v>163</v>
      </c>
      <c r="R577">
        <v>20</v>
      </c>
      <c r="S577" t="s">
        <v>31</v>
      </c>
      <c r="T577" t="s">
        <v>32</v>
      </c>
      <c r="U577" t="s">
        <v>157</v>
      </c>
      <c r="V577" t="s">
        <v>353</v>
      </c>
    </row>
    <row r="578" spans="1:22" x14ac:dyDescent="0.25">
      <c r="A578">
        <v>981019</v>
      </c>
      <c r="B578" t="s">
        <v>419</v>
      </c>
      <c r="C578" t="s">
        <v>22</v>
      </c>
      <c r="D578">
        <f>YEAR(matches[[#This Row],[date]])</f>
        <v>2016</v>
      </c>
      <c r="E578" t="s">
        <v>637</v>
      </c>
      <c r="F578" s="1">
        <v>42519</v>
      </c>
      <c r="G578" t="s">
        <v>136</v>
      </c>
      <c r="H578" t="s">
        <v>446</v>
      </c>
      <c r="I578" t="s">
        <v>25</v>
      </c>
      <c r="J578" t="s">
        <v>26</v>
      </c>
      <c r="K578" t="s">
        <v>344</v>
      </c>
      <c r="L578" t="s">
        <v>344</v>
      </c>
      <c r="M578" t="s">
        <v>40</v>
      </c>
      <c r="N578" t="s">
        <v>344</v>
      </c>
      <c r="O578" t="s">
        <v>29</v>
      </c>
      <c r="P578" t="s">
        <v>100</v>
      </c>
      <c r="Q578">
        <v>209</v>
      </c>
      <c r="R578">
        <v>20</v>
      </c>
      <c r="S578" t="s">
        <v>31</v>
      </c>
      <c r="T578" t="s">
        <v>32</v>
      </c>
      <c r="U578" t="s">
        <v>164</v>
      </c>
      <c r="V578" t="s">
        <v>322</v>
      </c>
    </row>
    <row r="579" spans="1:22" x14ac:dyDescent="0.25">
      <c r="A579">
        <v>1082591</v>
      </c>
      <c r="B579" t="s">
        <v>447</v>
      </c>
      <c r="C579" t="s">
        <v>71</v>
      </c>
      <c r="D579">
        <f>YEAR(matches[[#This Row],[date]])</f>
        <v>2017</v>
      </c>
      <c r="E579" t="s">
        <v>638</v>
      </c>
      <c r="F579" s="1">
        <v>42830</v>
      </c>
      <c r="G579" t="s">
        <v>23</v>
      </c>
      <c r="H579" t="s">
        <v>178</v>
      </c>
      <c r="I579" t="s">
        <v>73</v>
      </c>
      <c r="J579" t="s">
        <v>344</v>
      </c>
      <c r="K579" t="s">
        <v>26</v>
      </c>
      <c r="L579" t="s">
        <v>26</v>
      </c>
      <c r="M579" t="s">
        <v>28</v>
      </c>
      <c r="N579" t="s">
        <v>344</v>
      </c>
      <c r="O579" t="s">
        <v>29</v>
      </c>
      <c r="P579" t="s">
        <v>256</v>
      </c>
      <c r="Q579">
        <v>208</v>
      </c>
      <c r="R579">
        <v>20</v>
      </c>
      <c r="S579" t="s">
        <v>31</v>
      </c>
      <c r="T579" t="s">
        <v>32</v>
      </c>
      <c r="U579" t="s">
        <v>433</v>
      </c>
      <c r="V579" t="s">
        <v>365</v>
      </c>
    </row>
    <row r="580" spans="1:22" x14ac:dyDescent="0.25">
      <c r="A580">
        <v>1082592</v>
      </c>
      <c r="B580" t="s">
        <v>447</v>
      </c>
      <c r="C580" t="s">
        <v>317</v>
      </c>
      <c r="D580">
        <f>YEAR(matches[[#This Row],[date]])</f>
        <v>2017</v>
      </c>
      <c r="E580" t="s">
        <v>638</v>
      </c>
      <c r="F580" s="1">
        <v>42831</v>
      </c>
      <c r="G580" t="s">
        <v>23</v>
      </c>
      <c r="H580" t="s">
        <v>308</v>
      </c>
      <c r="I580" t="s">
        <v>354</v>
      </c>
      <c r="J580" t="s">
        <v>448</v>
      </c>
      <c r="K580" t="s">
        <v>56</v>
      </c>
      <c r="L580" t="s">
        <v>448</v>
      </c>
      <c r="M580" t="s">
        <v>28</v>
      </c>
      <c r="N580" t="s">
        <v>448</v>
      </c>
      <c r="O580" t="s">
        <v>49</v>
      </c>
      <c r="P580" t="s">
        <v>83</v>
      </c>
      <c r="Q580">
        <v>185</v>
      </c>
      <c r="R580">
        <v>20</v>
      </c>
      <c r="S580" t="s">
        <v>31</v>
      </c>
      <c r="T580" t="s">
        <v>32</v>
      </c>
      <c r="U580" t="s">
        <v>428</v>
      </c>
      <c r="V580" t="s">
        <v>179</v>
      </c>
    </row>
    <row r="581" spans="1:22" x14ac:dyDescent="0.25">
      <c r="A581">
        <v>1082593</v>
      </c>
      <c r="B581" t="s">
        <v>447</v>
      </c>
      <c r="C581" t="s">
        <v>425</v>
      </c>
      <c r="D581">
        <f>YEAR(matches[[#This Row],[date]])</f>
        <v>2017</v>
      </c>
      <c r="E581" t="s">
        <v>638</v>
      </c>
      <c r="F581" s="1">
        <v>42832</v>
      </c>
      <c r="G581" t="s">
        <v>23</v>
      </c>
      <c r="H581" t="s">
        <v>386</v>
      </c>
      <c r="I581" t="s">
        <v>426</v>
      </c>
      <c r="J581" t="s">
        <v>422</v>
      </c>
      <c r="K581" t="s">
        <v>27</v>
      </c>
      <c r="L581" t="s">
        <v>27</v>
      </c>
      <c r="M581" t="s">
        <v>28</v>
      </c>
      <c r="N581" t="s">
        <v>27</v>
      </c>
      <c r="O581" t="s">
        <v>49</v>
      </c>
      <c r="P581" t="s">
        <v>88</v>
      </c>
      <c r="Q581">
        <v>184</v>
      </c>
      <c r="R581">
        <v>20</v>
      </c>
      <c r="S581" t="s">
        <v>31</v>
      </c>
      <c r="T581" t="s">
        <v>32</v>
      </c>
      <c r="U581" t="s">
        <v>424</v>
      </c>
      <c r="V581" t="s">
        <v>353</v>
      </c>
    </row>
    <row r="582" spans="1:22" x14ac:dyDescent="0.25">
      <c r="A582">
        <v>1082594</v>
      </c>
      <c r="B582" t="s">
        <v>447</v>
      </c>
      <c r="C582" t="s">
        <v>292</v>
      </c>
      <c r="D582">
        <f>YEAR(matches[[#This Row],[date]])</f>
        <v>2017</v>
      </c>
      <c r="E582" t="s">
        <v>638</v>
      </c>
      <c r="F582" s="1">
        <v>42833</v>
      </c>
      <c r="G582" t="s">
        <v>23</v>
      </c>
      <c r="H582" t="s">
        <v>382</v>
      </c>
      <c r="I582" t="s">
        <v>293</v>
      </c>
      <c r="J582" t="s">
        <v>38</v>
      </c>
      <c r="K582" t="s">
        <v>448</v>
      </c>
      <c r="L582" t="s">
        <v>38</v>
      </c>
      <c r="M582" t="s">
        <v>28</v>
      </c>
      <c r="N582" t="s">
        <v>38</v>
      </c>
      <c r="O582" t="s">
        <v>49</v>
      </c>
      <c r="P582" t="s">
        <v>69</v>
      </c>
      <c r="Q582">
        <v>164</v>
      </c>
      <c r="R582">
        <v>20</v>
      </c>
      <c r="S582" t="s">
        <v>31</v>
      </c>
      <c r="T582" t="s">
        <v>32</v>
      </c>
      <c r="U582" t="s">
        <v>310</v>
      </c>
      <c r="V582" t="s">
        <v>335</v>
      </c>
    </row>
    <row r="583" spans="1:22" x14ac:dyDescent="0.25">
      <c r="A583">
        <v>1082595</v>
      </c>
      <c r="B583" t="s">
        <v>447</v>
      </c>
      <c r="C583" t="s">
        <v>449</v>
      </c>
      <c r="D583">
        <f>YEAR(matches[[#This Row],[date]])</f>
        <v>2017</v>
      </c>
      <c r="E583" t="s">
        <v>638</v>
      </c>
      <c r="F583" s="1">
        <v>42833</v>
      </c>
      <c r="G583" t="s">
        <v>23</v>
      </c>
      <c r="H583" t="s">
        <v>227</v>
      </c>
      <c r="I583" t="s">
        <v>450</v>
      </c>
      <c r="J583" t="s">
        <v>26</v>
      </c>
      <c r="K583" t="s">
        <v>47</v>
      </c>
      <c r="L583" t="s">
        <v>26</v>
      </c>
      <c r="M583" t="s">
        <v>40</v>
      </c>
      <c r="N583" t="s">
        <v>26</v>
      </c>
      <c r="O583" t="s">
        <v>29</v>
      </c>
      <c r="P583" t="s">
        <v>360</v>
      </c>
      <c r="Q583">
        <v>158</v>
      </c>
      <c r="R583">
        <v>20</v>
      </c>
      <c r="S583" t="s">
        <v>31</v>
      </c>
      <c r="T583" t="s">
        <v>32</v>
      </c>
      <c r="U583" t="s">
        <v>179</v>
      </c>
      <c r="V583" t="s">
        <v>423</v>
      </c>
    </row>
    <row r="584" spans="1:22" x14ac:dyDescent="0.25">
      <c r="A584">
        <v>1082596</v>
      </c>
      <c r="B584" t="s">
        <v>447</v>
      </c>
      <c r="C584" t="s">
        <v>71</v>
      </c>
      <c r="D584">
        <f>YEAR(matches[[#This Row],[date]])</f>
        <v>2017</v>
      </c>
      <c r="E584" t="s">
        <v>638</v>
      </c>
      <c r="F584" s="1">
        <v>42834</v>
      </c>
      <c r="G584" t="s">
        <v>23</v>
      </c>
      <c r="H584" t="s">
        <v>451</v>
      </c>
      <c r="I584" t="s">
        <v>73</v>
      </c>
      <c r="J584" t="s">
        <v>344</v>
      </c>
      <c r="K584" t="s">
        <v>422</v>
      </c>
      <c r="L584" t="s">
        <v>344</v>
      </c>
      <c r="M584" t="s">
        <v>28</v>
      </c>
      <c r="N584" t="s">
        <v>344</v>
      </c>
      <c r="O584" t="s">
        <v>49</v>
      </c>
      <c r="P584" t="s">
        <v>50</v>
      </c>
      <c r="Q584">
        <v>136</v>
      </c>
      <c r="R584">
        <v>20</v>
      </c>
      <c r="S584" t="s">
        <v>31</v>
      </c>
      <c r="T584" t="s">
        <v>32</v>
      </c>
      <c r="U584" t="s">
        <v>452</v>
      </c>
      <c r="V584" t="s">
        <v>365</v>
      </c>
    </row>
    <row r="585" spans="1:22" x14ac:dyDescent="0.25">
      <c r="A585">
        <v>1082597</v>
      </c>
      <c r="B585" t="s">
        <v>447</v>
      </c>
      <c r="C585" t="s">
        <v>53</v>
      </c>
      <c r="D585">
        <f>YEAR(matches[[#This Row],[date]])</f>
        <v>2017</v>
      </c>
      <c r="E585" t="s">
        <v>638</v>
      </c>
      <c r="F585" s="1">
        <v>42834</v>
      </c>
      <c r="G585" t="s">
        <v>23</v>
      </c>
      <c r="H585" t="s">
        <v>453</v>
      </c>
      <c r="I585" t="s">
        <v>55</v>
      </c>
      <c r="J585" t="s">
        <v>56</v>
      </c>
      <c r="K585" t="s">
        <v>27</v>
      </c>
      <c r="L585" t="s">
        <v>56</v>
      </c>
      <c r="M585" t="s">
        <v>28</v>
      </c>
      <c r="N585" t="s">
        <v>56</v>
      </c>
      <c r="O585" t="s">
        <v>49</v>
      </c>
      <c r="P585" t="s">
        <v>90</v>
      </c>
      <c r="Q585">
        <v>179</v>
      </c>
      <c r="R585">
        <v>20</v>
      </c>
      <c r="S585" t="s">
        <v>31</v>
      </c>
      <c r="T585" t="s">
        <v>32</v>
      </c>
      <c r="U585" t="s">
        <v>424</v>
      </c>
      <c r="V585" t="s">
        <v>353</v>
      </c>
    </row>
    <row r="586" spans="1:22" x14ac:dyDescent="0.25">
      <c r="A586">
        <v>1082598</v>
      </c>
      <c r="B586" t="s">
        <v>447</v>
      </c>
      <c r="C586" t="s">
        <v>292</v>
      </c>
      <c r="D586">
        <f>YEAR(matches[[#This Row],[date]])</f>
        <v>2017</v>
      </c>
      <c r="E586" t="s">
        <v>638</v>
      </c>
      <c r="F586" s="1">
        <v>42835</v>
      </c>
      <c r="G586" t="s">
        <v>23</v>
      </c>
      <c r="H586" t="s">
        <v>396</v>
      </c>
      <c r="I586" t="s">
        <v>293</v>
      </c>
      <c r="J586" t="s">
        <v>38</v>
      </c>
      <c r="K586" t="s">
        <v>26</v>
      </c>
      <c r="L586" t="s">
        <v>26</v>
      </c>
      <c r="M586" t="s">
        <v>40</v>
      </c>
      <c r="N586" t="s">
        <v>38</v>
      </c>
      <c r="O586" t="s">
        <v>49</v>
      </c>
      <c r="P586" t="s">
        <v>100</v>
      </c>
      <c r="Q586">
        <v>149</v>
      </c>
      <c r="R586">
        <v>20</v>
      </c>
      <c r="S586" t="s">
        <v>31</v>
      </c>
      <c r="T586" t="s">
        <v>32</v>
      </c>
      <c r="U586" t="s">
        <v>310</v>
      </c>
      <c r="V586" t="s">
        <v>335</v>
      </c>
    </row>
    <row r="587" spans="1:22" x14ac:dyDescent="0.25">
      <c r="A587">
        <v>1082599</v>
      </c>
      <c r="B587" t="s">
        <v>447</v>
      </c>
      <c r="C587" t="s">
        <v>317</v>
      </c>
      <c r="D587">
        <f>YEAR(matches[[#This Row],[date]])</f>
        <v>2017</v>
      </c>
      <c r="E587" t="s">
        <v>638</v>
      </c>
      <c r="F587" s="1">
        <v>42836</v>
      </c>
      <c r="G587" t="s">
        <v>23</v>
      </c>
      <c r="H587" t="s">
        <v>361</v>
      </c>
      <c r="I587" t="s">
        <v>354</v>
      </c>
      <c r="J587" t="s">
        <v>448</v>
      </c>
      <c r="K587" t="s">
        <v>47</v>
      </c>
      <c r="L587" t="s">
        <v>448</v>
      </c>
      <c r="M587" t="s">
        <v>28</v>
      </c>
      <c r="N587" t="s">
        <v>47</v>
      </c>
      <c r="O587" t="s">
        <v>29</v>
      </c>
      <c r="P587" t="s">
        <v>408</v>
      </c>
      <c r="Q587">
        <v>206</v>
      </c>
      <c r="R587">
        <v>20</v>
      </c>
      <c r="S587" t="s">
        <v>31</v>
      </c>
      <c r="T587" t="s">
        <v>32</v>
      </c>
      <c r="U587" t="s">
        <v>433</v>
      </c>
      <c r="V587" t="s">
        <v>179</v>
      </c>
    </row>
    <row r="588" spans="1:22" x14ac:dyDescent="0.25">
      <c r="A588">
        <v>1082600</v>
      </c>
      <c r="B588" t="s">
        <v>447</v>
      </c>
      <c r="C588" t="s">
        <v>53</v>
      </c>
      <c r="D588">
        <f>YEAR(matches[[#This Row],[date]])</f>
        <v>2017</v>
      </c>
      <c r="E588" t="s">
        <v>638</v>
      </c>
      <c r="F588" s="1">
        <v>42837</v>
      </c>
      <c r="G588" t="s">
        <v>23</v>
      </c>
      <c r="H588" t="s">
        <v>454</v>
      </c>
      <c r="I588" t="s">
        <v>55</v>
      </c>
      <c r="J588" t="s">
        <v>56</v>
      </c>
      <c r="K588" t="s">
        <v>344</v>
      </c>
      <c r="L588" t="s">
        <v>56</v>
      </c>
      <c r="M588" t="s">
        <v>28</v>
      </c>
      <c r="N588" t="s">
        <v>56</v>
      </c>
      <c r="O588" t="s">
        <v>49</v>
      </c>
      <c r="P588" t="s">
        <v>90</v>
      </c>
      <c r="Q588">
        <v>159</v>
      </c>
      <c r="R588">
        <v>20</v>
      </c>
      <c r="S588" t="s">
        <v>31</v>
      </c>
      <c r="T588" t="s">
        <v>32</v>
      </c>
      <c r="U588" t="s">
        <v>424</v>
      </c>
      <c r="V588" t="s">
        <v>353</v>
      </c>
    </row>
    <row r="589" spans="1:22" x14ac:dyDescent="0.25">
      <c r="A589">
        <v>1082601</v>
      </c>
      <c r="B589" t="s">
        <v>447</v>
      </c>
      <c r="C589" t="s">
        <v>60</v>
      </c>
      <c r="D589">
        <f>YEAR(matches[[#This Row],[date]])</f>
        <v>2017</v>
      </c>
      <c r="E589" t="s">
        <v>638</v>
      </c>
      <c r="F589" s="1">
        <v>42838</v>
      </c>
      <c r="G589" t="s">
        <v>23</v>
      </c>
      <c r="H589" t="s">
        <v>327</v>
      </c>
      <c r="I589" t="s">
        <v>62</v>
      </c>
      <c r="J589" t="s">
        <v>27</v>
      </c>
      <c r="K589" t="s">
        <v>38</v>
      </c>
      <c r="L589" t="s">
        <v>27</v>
      </c>
      <c r="M589" t="s">
        <v>28</v>
      </c>
      <c r="N589" t="s">
        <v>27</v>
      </c>
      <c r="O589" t="s">
        <v>49</v>
      </c>
      <c r="P589" t="s">
        <v>100</v>
      </c>
      <c r="Q589">
        <v>171</v>
      </c>
      <c r="R589">
        <v>20</v>
      </c>
      <c r="S589" t="s">
        <v>31</v>
      </c>
      <c r="T589" t="s">
        <v>32</v>
      </c>
      <c r="U589" t="s">
        <v>452</v>
      </c>
      <c r="V589" t="s">
        <v>365</v>
      </c>
    </row>
    <row r="590" spans="1:22" x14ac:dyDescent="0.25">
      <c r="A590">
        <v>1082602</v>
      </c>
      <c r="B590" t="s">
        <v>447</v>
      </c>
      <c r="C590" t="s">
        <v>22</v>
      </c>
      <c r="D590">
        <f>YEAR(matches[[#This Row],[date]])</f>
        <v>2017</v>
      </c>
      <c r="E590" t="s">
        <v>638</v>
      </c>
      <c r="F590" s="1">
        <v>42839</v>
      </c>
      <c r="G590" t="s">
        <v>23</v>
      </c>
      <c r="H590" t="s">
        <v>248</v>
      </c>
      <c r="I590" t="s">
        <v>25</v>
      </c>
      <c r="J590" t="s">
        <v>26</v>
      </c>
      <c r="K590" t="s">
        <v>56</v>
      </c>
      <c r="L590" t="s">
        <v>56</v>
      </c>
      <c r="M590" t="s">
        <v>28</v>
      </c>
      <c r="N590" t="s">
        <v>56</v>
      </c>
      <c r="O590" t="s">
        <v>49</v>
      </c>
      <c r="P590" t="s">
        <v>90</v>
      </c>
      <c r="Q590">
        <v>143</v>
      </c>
      <c r="R590">
        <v>20</v>
      </c>
      <c r="S590" t="s">
        <v>31</v>
      </c>
      <c r="T590" t="s">
        <v>32</v>
      </c>
      <c r="U590" t="s">
        <v>436</v>
      </c>
      <c r="V590" t="s">
        <v>310</v>
      </c>
    </row>
    <row r="591" spans="1:22" x14ac:dyDescent="0.25">
      <c r="A591">
        <v>1082603</v>
      </c>
      <c r="B591" t="s">
        <v>447</v>
      </c>
      <c r="C591" t="s">
        <v>425</v>
      </c>
      <c r="D591">
        <f>YEAR(matches[[#This Row],[date]])</f>
        <v>2017</v>
      </c>
      <c r="E591" t="s">
        <v>638</v>
      </c>
      <c r="F591" s="1">
        <v>42839</v>
      </c>
      <c r="G591" t="s">
        <v>23</v>
      </c>
      <c r="H591" t="s">
        <v>455</v>
      </c>
      <c r="I591" t="s">
        <v>426</v>
      </c>
      <c r="J591" t="s">
        <v>422</v>
      </c>
      <c r="K591" t="s">
        <v>448</v>
      </c>
      <c r="L591" t="s">
        <v>422</v>
      </c>
      <c r="M591" t="s">
        <v>28</v>
      </c>
      <c r="N591" t="s">
        <v>422</v>
      </c>
      <c r="O591" t="s">
        <v>49</v>
      </c>
      <c r="P591" t="s">
        <v>83</v>
      </c>
      <c r="Q591">
        <v>172</v>
      </c>
      <c r="R591">
        <v>20</v>
      </c>
      <c r="S591" t="s">
        <v>31</v>
      </c>
      <c r="T591" t="s">
        <v>32</v>
      </c>
      <c r="U591" t="s">
        <v>428</v>
      </c>
      <c r="V591" t="s">
        <v>179</v>
      </c>
    </row>
    <row r="592" spans="1:22" x14ac:dyDescent="0.25">
      <c r="A592">
        <v>1082604</v>
      </c>
      <c r="B592" t="s">
        <v>447</v>
      </c>
      <c r="C592" t="s">
        <v>60</v>
      </c>
      <c r="D592">
        <f>YEAR(matches[[#This Row],[date]])</f>
        <v>2017</v>
      </c>
      <c r="E592" t="s">
        <v>638</v>
      </c>
      <c r="F592" s="1">
        <v>42840</v>
      </c>
      <c r="G592" t="s">
        <v>23</v>
      </c>
      <c r="H592" t="s">
        <v>223</v>
      </c>
      <c r="I592" t="s">
        <v>62</v>
      </c>
      <c r="J592" t="s">
        <v>27</v>
      </c>
      <c r="K592" t="s">
        <v>344</v>
      </c>
      <c r="L592" t="s">
        <v>344</v>
      </c>
      <c r="M592" t="s">
        <v>28</v>
      </c>
      <c r="N592" t="s">
        <v>27</v>
      </c>
      <c r="O592" t="s">
        <v>29</v>
      </c>
      <c r="P592" t="s">
        <v>228</v>
      </c>
      <c r="Q592">
        <v>173</v>
      </c>
      <c r="R592">
        <v>20</v>
      </c>
      <c r="S592" t="s">
        <v>31</v>
      </c>
      <c r="T592" t="s">
        <v>32</v>
      </c>
      <c r="U592" t="s">
        <v>433</v>
      </c>
      <c r="V592" t="s">
        <v>365</v>
      </c>
    </row>
    <row r="593" spans="1:22" x14ac:dyDescent="0.25">
      <c r="A593">
        <v>1082605</v>
      </c>
      <c r="B593" t="s">
        <v>447</v>
      </c>
      <c r="C593" t="s">
        <v>44</v>
      </c>
      <c r="D593">
        <f>YEAR(matches[[#This Row],[date]])</f>
        <v>2017</v>
      </c>
      <c r="E593" t="s">
        <v>638</v>
      </c>
      <c r="F593" s="1">
        <v>42840</v>
      </c>
      <c r="G593" t="s">
        <v>23</v>
      </c>
      <c r="H593" t="s">
        <v>391</v>
      </c>
      <c r="I593" t="s">
        <v>46</v>
      </c>
      <c r="J593" t="s">
        <v>47</v>
      </c>
      <c r="K593" t="s">
        <v>38</v>
      </c>
      <c r="L593" t="s">
        <v>47</v>
      </c>
      <c r="M593" t="s">
        <v>40</v>
      </c>
      <c r="N593" t="s">
        <v>47</v>
      </c>
      <c r="O593" t="s">
        <v>29</v>
      </c>
      <c r="P593" t="s">
        <v>456</v>
      </c>
      <c r="Q593">
        <v>189</v>
      </c>
      <c r="R593">
        <v>20</v>
      </c>
      <c r="S593" t="s">
        <v>31</v>
      </c>
      <c r="T593" t="s">
        <v>32</v>
      </c>
      <c r="U593" t="s">
        <v>457</v>
      </c>
      <c r="V593" t="s">
        <v>424</v>
      </c>
    </row>
    <row r="594" spans="1:22" x14ac:dyDescent="0.25">
      <c r="A594">
        <v>1082606</v>
      </c>
      <c r="B594" t="s">
        <v>447</v>
      </c>
      <c r="C594" t="s">
        <v>53</v>
      </c>
      <c r="D594">
        <f>YEAR(matches[[#This Row],[date]])</f>
        <v>2017</v>
      </c>
      <c r="E594" t="s">
        <v>638</v>
      </c>
      <c r="F594" s="1">
        <v>42841</v>
      </c>
      <c r="G594" t="s">
        <v>23</v>
      </c>
      <c r="H594" t="s">
        <v>453</v>
      </c>
      <c r="I594" t="s">
        <v>55</v>
      </c>
      <c r="J594" t="s">
        <v>56</v>
      </c>
      <c r="K594" t="s">
        <v>422</v>
      </c>
      <c r="L594" t="s">
        <v>56</v>
      </c>
      <c r="M594" t="s">
        <v>28</v>
      </c>
      <c r="N594" t="s">
        <v>56</v>
      </c>
      <c r="O594" t="s">
        <v>49</v>
      </c>
      <c r="P594" t="s">
        <v>69</v>
      </c>
      <c r="Q594">
        <v>177</v>
      </c>
      <c r="R594">
        <v>20</v>
      </c>
      <c r="S594" t="s">
        <v>31</v>
      </c>
      <c r="T594" t="s">
        <v>32</v>
      </c>
      <c r="U594" t="s">
        <v>428</v>
      </c>
      <c r="V594" t="s">
        <v>179</v>
      </c>
    </row>
    <row r="595" spans="1:22" x14ac:dyDescent="0.25">
      <c r="A595">
        <v>1082607</v>
      </c>
      <c r="B595" t="s">
        <v>447</v>
      </c>
      <c r="C595" t="s">
        <v>22</v>
      </c>
      <c r="D595">
        <f>YEAR(matches[[#This Row],[date]])</f>
        <v>2017</v>
      </c>
      <c r="E595" t="s">
        <v>638</v>
      </c>
      <c r="F595" s="1">
        <v>42841</v>
      </c>
      <c r="G595" t="s">
        <v>23</v>
      </c>
      <c r="H595" t="s">
        <v>458</v>
      </c>
      <c r="I595" t="s">
        <v>25</v>
      </c>
      <c r="J595" t="s">
        <v>26</v>
      </c>
      <c r="K595" t="s">
        <v>448</v>
      </c>
      <c r="L595" t="s">
        <v>26</v>
      </c>
      <c r="M595" t="s">
        <v>28</v>
      </c>
      <c r="N595" t="s">
        <v>448</v>
      </c>
      <c r="O595" t="s">
        <v>29</v>
      </c>
      <c r="P595" t="s">
        <v>167</v>
      </c>
      <c r="Q595">
        <v>162</v>
      </c>
      <c r="R595">
        <v>20</v>
      </c>
      <c r="S595" t="s">
        <v>31</v>
      </c>
      <c r="T595" t="s">
        <v>32</v>
      </c>
      <c r="U595" t="s">
        <v>436</v>
      </c>
      <c r="V595" t="s">
        <v>335</v>
      </c>
    </row>
    <row r="596" spans="1:22" x14ac:dyDescent="0.25">
      <c r="A596">
        <v>1082608</v>
      </c>
      <c r="B596" t="s">
        <v>447</v>
      </c>
      <c r="C596" t="s">
        <v>44</v>
      </c>
      <c r="D596">
        <f>YEAR(matches[[#This Row],[date]])</f>
        <v>2017</v>
      </c>
      <c r="E596" t="s">
        <v>638</v>
      </c>
      <c r="F596" s="1">
        <v>42842</v>
      </c>
      <c r="G596" t="s">
        <v>23</v>
      </c>
      <c r="H596" t="s">
        <v>411</v>
      </c>
      <c r="I596" t="s">
        <v>46</v>
      </c>
      <c r="J596" t="s">
        <v>47</v>
      </c>
      <c r="K596" t="s">
        <v>27</v>
      </c>
      <c r="L596" t="s">
        <v>47</v>
      </c>
      <c r="M596" t="s">
        <v>40</v>
      </c>
      <c r="N596" t="s">
        <v>27</v>
      </c>
      <c r="O596" t="s">
        <v>49</v>
      </c>
      <c r="P596" t="s">
        <v>90</v>
      </c>
      <c r="Q596">
        <v>169</v>
      </c>
      <c r="R596">
        <v>20</v>
      </c>
      <c r="S596" t="s">
        <v>31</v>
      </c>
      <c r="T596" t="s">
        <v>32</v>
      </c>
      <c r="U596" t="s">
        <v>424</v>
      </c>
      <c r="V596" t="s">
        <v>353</v>
      </c>
    </row>
    <row r="597" spans="1:22" x14ac:dyDescent="0.25">
      <c r="A597">
        <v>1082609</v>
      </c>
      <c r="B597" t="s">
        <v>447</v>
      </c>
      <c r="C597" t="s">
        <v>71</v>
      </c>
      <c r="D597">
        <f>YEAR(matches[[#This Row],[date]])</f>
        <v>2017</v>
      </c>
      <c r="E597" t="s">
        <v>638</v>
      </c>
      <c r="F597" s="1">
        <v>42842</v>
      </c>
      <c r="G597" t="s">
        <v>23</v>
      </c>
      <c r="H597" t="s">
        <v>390</v>
      </c>
      <c r="I597" t="s">
        <v>73</v>
      </c>
      <c r="J597" t="s">
        <v>344</v>
      </c>
      <c r="K597" t="s">
        <v>38</v>
      </c>
      <c r="L597" t="s">
        <v>38</v>
      </c>
      <c r="M597" t="s">
        <v>28</v>
      </c>
      <c r="N597" t="s">
        <v>344</v>
      </c>
      <c r="O597" t="s">
        <v>29</v>
      </c>
      <c r="P597" t="s">
        <v>57</v>
      </c>
      <c r="Q597">
        <v>160</v>
      </c>
      <c r="R597">
        <v>20</v>
      </c>
      <c r="S597" t="s">
        <v>31</v>
      </c>
      <c r="T597" t="s">
        <v>32</v>
      </c>
      <c r="U597" t="s">
        <v>433</v>
      </c>
      <c r="V597" t="s">
        <v>452</v>
      </c>
    </row>
    <row r="598" spans="1:22" x14ac:dyDescent="0.25">
      <c r="A598">
        <v>1082610</v>
      </c>
      <c r="B598" t="s">
        <v>447</v>
      </c>
      <c r="C598" t="s">
        <v>425</v>
      </c>
      <c r="D598">
        <f>YEAR(matches[[#This Row],[date]])</f>
        <v>2017</v>
      </c>
      <c r="E598" t="s">
        <v>638</v>
      </c>
      <c r="F598" s="1">
        <v>42843</v>
      </c>
      <c r="G598" t="s">
        <v>23</v>
      </c>
      <c r="H598" t="s">
        <v>153</v>
      </c>
      <c r="I598" t="s">
        <v>426</v>
      </c>
      <c r="J598" t="s">
        <v>422</v>
      </c>
      <c r="K598" t="s">
        <v>26</v>
      </c>
      <c r="L598" t="s">
        <v>422</v>
      </c>
      <c r="M598" t="s">
        <v>28</v>
      </c>
      <c r="N598" t="s">
        <v>26</v>
      </c>
      <c r="O598" t="s">
        <v>29</v>
      </c>
      <c r="P598" t="s">
        <v>273</v>
      </c>
      <c r="Q598">
        <v>214</v>
      </c>
      <c r="R598">
        <v>20</v>
      </c>
      <c r="S598" t="s">
        <v>31</v>
      </c>
      <c r="T598" t="s">
        <v>32</v>
      </c>
      <c r="U598" t="s">
        <v>179</v>
      </c>
      <c r="V598" t="s">
        <v>423</v>
      </c>
    </row>
    <row r="599" spans="1:22" x14ac:dyDescent="0.25">
      <c r="A599">
        <v>1082611</v>
      </c>
      <c r="B599" t="s">
        <v>447</v>
      </c>
      <c r="C599" t="s">
        <v>71</v>
      </c>
      <c r="D599">
        <f>YEAR(matches[[#This Row],[date]])</f>
        <v>2017</v>
      </c>
      <c r="E599" t="s">
        <v>638</v>
      </c>
      <c r="F599" s="1">
        <v>42844</v>
      </c>
      <c r="G599" t="s">
        <v>23</v>
      </c>
      <c r="H599" t="s">
        <v>459</v>
      </c>
      <c r="I599" t="s">
        <v>73</v>
      </c>
      <c r="J599" t="s">
        <v>344</v>
      </c>
      <c r="K599" t="s">
        <v>47</v>
      </c>
      <c r="L599" t="s">
        <v>344</v>
      </c>
      <c r="M599" t="s">
        <v>40</v>
      </c>
      <c r="N599" t="s">
        <v>344</v>
      </c>
      <c r="O599" t="s">
        <v>29</v>
      </c>
      <c r="P599" t="s">
        <v>360</v>
      </c>
      <c r="Q599">
        <v>192</v>
      </c>
      <c r="R599">
        <v>20</v>
      </c>
      <c r="S599" t="s">
        <v>31</v>
      </c>
      <c r="T599" t="s">
        <v>32</v>
      </c>
      <c r="U599" t="s">
        <v>400</v>
      </c>
      <c r="V599" t="s">
        <v>365</v>
      </c>
    </row>
    <row r="600" spans="1:22" x14ac:dyDescent="0.25">
      <c r="A600">
        <v>1082612</v>
      </c>
      <c r="B600" t="s">
        <v>447</v>
      </c>
      <c r="C600" t="s">
        <v>292</v>
      </c>
      <c r="D600">
        <f>YEAR(matches[[#This Row],[date]])</f>
        <v>2017</v>
      </c>
      <c r="E600" t="s">
        <v>638</v>
      </c>
      <c r="F600" s="1">
        <v>42845</v>
      </c>
      <c r="G600" t="s">
        <v>23</v>
      </c>
      <c r="H600" t="s">
        <v>460</v>
      </c>
      <c r="I600" t="s">
        <v>293</v>
      </c>
      <c r="J600" t="s">
        <v>38</v>
      </c>
      <c r="K600" t="s">
        <v>56</v>
      </c>
      <c r="L600" t="s">
        <v>56</v>
      </c>
      <c r="M600" t="s">
        <v>28</v>
      </c>
      <c r="N600" t="s">
        <v>56</v>
      </c>
      <c r="O600" t="s">
        <v>49</v>
      </c>
      <c r="P600" t="s">
        <v>100</v>
      </c>
      <c r="Q600">
        <v>199</v>
      </c>
      <c r="R600">
        <v>20</v>
      </c>
      <c r="S600" t="s">
        <v>31</v>
      </c>
      <c r="T600" t="s">
        <v>32</v>
      </c>
      <c r="U600" t="s">
        <v>157</v>
      </c>
      <c r="V600" t="s">
        <v>335</v>
      </c>
    </row>
    <row r="601" spans="1:22" x14ac:dyDescent="0.25">
      <c r="A601">
        <v>1082613</v>
      </c>
      <c r="B601" t="s">
        <v>447</v>
      </c>
      <c r="C601" t="s">
        <v>60</v>
      </c>
      <c r="D601">
        <f>YEAR(matches[[#This Row],[date]])</f>
        <v>2017</v>
      </c>
      <c r="E601" t="s">
        <v>638</v>
      </c>
      <c r="F601" s="1">
        <v>42846</v>
      </c>
      <c r="G601" t="s">
        <v>23</v>
      </c>
      <c r="H601" t="s">
        <v>131</v>
      </c>
      <c r="I601" t="s">
        <v>62</v>
      </c>
      <c r="J601" t="s">
        <v>27</v>
      </c>
      <c r="K601" t="s">
        <v>422</v>
      </c>
      <c r="L601" t="s">
        <v>422</v>
      </c>
      <c r="M601" t="s">
        <v>28</v>
      </c>
      <c r="N601" t="s">
        <v>422</v>
      </c>
      <c r="O601" t="s">
        <v>49</v>
      </c>
      <c r="P601" t="s">
        <v>90</v>
      </c>
      <c r="Q601">
        <v>188</v>
      </c>
      <c r="R601">
        <v>20</v>
      </c>
      <c r="S601" t="s">
        <v>31</v>
      </c>
      <c r="T601" t="s">
        <v>32</v>
      </c>
      <c r="U601" t="s">
        <v>400</v>
      </c>
      <c r="V601" t="s">
        <v>424</v>
      </c>
    </row>
    <row r="602" spans="1:22" x14ac:dyDescent="0.25">
      <c r="A602">
        <v>1082614</v>
      </c>
      <c r="B602" t="s">
        <v>447</v>
      </c>
      <c r="C602" t="s">
        <v>53</v>
      </c>
      <c r="D602">
        <f>YEAR(matches[[#This Row],[date]])</f>
        <v>2017</v>
      </c>
      <c r="E602" t="s">
        <v>638</v>
      </c>
      <c r="F602" s="1">
        <v>42847</v>
      </c>
      <c r="G602" t="s">
        <v>23</v>
      </c>
      <c r="H602" t="s">
        <v>417</v>
      </c>
      <c r="I602" t="s">
        <v>55</v>
      </c>
      <c r="J602" t="s">
        <v>56</v>
      </c>
      <c r="K602" t="s">
        <v>47</v>
      </c>
      <c r="L602" t="s">
        <v>47</v>
      </c>
      <c r="M602" t="s">
        <v>28</v>
      </c>
      <c r="N602" t="s">
        <v>56</v>
      </c>
      <c r="O602" t="s">
        <v>29</v>
      </c>
      <c r="P602" t="s">
        <v>126</v>
      </c>
      <c r="Q602">
        <v>143</v>
      </c>
      <c r="R602">
        <v>20</v>
      </c>
      <c r="S602" t="s">
        <v>31</v>
      </c>
      <c r="T602" t="s">
        <v>32</v>
      </c>
      <c r="U602" t="s">
        <v>428</v>
      </c>
      <c r="V602" t="s">
        <v>179</v>
      </c>
    </row>
    <row r="603" spans="1:22" x14ac:dyDescent="0.25">
      <c r="A603">
        <v>1082615</v>
      </c>
      <c r="B603" t="s">
        <v>447</v>
      </c>
      <c r="C603" t="s">
        <v>317</v>
      </c>
      <c r="D603">
        <f>YEAR(matches[[#This Row],[date]])</f>
        <v>2017</v>
      </c>
      <c r="E603" t="s">
        <v>638</v>
      </c>
      <c r="F603" s="1">
        <v>42847</v>
      </c>
      <c r="G603" t="s">
        <v>23</v>
      </c>
      <c r="H603" t="s">
        <v>92</v>
      </c>
      <c r="I603" t="s">
        <v>354</v>
      </c>
      <c r="J603" t="s">
        <v>448</v>
      </c>
      <c r="K603" t="s">
        <v>344</v>
      </c>
      <c r="L603" t="s">
        <v>448</v>
      </c>
      <c r="M603" t="s">
        <v>28</v>
      </c>
      <c r="N603" t="s">
        <v>448</v>
      </c>
      <c r="O603" t="s">
        <v>49</v>
      </c>
      <c r="P603" t="s">
        <v>69</v>
      </c>
      <c r="Q603">
        <v>177</v>
      </c>
      <c r="R603">
        <v>20</v>
      </c>
      <c r="S603" t="s">
        <v>31</v>
      </c>
      <c r="T603" t="s">
        <v>32</v>
      </c>
      <c r="U603" t="s">
        <v>433</v>
      </c>
      <c r="V603" t="s">
        <v>452</v>
      </c>
    </row>
    <row r="604" spans="1:22" x14ac:dyDescent="0.25">
      <c r="A604">
        <v>1082616</v>
      </c>
      <c r="B604" t="s">
        <v>447</v>
      </c>
      <c r="C604" t="s">
        <v>425</v>
      </c>
      <c r="D604">
        <f>YEAR(matches[[#This Row],[date]])</f>
        <v>2017</v>
      </c>
      <c r="E604" t="s">
        <v>638</v>
      </c>
      <c r="F604" s="1">
        <v>42848</v>
      </c>
      <c r="G604" t="s">
        <v>23</v>
      </c>
      <c r="H604" t="s">
        <v>442</v>
      </c>
      <c r="I604" t="s">
        <v>426</v>
      </c>
      <c r="J604" t="s">
        <v>422</v>
      </c>
      <c r="K604" t="s">
        <v>38</v>
      </c>
      <c r="L604" t="s">
        <v>422</v>
      </c>
      <c r="M604" t="s">
        <v>28</v>
      </c>
      <c r="N604" t="s">
        <v>38</v>
      </c>
      <c r="O604" t="s">
        <v>29</v>
      </c>
      <c r="P604" t="s">
        <v>281</v>
      </c>
      <c r="Q604">
        <v>189</v>
      </c>
      <c r="R604">
        <v>20</v>
      </c>
      <c r="S604" t="s">
        <v>31</v>
      </c>
      <c r="T604" t="s">
        <v>32</v>
      </c>
      <c r="U604" t="s">
        <v>310</v>
      </c>
      <c r="V604" t="s">
        <v>157</v>
      </c>
    </row>
    <row r="605" spans="1:22" x14ac:dyDescent="0.25">
      <c r="A605">
        <v>1082617</v>
      </c>
      <c r="B605" t="s">
        <v>447</v>
      </c>
      <c r="C605" t="s">
        <v>60</v>
      </c>
      <c r="D605">
        <f>YEAR(matches[[#This Row],[date]])</f>
        <v>2017</v>
      </c>
      <c r="E605" t="s">
        <v>638</v>
      </c>
      <c r="F605" s="1">
        <v>42848</v>
      </c>
      <c r="G605" t="s">
        <v>23</v>
      </c>
      <c r="H605" t="s">
        <v>411</v>
      </c>
      <c r="I605" t="s">
        <v>62</v>
      </c>
      <c r="J605" t="s">
        <v>27</v>
      </c>
      <c r="K605" t="s">
        <v>26</v>
      </c>
      <c r="L605" t="s">
        <v>26</v>
      </c>
      <c r="M605" t="s">
        <v>28</v>
      </c>
      <c r="N605" t="s">
        <v>27</v>
      </c>
      <c r="O605" t="s">
        <v>29</v>
      </c>
      <c r="P605" t="s">
        <v>297</v>
      </c>
      <c r="Q605">
        <v>132</v>
      </c>
      <c r="R605">
        <v>20</v>
      </c>
      <c r="S605" t="s">
        <v>31</v>
      </c>
      <c r="T605" t="s">
        <v>32</v>
      </c>
      <c r="U605" t="s">
        <v>400</v>
      </c>
      <c r="V605" t="s">
        <v>353</v>
      </c>
    </row>
    <row r="606" spans="1:22" x14ac:dyDescent="0.25">
      <c r="A606">
        <v>1082618</v>
      </c>
      <c r="B606" t="s">
        <v>447</v>
      </c>
      <c r="C606" t="s">
        <v>53</v>
      </c>
      <c r="D606">
        <f>YEAR(matches[[#This Row],[date]])</f>
        <v>2017</v>
      </c>
      <c r="E606" t="s">
        <v>638</v>
      </c>
      <c r="F606" s="1">
        <v>42849</v>
      </c>
      <c r="G606" t="s">
        <v>23</v>
      </c>
      <c r="H606" t="s">
        <v>458</v>
      </c>
      <c r="I606" t="s">
        <v>55</v>
      </c>
      <c r="J606" t="s">
        <v>56</v>
      </c>
      <c r="K606" t="s">
        <v>448</v>
      </c>
      <c r="L606" t="s">
        <v>56</v>
      </c>
      <c r="M606" t="s">
        <v>28</v>
      </c>
      <c r="N606" t="s">
        <v>448</v>
      </c>
      <c r="O606" t="s">
        <v>29</v>
      </c>
      <c r="P606" t="s">
        <v>80</v>
      </c>
      <c r="Q606">
        <v>161</v>
      </c>
      <c r="R606">
        <v>20</v>
      </c>
      <c r="S606" t="s">
        <v>31</v>
      </c>
      <c r="T606" t="s">
        <v>32</v>
      </c>
      <c r="U606" t="s">
        <v>428</v>
      </c>
      <c r="V606" t="s">
        <v>179</v>
      </c>
    </row>
    <row r="607" spans="1:22" x14ac:dyDescent="0.25">
      <c r="A607">
        <v>1082620</v>
      </c>
      <c r="B607" t="s">
        <v>447</v>
      </c>
      <c r="C607" t="s">
        <v>317</v>
      </c>
      <c r="D607">
        <f>YEAR(matches[[#This Row],[date]])</f>
        <v>2017</v>
      </c>
      <c r="E607" t="s">
        <v>638</v>
      </c>
      <c r="F607" s="1">
        <v>42851</v>
      </c>
      <c r="G607" t="s">
        <v>23</v>
      </c>
      <c r="H607" t="s">
        <v>223</v>
      </c>
      <c r="I607" t="s">
        <v>354</v>
      </c>
      <c r="J607" t="s">
        <v>448</v>
      </c>
      <c r="K607" t="s">
        <v>27</v>
      </c>
      <c r="L607" t="s">
        <v>27</v>
      </c>
      <c r="M607" t="s">
        <v>28</v>
      </c>
      <c r="N607" t="s">
        <v>27</v>
      </c>
      <c r="O607" t="s">
        <v>49</v>
      </c>
      <c r="P607" t="s">
        <v>83</v>
      </c>
      <c r="Q607">
        <v>183</v>
      </c>
      <c r="R607">
        <v>20</v>
      </c>
      <c r="S607" t="s">
        <v>31</v>
      </c>
      <c r="T607" t="s">
        <v>32</v>
      </c>
      <c r="U607" t="s">
        <v>433</v>
      </c>
      <c r="V607" t="s">
        <v>365</v>
      </c>
    </row>
    <row r="608" spans="1:22" x14ac:dyDescent="0.25">
      <c r="A608">
        <v>1082621</v>
      </c>
      <c r="B608" t="s">
        <v>447</v>
      </c>
      <c r="C608" t="s">
        <v>22</v>
      </c>
      <c r="D608">
        <f>YEAR(matches[[#This Row],[date]])</f>
        <v>2017</v>
      </c>
      <c r="E608" t="s">
        <v>638</v>
      </c>
      <c r="F608" s="1">
        <v>42852</v>
      </c>
      <c r="G608" t="s">
        <v>23</v>
      </c>
      <c r="H608" t="s">
        <v>455</v>
      </c>
      <c r="I608" t="s">
        <v>25</v>
      </c>
      <c r="J608" t="s">
        <v>26</v>
      </c>
      <c r="K608" t="s">
        <v>422</v>
      </c>
      <c r="L608" t="s">
        <v>422</v>
      </c>
      <c r="M608" t="s">
        <v>28</v>
      </c>
      <c r="N608" t="s">
        <v>422</v>
      </c>
      <c r="O608" t="s">
        <v>49</v>
      </c>
      <c r="P608" t="s">
        <v>83</v>
      </c>
      <c r="Q608">
        <v>135</v>
      </c>
      <c r="R608">
        <v>20</v>
      </c>
      <c r="S608" t="s">
        <v>31</v>
      </c>
      <c r="T608" t="s">
        <v>32</v>
      </c>
      <c r="U608" t="s">
        <v>310</v>
      </c>
      <c r="V608" t="s">
        <v>335</v>
      </c>
    </row>
    <row r="609" spans="1:22" x14ac:dyDescent="0.25">
      <c r="A609">
        <v>1082622</v>
      </c>
      <c r="B609" t="s">
        <v>447</v>
      </c>
      <c r="C609" t="s">
        <v>60</v>
      </c>
      <c r="D609">
        <f>YEAR(matches[[#This Row],[date]])</f>
        <v>2017</v>
      </c>
      <c r="E609" t="s">
        <v>638</v>
      </c>
      <c r="F609" s="1">
        <v>42853</v>
      </c>
      <c r="G609" t="s">
        <v>23</v>
      </c>
      <c r="H609" t="s">
        <v>186</v>
      </c>
      <c r="I609" t="s">
        <v>62</v>
      </c>
      <c r="J609" t="s">
        <v>27</v>
      </c>
      <c r="K609" t="s">
        <v>47</v>
      </c>
      <c r="L609" t="s">
        <v>27</v>
      </c>
      <c r="M609" t="s">
        <v>28</v>
      </c>
      <c r="N609" t="s">
        <v>27</v>
      </c>
      <c r="O609" t="s">
        <v>49</v>
      </c>
      <c r="P609" t="s">
        <v>83</v>
      </c>
      <c r="Q609">
        <v>161</v>
      </c>
      <c r="R609">
        <v>20</v>
      </c>
      <c r="S609" t="s">
        <v>31</v>
      </c>
      <c r="T609" t="s">
        <v>32</v>
      </c>
      <c r="U609" t="s">
        <v>365</v>
      </c>
      <c r="V609" t="s">
        <v>179</v>
      </c>
    </row>
    <row r="610" spans="1:22" x14ac:dyDescent="0.25">
      <c r="A610">
        <v>1082623</v>
      </c>
      <c r="B610" t="s">
        <v>447</v>
      </c>
      <c r="C610" t="s">
        <v>35</v>
      </c>
      <c r="D610">
        <f>YEAR(matches[[#This Row],[date]])</f>
        <v>2017</v>
      </c>
      <c r="E610" t="s">
        <v>638</v>
      </c>
      <c r="F610" s="1">
        <v>42853</v>
      </c>
      <c r="G610" t="s">
        <v>23</v>
      </c>
      <c r="H610" t="s">
        <v>451</v>
      </c>
      <c r="I610" t="s">
        <v>421</v>
      </c>
      <c r="J610" t="s">
        <v>38</v>
      </c>
      <c r="K610" t="s">
        <v>344</v>
      </c>
      <c r="L610" t="s">
        <v>38</v>
      </c>
      <c r="M610" t="s">
        <v>28</v>
      </c>
      <c r="N610" t="s">
        <v>344</v>
      </c>
      <c r="O610" t="s">
        <v>29</v>
      </c>
      <c r="P610" t="s">
        <v>281</v>
      </c>
      <c r="Q610">
        <v>208</v>
      </c>
      <c r="R610">
        <v>20</v>
      </c>
      <c r="S610" t="s">
        <v>31</v>
      </c>
      <c r="T610" t="s">
        <v>32</v>
      </c>
      <c r="U610" t="s">
        <v>424</v>
      </c>
      <c r="V610" t="s">
        <v>353</v>
      </c>
    </row>
    <row r="611" spans="1:22" x14ac:dyDescent="0.25">
      <c r="A611">
        <v>1082624</v>
      </c>
      <c r="B611" t="s">
        <v>447</v>
      </c>
      <c r="C611" t="s">
        <v>317</v>
      </c>
      <c r="D611">
        <f>YEAR(matches[[#This Row],[date]])</f>
        <v>2017</v>
      </c>
      <c r="E611" t="s">
        <v>638</v>
      </c>
      <c r="F611" s="1">
        <v>42854</v>
      </c>
      <c r="G611" t="s">
        <v>23</v>
      </c>
      <c r="H611" t="s">
        <v>461</v>
      </c>
      <c r="I611" t="s">
        <v>354</v>
      </c>
      <c r="J611" t="s">
        <v>448</v>
      </c>
      <c r="K611" t="s">
        <v>26</v>
      </c>
      <c r="L611" t="s">
        <v>26</v>
      </c>
      <c r="M611" t="s">
        <v>28</v>
      </c>
      <c r="N611" t="s">
        <v>448</v>
      </c>
      <c r="O611" t="s">
        <v>29</v>
      </c>
      <c r="P611" t="s">
        <v>462</v>
      </c>
      <c r="Q611">
        <v>158</v>
      </c>
      <c r="R611">
        <v>20</v>
      </c>
      <c r="S611" t="s">
        <v>31</v>
      </c>
      <c r="T611" t="s">
        <v>32</v>
      </c>
      <c r="U611" t="s">
        <v>436</v>
      </c>
      <c r="V611" t="s">
        <v>157</v>
      </c>
    </row>
    <row r="612" spans="1:22" x14ac:dyDescent="0.25">
      <c r="A612">
        <v>1082625</v>
      </c>
      <c r="B612" t="s">
        <v>447</v>
      </c>
      <c r="C612" t="s">
        <v>425</v>
      </c>
      <c r="D612">
        <f>YEAR(matches[[#This Row],[date]])</f>
        <v>2017</v>
      </c>
      <c r="E612" t="s">
        <v>638</v>
      </c>
      <c r="F612" s="1">
        <v>42854</v>
      </c>
      <c r="G612" t="s">
        <v>23</v>
      </c>
      <c r="H612" t="s">
        <v>440</v>
      </c>
      <c r="I612" t="s">
        <v>426</v>
      </c>
      <c r="J612" t="s">
        <v>422</v>
      </c>
      <c r="K612" t="s">
        <v>56</v>
      </c>
      <c r="L612" t="s">
        <v>422</v>
      </c>
      <c r="M612" t="s">
        <v>40</v>
      </c>
      <c r="N612" t="s">
        <v>56</v>
      </c>
      <c r="O612" t="s">
        <v>159</v>
      </c>
      <c r="P612" t="s">
        <v>32</v>
      </c>
      <c r="Q612">
        <v>154</v>
      </c>
      <c r="R612">
        <v>20</v>
      </c>
      <c r="S612" t="s">
        <v>160</v>
      </c>
      <c r="T612" t="s">
        <v>32</v>
      </c>
      <c r="U612" t="s">
        <v>310</v>
      </c>
      <c r="V612" t="s">
        <v>400</v>
      </c>
    </row>
    <row r="613" spans="1:22" x14ac:dyDescent="0.25">
      <c r="A613">
        <v>1082626</v>
      </c>
      <c r="B613" t="s">
        <v>447</v>
      </c>
      <c r="C613" t="s">
        <v>35</v>
      </c>
      <c r="D613">
        <f>YEAR(matches[[#This Row],[date]])</f>
        <v>2017</v>
      </c>
      <c r="E613" t="s">
        <v>638</v>
      </c>
      <c r="F613" s="1">
        <v>42855</v>
      </c>
      <c r="G613" t="s">
        <v>23</v>
      </c>
      <c r="H613" t="s">
        <v>389</v>
      </c>
      <c r="I613" t="s">
        <v>421</v>
      </c>
      <c r="J613" t="s">
        <v>38</v>
      </c>
      <c r="K613" t="s">
        <v>47</v>
      </c>
      <c r="L613" t="s">
        <v>38</v>
      </c>
      <c r="M613" t="s">
        <v>28</v>
      </c>
      <c r="N613" t="s">
        <v>38</v>
      </c>
      <c r="O613" t="s">
        <v>49</v>
      </c>
      <c r="P613" t="s">
        <v>88</v>
      </c>
      <c r="Q613">
        <v>68</v>
      </c>
      <c r="R613">
        <v>20</v>
      </c>
      <c r="S613" t="s">
        <v>31</v>
      </c>
      <c r="T613" t="s">
        <v>32</v>
      </c>
      <c r="U613" t="s">
        <v>457</v>
      </c>
      <c r="V613" t="s">
        <v>353</v>
      </c>
    </row>
    <row r="614" spans="1:22" x14ac:dyDescent="0.25">
      <c r="A614">
        <v>1082627</v>
      </c>
      <c r="B614" t="s">
        <v>447</v>
      </c>
      <c r="C614" t="s">
        <v>71</v>
      </c>
      <c r="D614">
        <f>YEAR(matches[[#This Row],[date]])</f>
        <v>2017</v>
      </c>
      <c r="E614" t="s">
        <v>638</v>
      </c>
      <c r="F614" s="1">
        <v>42855</v>
      </c>
      <c r="G614" t="s">
        <v>23</v>
      </c>
      <c r="H614" t="s">
        <v>231</v>
      </c>
      <c r="I614" t="s">
        <v>73</v>
      </c>
      <c r="J614" t="s">
        <v>344</v>
      </c>
      <c r="K614" t="s">
        <v>27</v>
      </c>
      <c r="L614" t="s">
        <v>27</v>
      </c>
      <c r="M614" t="s">
        <v>28</v>
      </c>
      <c r="N614" t="s">
        <v>344</v>
      </c>
      <c r="O614" t="s">
        <v>29</v>
      </c>
      <c r="P614" t="s">
        <v>277</v>
      </c>
      <c r="Q614">
        <v>210</v>
      </c>
      <c r="R614">
        <v>20</v>
      </c>
      <c r="S614" t="s">
        <v>31</v>
      </c>
      <c r="T614" t="s">
        <v>32</v>
      </c>
      <c r="U614" t="s">
        <v>433</v>
      </c>
      <c r="V614" t="s">
        <v>179</v>
      </c>
    </row>
    <row r="615" spans="1:22" x14ac:dyDescent="0.25">
      <c r="A615">
        <v>1082628</v>
      </c>
      <c r="B615" t="s">
        <v>447</v>
      </c>
      <c r="C615" t="s">
        <v>53</v>
      </c>
      <c r="D615">
        <f>YEAR(matches[[#This Row],[date]])</f>
        <v>2017</v>
      </c>
      <c r="E615" t="s">
        <v>638</v>
      </c>
      <c r="F615" s="1">
        <v>42856</v>
      </c>
      <c r="G615" t="s">
        <v>23</v>
      </c>
      <c r="H615" t="s">
        <v>187</v>
      </c>
      <c r="I615" t="s">
        <v>55</v>
      </c>
      <c r="J615" t="s">
        <v>56</v>
      </c>
      <c r="K615" t="s">
        <v>26</v>
      </c>
      <c r="L615" t="s">
        <v>26</v>
      </c>
      <c r="M615" t="s">
        <v>40</v>
      </c>
      <c r="N615" t="s">
        <v>56</v>
      </c>
      <c r="O615" t="s">
        <v>49</v>
      </c>
      <c r="P615" t="s">
        <v>57</v>
      </c>
      <c r="Q615">
        <v>163</v>
      </c>
      <c r="R615">
        <v>20</v>
      </c>
      <c r="S615" t="s">
        <v>31</v>
      </c>
      <c r="T615" t="s">
        <v>32</v>
      </c>
      <c r="U615" t="s">
        <v>310</v>
      </c>
      <c r="V615" t="s">
        <v>400</v>
      </c>
    </row>
    <row r="616" spans="1:22" x14ac:dyDescent="0.25">
      <c r="A616">
        <v>1082629</v>
      </c>
      <c r="B616" t="s">
        <v>447</v>
      </c>
      <c r="C616" t="s">
        <v>317</v>
      </c>
      <c r="D616">
        <f>YEAR(matches[[#This Row],[date]])</f>
        <v>2017</v>
      </c>
      <c r="E616" t="s">
        <v>638</v>
      </c>
      <c r="F616" s="1">
        <v>42856</v>
      </c>
      <c r="G616" t="s">
        <v>23</v>
      </c>
      <c r="H616" t="s">
        <v>458</v>
      </c>
      <c r="I616" t="s">
        <v>354</v>
      </c>
      <c r="J616" t="s">
        <v>448</v>
      </c>
      <c r="K616" t="s">
        <v>422</v>
      </c>
      <c r="L616" t="s">
        <v>448</v>
      </c>
      <c r="M616" t="s">
        <v>28</v>
      </c>
      <c r="N616" t="s">
        <v>448</v>
      </c>
      <c r="O616" t="s">
        <v>49</v>
      </c>
      <c r="P616" t="s">
        <v>57</v>
      </c>
      <c r="Q616">
        <v>162</v>
      </c>
      <c r="R616">
        <v>20</v>
      </c>
      <c r="S616" t="s">
        <v>31</v>
      </c>
      <c r="T616" t="s">
        <v>32</v>
      </c>
      <c r="U616" t="s">
        <v>157</v>
      </c>
      <c r="V616" t="s">
        <v>335</v>
      </c>
    </row>
    <row r="617" spans="1:22" x14ac:dyDescent="0.25">
      <c r="A617">
        <v>1082630</v>
      </c>
      <c r="B617" t="s">
        <v>447</v>
      </c>
      <c r="C617" t="s">
        <v>44</v>
      </c>
      <c r="D617">
        <f>YEAR(matches[[#This Row],[date]])</f>
        <v>2017</v>
      </c>
      <c r="E617" t="s">
        <v>638</v>
      </c>
      <c r="F617" s="1">
        <v>42857</v>
      </c>
      <c r="G617" t="s">
        <v>23</v>
      </c>
      <c r="H617" t="s">
        <v>463</v>
      </c>
      <c r="I617" t="s">
        <v>46</v>
      </c>
      <c r="J617" t="s">
        <v>47</v>
      </c>
      <c r="K617" t="s">
        <v>344</v>
      </c>
      <c r="L617" t="s">
        <v>47</v>
      </c>
      <c r="M617" t="s">
        <v>28</v>
      </c>
      <c r="N617" t="s">
        <v>47</v>
      </c>
      <c r="O617" t="s">
        <v>49</v>
      </c>
      <c r="P617" t="s">
        <v>69</v>
      </c>
      <c r="Q617">
        <v>186</v>
      </c>
      <c r="R617">
        <v>20</v>
      </c>
      <c r="S617" t="s">
        <v>31</v>
      </c>
      <c r="T617" t="s">
        <v>32</v>
      </c>
      <c r="U617" t="s">
        <v>457</v>
      </c>
      <c r="V617" t="s">
        <v>424</v>
      </c>
    </row>
    <row r="618" spans="1:22" x14ac:dyDescent="0.25">
      <c r="A618">
        <v>1082631</v>
      </c>
      <c r="B618" t="s">
        <v>447</v>
      </c>
      <c r="C618" t="s">
        <v>60</v>
      </c>
      <c r="D618">
        <f>YEAR(matches[[#This Row],[date]])</f>
        <v>2017</v>
      </c>
      <c r="E618" t="s">
        <v>638</v>
      </c>
      <c r="F618" s="1">
        <v>42858</v>
      </c>
      <c r="G618" t="s">
        <v>23</v>
      </c>
      <c r="H618" t="s">
        <v>464</v>
      </c>
      <c r="I618" t="s">
        <v>62</v>
      </c>
      <c r="J618" t="s">
        <v>27</v>
      </c>
      <c r="K618" t="s">
        <v>448</v>
      </c>
      <c r="L618" t="s">
        <v>448</v>
      </c>
      <c r="M618" t="s">
        <v>28</v>
      </c>
      <c r="N618" t="s">
        <v>448</v>
      </c>
      <c r="O618" t="s">
        <v>49</v>
      </c>
      <c r="P618" t="s">
        <v>90</v>
      </c>
      <c r="Q618">
        <v>156</v>
      </c>
      <c r="R618">
        <v>20</v>
      </c>
      <c r="S618" t="s">
        <v>31</v>
      </c>
      <c r="T618" t="s">
        <v>32</v>
      </c>
      <c r="U618" t="s">
        <v>436</v>
      </c>
      <c r="V618" t="s">
        <v>428</v>
      </c>
    </row>
    <row r="619" spans="1:22" x14ac:dyDescent="0.25">
      <c r="A619">
        <v>1082632</v>
      </c>
      <c r="B619" t="s">
        <v>447</v>
      </c>
      <c r="C619" t="s">
        <v>44</v>
      </c>
      <c r="D619">
        <f>YEAR(matches[[#This Row],[date]])</f>
        <v>2017</v>
      </c>
      <c r="E619" t="s">
        <v>638</v>
      </c>
      <c r="F619" s="1">
        <v>42859</v>
      </c>
      <c r="G619" t="s">
        <v>23</v>
      </c>
      <c r="H619" t="s">
        <v>437</v>
      </c>
      <c r="I619" t="s">
        <v>46</v>
      </c>
      <c r="J619" t="s">
        <v>47</v>
      </c>
      <c r="K619" t="s">
        <v>422</v>
      </c>
      <c r="L619" t="s">
        <v>47</v>
      </c>
      <c r="M619" t="s">
        <v>28</v>
      </c>
      <c r="N619" t="s">
        <v>47</v>
      </c>
      <c r="O619" t="s">
        <v>49</v>
      </c>
      <c r="P619" t="s">
        <v>83</v>
      </c>
      <c r="Q619">
        <v>209</v>
      </c>
      <c r="R619">
        <v>20</v>
      </c>
      <c r="S619" t="s">
        <v>31</v>
      </c>
      <c r="T619" t="s">
        <v>32</v>
      </c>
      <c r="U619" t="s">
        <v>157</v>
      </c>
      <c r="V619" t="s">
        <v>424</v>
      </c>
    </row>
    <row r="620" spans="1:22" x14ac:dyDescent="0.25">
      <c r="A620">
        <v>1082633</v>
      </c>
      <c r="B620" t="s">
        <v>447</v>
      </c>
      <c r="C620" t="s">
        <v>22</v>
      </c>
      <c r="D620">
        <f>YEAR(matches[[#This Row],[date]])</f>
        <v>2017</v>
      </c>
      <c r="E620" t="s">
        <v>638</v>
      </c>
      <c r="F620" s="1">
        <v>42860</v>
      </c>
      <c r="G620" t="s">
        <v>23</v>
      </c>
      <c r="H620" t="s">
        <v>389</v>
      </c>
      <c r="I620" t="s">
        <v>25</v>
      </c>
      <c r="J620" t="s">
        <v>26</v>
      </c>
      <c r="K620" t="s">
        <v>38</v>
      </c>
      <c r="L620" t="s">
        <v>26</v>
      </c>
      <c r="M620" t="s">
        <v>28</v>
      </c>
      <c r="N620" t="s">
        <v>38</v>
      </c>
      <c r="O620" t="s">
        <v>29</v>
      </c>
      <c r="P620" t="s">
        <v>141</v>
      </c>
      <c r="Q620">
        <v>139</v>
      </c>
      <c r="R620">
        <v>20</v>
      </c>
      <c r="S620" t="s">
        <v>31</v>
      </c>
      <c r="T620" t="s">
        <v>32</v>
      </c>
      <c r="U620" t="s">
        <v>400</v>
      </c>
      <c r="V620" t="s">
        <v>335</v>
      </c>
    </row>
    <row r="621" spans="1:22" x14ac:dyDescent="0.25">
      <c r="A621">
        <v>1082634</v>
      </c>
      <c r="B621" t="s">
        <v>447</v>
      </c>
      <c r="C621" t="s">
        <v>71</v>
      </c>
      <c r="D621">
        <f>YEAR(matches[[#This Row],[date]])</f>
        <v>2017</v>
      </c>
      <c r="E621" t="s">
        <v>638</v>
      </c>
      <c r="F621" s="1">
        <v>42861</v>
      </c>
      <c r="G621" t="s">
        <v>23</v>
      </c>
      <c r="H621" t="s">
        <v>254</v>
      </c>
      <c r="I621" t="s">
        <v>73</v>
      </c>
      <c r="J621" t="s">
        <v>344</v>
      </c>
      <c r="K621" t="s">
        <v>448</v>
      </c>
      <c r="L621" t="s">
        <v>344</v>
      </c>
      <c r="M621" t="s">
        <v>28</v>
      </c>
      <c r="N621" t="s">
        <v>448</v>
      </c>
      <c r="O621" t="s">
        <v>29</v>
      </c>
      <c r="P621" t="s">
        <v>115</v>
      </c>
      <c r="Q621">
        <v>149</v>
      </c>
      <c r="R621">
        <v>20</v>
      </c>
      <c r="S621" t="s">
        <v>31</v>
      </c>
      <c r="T621" t="s">
        <v>32</v>
      </c>
      <c r="U621" t="s">
        <v>436</v>
      </c>
      <c r="V621" t="s">
        <v>310</v>
      </c>
    </row>
    <row r="622" spans="1:22" x14ac:dyDescent="0.25">
      <c r="A622">
        <v>1082635</v>
      </c>
      <c r="B622" t="s">
        <v>447</v>
      </c>
      <c r="C622" t="s">
        <v>44</v>
      </c>
      <c r="D622">
        <f>YEAR(matches[[#This Row],[date]])</f>
        <v>2017</v>
      </c>
      <c r="E622" t="s">
        <v>638</v>
      </c>
      <c r="F622" s="1">
        <v>42861</v>
      </c>
      <c r="G622" t="s">
        <v>23</v>
      </c>
      <c r="H622" t="s">
        <v>397</v>
      </c>
      <c r="I622" t="s">
        <v>46</v>
      </c>
      <c r="J622" t="s">
        <v>47</v>
      </c>
      <c r="K622" t="s">
        <v>56</v>
      </c>
      <c r="L622" t="s">
        <v>47</v>
      </c>
      <c r="M622" t="s">
        <v>28</v>
      </c>
      <c r="N622" t="s">
        <v>56</v>
      </c>
      <c r="O622" t="s">
        <v>29</v>
      </c>
      <c r="P622" t="s">
        <v>465</v>
      </c>
      <c r="Q622">
        <v>213</v>
      </c>
      <c r="R622">
        <v>20</v>
      </c>
      <c r="S622" t="s">
        <v>31</v>
      </c>
      <c r="T622" t="s">
        <v>32</v>
      </c>
      <c r="U622" t="s">
        <v>424</v>
      </c>
      <c r="V622" t="s">
        <v>353</v>
      </c>
    </row>
    <row r="623" spans="1:22" x14ac:dyDescent="0.25">
      <c r="A623">
        <v>1082636</v>
      </c>
      <c r="B623" t="s">
        <v>447</v>
      </c>
      <c r="C623" t="s">
        <v>22</v>
      </c>
      <c r="D623">
        <f>YEAR(matches[[#This Row],[date]])</f>
        <v>2017</v>
      </c>
      <c r="E623" t="s">
        <v>638</v>
      </c>
      <c r="F623" s="1">
        <v>42862</v>
      </c>
      <c r="G623" t="s">
        <v>23</v>
      </c>
      <c r="H623" t="s">
        <v>327</v>
      </c>
      <c r="I623" t="s">
        <v>25</v>
      </c>
      <c r="J623" t="s">
        <v>26</v>
      </c>
      <c r="K623" t="s">
        <v>27</v>
      </c>
      <c r="L623" t="s">
        <v>27</v>
      </c>
      <c r="M623" t="s">
        <v>28</v>
      </c>
      <c r="N623" t="s">
        <v>27</v>
      </c>
      <c r="O623" t="s">
        <v>49</v>
      </c>
      <c r="P623" t="s">
        <v>69</v>
      </c>
      <c r="Q623">
        <v>159</v>
      </c>
      <c r="R623">
        <v>20</v>
      </c>
      <c r="S623" t="s">
        <v>31</v>
      </c>
      <c r="T623" t="s">
        <v>32</v>
      </c>
      <c r="U623" t="s">
        <v>433</v>
      </c>
      <c r="V623" t="s">
        <v>335</v>
      </c>
    </row>
    <row r="624" spans="1:22" x14ac:dyDescent="0.25">
      <c r="A624">
        <v>1082637</v>
      </c>
      <c r="B624" t="s">
        <v>447</v>
      </c>
      <c r="C624" t="s">
        <v>35</v>
      </c>
      <c r="D624">
        <f>YEAR(matches[[#This Row],[date]])</f>
        <v>2017</v>
      </c>
      <c r="E624" t="s">
        <v>638</v>
      </c>
      <c r="F624" s="1">
        <v>42862</v>
      </c>
      <c r="G624" t="s">
        <v>23</v>
      </c>
      <c r="H624" t="s">
        <v>193</v>
      </c>
      <c r="I624" t="s">
        <v>421</v>
      </c>
      <c r="J624" t="s">
        <v>38</v>
      </c>
      <c r="K624" t="s">
        <v>422</v>
      </c>
      <c r="L624" t="s">
        <v>422</v>
      </c>
      <c r="M624" t="s">
        <v>28</v>
      </c>
      <c r="N624" t="s">
        <v>422</v>
      </c>
      <c r="O624" t="s">
        <v>49</v>
      </c>
      <c r="P624" t="s">
        <v>69</v>
      </c>
      <c r="Q624">
        <v>190</v>
      </c>
      <c r="R624">
        <v>20</v>
      </c>
      <c r="S624" t="s">
        <v>31</v>
      </c>
      <c r="T624" t="s">
        <v>32</v>
      </c>
      <c r="U624" t="s">
        <v>428</v>
      </c>
      <c r="V624" t="s">
        <v>423</v>
      </c>
    </row>
    <row r="625" spans="1:22" x14ac:dyDescent="0.25">
      <c r="A625">
        <v>1082638</v>
      </c>
      <c r="B625" t="s">
        <v>447</v>
      </c>
      <c r="C625" t="s">
        <v>71</v>
      </c>
      <c r="D625">
        <f>YEAR(matches[[#This Row],[date]])</f>
        <v>2017</v>
      </c>
      <c r="E625" t="s">
        <v>638</v>
      </c>
      <c r="F625" s="1">
        <v>42863</v>
      </c>
      <c r="G625" t="s">
        <v>23</v>
      </c>
      <c r="H625" t="s">
        <v>296</v>
      </c>
      <c r="I625" t="s">
        <v>73</v>
      </c>
      <c r="J625" t="s">
        <v>344</v>
      </c>
      <c r="K625" t="s">
        <v>56</v>
      </c>
      <c r="L625" t="s">
        <v>56</v>
      </c>
      <c r="M625" t="s">
        <v>40</v>
      </c>
      <c r="N625" t="s">
        <v>344</v>
      </c>
      <c r="O625" t="s">
        <v>49</v>
      </c>
      <c r="P625" t="s">
        <v>83</v>
      </c>
      <c r="Q625">
        <v>139</v>
      </c>
      <c r="R625">
        <v>20</v>
      </c>
      <c r="S625" t="s">
        <v>31</v>
      </c>
      <c r="T625" t="s">
        <v>32</v>
      </c>
      <c r="U625" t="s">
        <v>436</v>
      </c>
      <c r="V625" t="s">
        <v>157</v>
      </c>
    </row>
    <row r="626" spans="1:22" x14ac:dyDescent="0.25">
      <c r="A626">
        <v>1082639</v>
      </c>
      <c r="B626" t="s">
        <v>447</v>
      </c>
      <c r="C626" t="s">
        <v>35</v>
      </c>
      <c r="D626">
        <f>YEAR(matches[[#This Row],[date]])</f>
        <v>2017</v>
      </c>
      <c r="E626" t="s">
        <v>638</v>
      </c>
      <c r="F626" s="1">
        <v>42864</v>
      </c>
      <c r="G626" t="s">
        <v>23</v>
      </c>
      <c r="H626" t="s">
        <v>387</v>
      </c>
      <c r="I626" t="s">
        <v>421</v>
      </c>
      <c r="J626" t="s">
        <v>38</v>
      </c>
      <c r="K626" t="s">
        <v>27</v>
      </c>
      <c r="L626" t="s">
        <v>27</v>
      </c>
      <c r="M626" t="s">
        <v>28</v>
      </c>
      <c r="N626" t="s">
        <v>38</v>
      </c>
      <c r="O626" t="s">
        <v>29</v>
      </c>
      <c r="P626" t="s">
        <v>126</v>
      </c>
      <c r="Q626">
        <v>168</v>
      </c>
      <c r="R626">
        <v>20</v>
      </c>
      <c r="S626" t="s">
        <v>31</v>
      </c>
      <c r="T626" t="s">
        <v>32</v>
      </c>
      <c r="U626" t="s">
        <v>428</v>
      </c>
      <c r="V626" t="s">
        <v>179</v>
      </c>
    </row>
    <row r="627" spans="1:22" x14ac:dyDescent="0.25">
      <c r="A627">
        <v>1082640</v>
      </c>
      <c r="B627" t="s">
        <v>447</v>
      </c>
      <c r="C627" t="s">
        <v>444</v>
      </c>
      <c r="D627">
        <f>YEAR(matches[[#This Row],[date]])</f>
        <v>2017</v>
      </c>
      <c r="E627" t="s">
        <v>638</v>
      </c>
      <c r="F627" s="1">
        <v>42865</v>
      </c>
      <c r="G627" t="s">
        <v>23</v>
      </c>
      <c r="H627" t="s">
        <v>406</v>
      </c>
      <c r="I627" t="s">
        <v>445</v>
      </c>
      <c r="J627" t="s">
        <v>422</v>
      </c>
      <c r="K627" t="s">
        <v>47</v>
      </c>
      <c r="L627" t="s">
        <v>47</v>
      </c>
      <c r="M627" t="s">
        <v>28</v>
      </c>
      <c r="N627" t="s">
        <v>47</v>
      </c>
      <c r="O627" t="s">
        <v>49</v>
      </c>
      <c r="P627" t="s">
        <v>198</v>
      </c>
      <c r="Q627">
        <v>196</v>
      </c>
      <c r="R627">
        <v>20</v>
      </c>
      <c r="S627" t="s">
        <v>31</v>
      </c>
      <c r="T627" t="s">
        <v>32</v>
      </c>
      <c r="U627" t="s">
        <v>457</v>
      </c>
      <c r="V627" t="s">
        <v>310</v>
      </c>
    </row>
    <row r="628" spans="1:22" x14ac:dyDescent="0.25">
      <c r="A628">
        <v>1082641</v>
      </c>
      <c r="B628" t="s">
        <v>447</v>
      </c>
      <c r="C628" t="s">
        <v>53</v>
      </c>
      <c r="D628">
        <f>YEAR(matches[[#This Row],[date]])</f>
        <v>2017</v>
      </c>
      <c r="E628" t="s">
        <v>638</v>
      </c>
      <c r="F628" s="1">
        <v>42866</v>
      </c>
      <c r="G628" t="s">
        <v>23</v>
      </c>
      <c r="H628" t="s">
        <v>295</v>
      </c>
      <c r="I628" t="s">
        <v>55</v>
      </c>
      <c r="J628" t="s">
        <v>56</v>
      </c>
      <c r="K628" t="s">
        <v>38</v>
      </c>
      <c r="L628" t="s">
        <v>56</v>
      </c>
      <c r="M628" t="s">
        <v>28</v>
      </c>
      <c r="N628" t="s">
        <v>38</v>
      </c>
      <c r="O628" t="s">
        <v>29</v>
      </c>
      <c r="P628" t="s">
        <v>83</v>
      </c>
      <c r="Q628">
        <v>231</v>
      </c>
      <c r="R628">
        <v>20</v>
      </c>
      <c r="S628" t="s">
        <v>31</v>
      </c>
      <c r="T628" t="s">
        <v>32</v>
      </c>
      <c r="U628" t="s">
        <v>452</v>
      </c>
      <c r="V628" t="s">
        <v>428</v>
      </c>
    </row>
    <row r="629" spans="1:22" x14ac:dyDescent="0.25">
      <c r="A629">
        <v>1082642</v>
      </c>
      <c r="B629" t="s">
        <v>447</v>
      </c>
      <c r="C629" t="s">
        <v>44</v>
      </c>
      <c r="D629">
        <f>YEAR(matches[[#This Row],[date]])</f>
        <v>2017</v>
      </c>
      <c r="E629" t="s">
        <v>638</v>
      </c>
      <c r="F629" s="1">
        <v>42867</v>
      </c>
      <c r="G629" t="s">
        <v>23</v>
      </c>
      <c r="H629" t="s">
        <v>392</v>
      </c>
      <c r="I629" t="s">
        <v>46</v>
      </c>
      <c r="J629" t="s">
        <v>47</v>
      </c>
      <c r="K629" t="s">
        <v>448</v>
      </c>
      <c r="L629" t="s">
        <v>47</v>
      </c>
      <c r="M629" t="s">
        <v>40</v>
      </c>
      <c r="N629" t="s">
        <v>47</v>
      </c>
      <c r="O629" t="s">
        <v>29</v>
      </c>
      <c r="P629" t="s">
        <v>83</v>
      </c>
      <c r="Q629">
        <v>169</v>
      </c>
      <c r="R629">
        <v>20</v>
      </c>
      <c r="S629" t="s">
        <v>31</v>
      </c>
      <c r="T629" t="s">
        <v>32</v>
      </c>
      <c r="U629" t="s">
        <v>436</v>
      </c>
      <c r="V629" t="s">
        <v>353</v>
      </c>
    </row>
    <row r="630" spans="1:22" x14ac:dyDescent="0.25">
      <c r="A630">
        <v>1082643</v>
      </c>
      <c r="B630" t="s">
        <v>447</v>
      </c>
      <c r="C630" t="s">
        <v>444</v>
      </c>
      <c r="D630">
        <f>YEAR(matches[[#This Row],[date]])</f>
        <v>2017</v>
      </c>
      <c r="E630" t="s">
        <v>638</v>
      </c>
      <c r="F630" s="1">
        <v>42868</v>
      </c>
      <c r="G630" t="s">
        <v>23</v>
      </c>
      <c r="H630" t="s">
        <v>466</v>
      </c>
      <c r="I630" t="s">
        <v>445</v>
      </c>
      <c r="J630" t="s">
        <v>422</v>
      </c>
      <c r="K630" t="s">
        <v>344</v>
      </c>
      <c r="L630" t="s">
        <v>344</v>
      </c>
      <c r="M630" t="s">
        <v>28</v>
      </c>
      <c r="N630" t="s">
        <v>344</v>
      </c>
      <c r="O630" t="s">
        <v>49</v>
      </c>
      <c r="P630" t="s">
        <v>100</v>
      </c>
      <c r="Q630">
        <v>155</v>
      </c>
      <c r="R630">
        <v>20</v>
      </c>
      <c r="S630" t="s">
        <v>31</v>
      </c>
      <c r="T630" t="s">
        <v>32</v>
      </c>
      <c r="U630" t="s">
        <v>310</v>
      </c>
      <c r="V630" t="s">
        <v>424</v>
      </c>
    </row>
    <row r="631" spans="1:22" x14ac:dyDescent="0.25">
      <c r="A631">
        <v>1082644</v>
      </c>
      <c r="B631" t="s">
        <v>447</v>
      </c>
      <c r="C631" t="s">
        <v>60</v>
      </c>
      <c r="D631">
        <f>YEAR(matches[[#This Row],[date]])</f>
        <v>2017</v>
      </c>
      <c r="E631" t="s">
        <v>638</v>
      </c>
      <c r="F631" s="1">
        <v>42868</v>
      </c>
      <c r="G631" t="s">
        <v>23</v>
      </c>
      <c r="H631" t="s">
        <v>237</v>
      </c>
      <c r="I631" t="s">
        <v>62</v>
      </c>
      <c r="J631" t="s">
        <v>27</v>
      </c>
      <c r="K631" t="s">
        <v>56</v>
      </c>
      <c r="L631" t="s">
        <v>27</v>
      </c>
      <c r="M631" t="s">
        <v>28</v>
      </c>
      <c r="N631" t="s">
        <v>56</v>
      </c>
      <c r="O631" t="s">
        <v>29</v>
      </c>
      <c r="P631" t="s">
        <v>50</v>
      </c>
      <c r="Q631">
        <v>174</v>
      </c>
      <c r="R631">
        <v>20</v>
      </c>
      <c r="S631" t="s">
        <v>31</v>
      </c>
      <c r="T631" t="s">
        <v>32</v>
      </c>
      <c r="U631" t="s">
        <v>428</v>
      </c>
      <c r="V631" t="s">
        <v>179</v>
      </c>
    </row>
    <row r="632" spans="1:22" x14ac:dyDescent="0.25">
      <c r="A632">
        <v>1082645</v>
      </c>
      <c r="B632" t="s">
        <v>447</v>
      </c>
      <c r="C632" t="s">
        <v>317</v>
      </c>
      <c r="D632">
        <f>YEAR(matches[[#This Row],[date]])</f>
        <v>2017</v>
      </c>
      <c r="E632" t="s">
        <v>638</v>
      </c>
      <c r="F632" s="1">
        <v>42869</v>
      </c>
      <c r="G632" t="s">
        <v>23</v>
      </c>
      <c r="H632" t="s">
        <v>254</v>
      </c>
      <c r="I632" t="s">
        <v>354</v>
      </c>
      <c r="J632" t="s">
        <v>448</v>
      </c>
      <c r="K632" t="s">
        <v>38</v>
      </c>
      <c r="L632" t="s">
        <v>448</v>
      </c>
      <c r="M632" t="s">
        <v>28</v>
      </c>
      <c r="N632" t="s">
        <v>448</v>
      </c>
      <c r="O632" t="s">
        <v>49</v>
      </c>
      <c r="P632" t="s">
        <v>50</v>
      </c>
      <c r="Q632">
        <v>74</v>
      </c>
      <c r="R632">
        <v>20</v>
      </c>
      <c r="S632" t="s">
        <v>31</v>
      </c>
      <c r="T632" t="s">
        <v>32</v>
      </c>
      <c r="U632" t="s">
        <v>433</v>
      </c>
      <c r="V632" t="s">
        <v>452</v>
      </c>
    </row>
    <row r="633" spans="1:22" x14ac:dyDescent="0.25">
      <c r="A633">
        <v>1082646</v>
      </c>
      <c r="B633" t="s">
        <v>447</v>
      </c>
      <c r="C633" t="s">
        <v>44</v>
      </c>
      <c r="D633">
        <f>YEAR(matches[[#This Row],[date]])</f>
        <v>2017</v>
      </c>
      <c r="E633" t="s">
        <v>638</v>
      </c>
      <c r="F633" s="1">
        <v>42869</v>
      </c>
      <c r="G633" t="s">
        <v>23</v>
      </c>
      <c r="H633" t="s">
        <v>467</v>
      </c>
      <c r="I633" t="s">
        <v>46</v>
      </c>
      <c r="J633" t="s">
        <v>47</v>
      </c>
      <c r="K633" t="s">
        <v>26</v>
      </c>
      <c r="L633" t="s">
        <v>26</v>
      </c>
      <c r="M633" t="s">
        <v>40</v>
      </c>
      <c r="N633" t="s">
        <v>26</v>
      </c>
      <c r="O633" t="s">
        <v>29</v>
      </c>
      <c r="P633" t="s">
        <v>88</v>
      </c>
      <c r="Q633">
        <v>162</v>
      </c>
      <c r="R633">
        <v>20</v>
      </c>
      <c r="S633" t="s">
        <v>31</v>
      </c>
      <c r="T633" t="s">
        <v>32</v>
      </c>
      <c r="U633" t="s">
        <v>353</v>
      </c>
      <c r="V633" t="s">
        <v>335</v>
      </c>
    </row>
    <row r="634" spans="1:22" x14ac:dyDescent="0.25">
      <c r="A634">
        <v>1082647</v>
      </c>
      <c r="B634" t="s">
        <v>447</v>
      </c>
      <c r="C634" t="s">
        <v>53</v>
      </c>
      <c r="D634">
        <f>YEAR(matches[[#This Row],[date]])</f>
        <v>2017</v>
      </c>
      <c r="E634" t="s">
        <v>638</v>
      </c>
      <c r="F634" s="1">
        <v>42871</v>
      </c>
      <c r="G634" t="s">
        <v>300</v>
      </c>
      <c r="H634" t="s">
        <v>468</v>
      </c>
      <c r="I634" t="s">
        <v>55</v>
      </c>
      <c r="J634" t="s">
        <v>56</v>
      </c>
      <c r="K634" t="s">
        <v>448</v>
      </c>
      <c r="L634" t="s">
        <v>56</v>
      </c>
      <c r="M634" t="s">
        <v>28</v>
      </c>
      <c r="N634" t="s">
        <v>448</v>
      </c>
      <c r="O634" t="s">
        <v>29</v>
      </c>
      <c r="P634" t="s">
        <v>284</v>
      </c>
      <c r="Q634">
        <v>163</v>
      </c>
      <c r="R634">
        <v>20</v>
      </c>
      <c r="S634" t="s">
        <v>31</v>
      </c>
      <c r="T634" t="s">
        <v>32</v>
      </c>
      <c r="U634" t="s">
        <v>179</v>
      </c>
      <c r="V634" t="s">
        <v>335</v>
      </c>
    </row>
    <row r="635" spans="1:22" x14ac:dyDescent="0.25">
      <c r="A635">
        <v>1082648</v>
      </c>
      <c r="B635" t="s">
        <v>447</v>
      </c>
      <c r="C635" t="s">
        <v>22</v>
      </c>
      <c r="D635">
        <f>YEAR(matches[[#This Row],[date]])</f>
        <v>2017</v>
      </c>
      <c r="E635" t="s">
        <v>638</v>
      </c>
      <c r="F635" s="1">
        <v>42872</v>
      </c>
      <c r="G635" t="s">
        <v>375</v>
      </c>
      <c r="H635" t="s">
        <v>411</v>
      </c>
      <c r="I635" t="s">
        <v>25</v>
      </c>
      <c r="J635" t="s">
        <v>344</v>
      </c>
      <c r="K635" t="s">
        <v>27</v>
      </c>
      <c r="L635" t="s">
        <v>27</v>
      </c>
      <c r="M635" t="s">
        <v>28</v>
      </c>
      <c r="N635" t="s">
        <v>27</v>
      </c>
      <c r="O635" t="s">
        <v>49</v>
      </c>
      <c r="P635" t="s">
        <v>83</v>
      </c>
      <c r="Q635">
        <v>48</v>
      </c>
      <c r="R635">
        <v>6</v>
      </c>
      <c r="S635" t="s">
        <v>31</v>
      </c>
      <c r="T635" t="s">
        <v>117</v>
      </c>
      <c r="U635" t="s">
        <v>310</v>
      </c>
      <c r="V635" t="s">
        <v>424</v>
      </c>
    </row>
    <row r="636" spans="1:22" x14ac:dyDescent="0.25">
      <c r="A636">
        <v>1082649</v>
      </c>
      <c r="B636" t="s">
        <v>447</v>
      </c>
      <c r="C636" t="s">
        <v>22</v>
      </c>
      <c r="D636">
        <f>YEAR(matches[[#This Row],[date]])</f>
        <v>2017</v>
      </c>
      <c r="E636" t="s">
        <v>638</v>
      </c>
      <c r="F636" s="1">
        <v>42874</v>
      </c>
      <c r="G636" t="s">
        <v>302</v>
      </c>
      <c r="H636" t="s">
        <v>469</v>
      </c>
      <c r="I636" t="s">
        <v>25</v>
      </c>
      <c r="J636" t="s">
        <v>56</v>
      </c>
      <c r="K636" t="s">
        <v>27</v>
      </c>
      <c r="L636" t="s">
        <v>56</v>
      </c>
      <c r="M636" t="s">
        <v>28</v>
      </c>
      <c r="N636" t="s">
        <v>56</v>
      </c>
      <c r="O636" t="s">
        <v>49</v>
      </c>
      <c r="P636" t="s">
        <v>69</v>
      </c>
      <c r="Q636">
        <v>108</v>
      </c>
      <c r="R636">
        <v>20</v>
      </c>
      <c r="S636" t="s">
        <v>31</v>
      </c>
      <c r="T636" t="s">
        <v>32</v>
      </c>
      <c r="U636" t="s">
        <v>365</v>
      </c>
      <c r="V636" t="s">
        <v>424</v>
      </c>
    </row>
    <row r="637" spans="1:22" x14ac:dyDescent="0.25">
      <c r="A637">
        <v>1082650</v>
      </c>
      <c r="B637" t="s">
        <v>447</v>
      </c>
      <c r="C637" t="s">
        <v>71</v>
      </c>
      <c r="D637">
        <f>YEAR(matches[[#This Row],[date]])</f>
        <v>2017</v>
      </c>
      <c r="E637" t="s">
        <v>638</v>
      </c>
      <c r="F637" s="1">
        <v>42876</v>
      </c>
      <c r="G637" t="s">
        <v>136</v>
      </c>
      <c r="H637" t="s">
        <v>440</v>
      </c>
      <c r="I637" t="s">
        <v>73</v>
      </c>
      <c r="J637" t="s">
        <v>56</v>
      </c>
      <c r="K637" t="s">
        <v>448</v>
      </c>
      <c r="L637" t="s">
        <v>56</v>
      </c>
      <c r="M637" t="s">
        <v>40</v>
      </c>
      <c r="N637" t="s">
        <v>56</v>
      </c>
      <c r="O637" t="s">
        <v>29</v>
      </c>
      <c r="P637" t="s">
        <v>124</v>
      </c>
      <c r="Q637">
        <v>130</v>
      </c>
      <c r="R637">
        <v>20</v>
      </c>
      <c r="S637" t="s">
        <v>31</v>
      </c>
      <c r="T637" t="s">
        <v>32</v>
      </c>
      <c r="U637" t="s">
        <v>365</v>
      </c>
      <c r="V637" t="s">
        <v>179</v>
      </c>
    </row>
    <row r="638" spans="1:22" x14ac:dyDescent="0.25">
      <c r="A638">
        <v>1136561</v>
      </c>
      <c r="B638" t="s">
        <v>470</v>
      </c>
      <c r="C638" t="s">
        <v>53</v>
      </c>
      <c r="D638">
        <f>YEAR(matches[[#This Row],[date]])</f>
        <v>2018</v>
      </c>
      <c r="E638" t="s">
        <v>639</v>
      </c>
      <c r="F638" s="1">
        <v>43197</v>
      </c>
      <c r="G638" t="s">
        <v>23</v>
      </c>
      <c r="H638" t="s">
        <v>120</v>
      </c>
      <c r="I638" t="s">
        <v>55</v>
      </c>
      <c r="J638" t="s">
        <v>56</v>
      </c>
      <c r="K638" t="s">
        <v>39</v>
      </c>
      <c r="L638" t="s">
        <v>39</v>
      </c>
      <c r="M638" t="s">
        <v>28</v>
      </c>
      <c r="N638" t="s">
        <v>39</v>
      </c>
      <c r="O638" t="s">
        <v>49</v>
      </c>
      <c r="P638" t="s">
        <v>124</v>
      </c>
      <c r="Q638">
        <v>166</v>
      </c>
      <c r="R638">
        <v>20</v>
      </c>
      <c r="S638" t="s">
        <v>31</v>
      </c>
      <c r="T638" t="s">
        <v>32</v>
      </c>
      <c r="U638" t="s">
        <v>400</v>
      </c>
      <c r="V638" t="s">
        <v>428</v>
      </c>
    </row>
    <row r="639" spans="1:22" x14ac:dyDescent="0.25">
      <c r="A639">
        <v>1136562</v>
      </c>
      <c r="B639" t="s">
        <v>470</v>
      </c>
      <c r="C639" t="s">
        <v>35</v>
      </c>
      <c r="D639">
        <f>YEAR(matches[[#This Row],[date]])</f>
        <v>2018</v>
      </c>
      <c r="E639" t="s">
        <v>639</v>
      </c>
      <c r="F639" s="1">
        <v>43198</v>
      </c>
      <c r="G639" t="s">
        <v>23</v>
      </c>
      <c r="H639" t="s">
        <v>471</v>
      </c>
      <c r="I639" t="s">
        <v>472</v>
      </c>
      <c r="J639" t="s">
        <v>47</v>
      </c>
      <c r="K639" t="s">
        <v>38</v>
      </c>
      <c r="L639" t="s">
        <v>38</v>
      </c>
      <c r="M639" t="s">
        <v>28</v>
      </c>
      <c r="N639" t="s">
        <v>38</v>
      </c>
      <c r="O639" t="s">
        <v>49</v>
      </c>
      <c r="P639" t="s">
        <v>69</v>
      </c>
      <c r="Q639">
        <v>167</v>
      </c>
      <c r="R639">
        <v>20</v>
      </c>
      <c r="S639" t="s">
        <v>31</v>
      </c>
      <c r="T639" t="s">
        <v>32</v>
      </c>
      <c r="U639" t="s">
        <v>436</v>
      </c>
      <c r="V639" t="s">
        <v>275</v>
      </c>
    </row>
    <row r="640" spans="1:22" x14ac:dyDescent="0.25">
      <c r="A640">
        <v>1136563</v>
      </c>
      <c r="B640" t="s">
        <v>470</v>
      </c>
      <c r="C640" t="s">
        <v>60</v>
      </c>
      <c r="D640">
        <f>YEAR(matches[[#This Row],[date]])</f>
        <v>2018</v>
      </c>
      <c r="E640" t="s">
        <v>639</v>
      </c>
      <c r="F640" s="1">
        <v>43198</v>
      </c>
      <c r="G640" t="s">
        <v>23</v>
      </c>
      <c r="H640" t="s">
        <v>327</v>
      </c>
      <c r="I640" t="s">
        <v>62</v>
      </c>
      <c r="J640" t="s">
        <v>26</v>
      </c>
      <c r="K640" t="s">
        <v>27</v>
      </c>
      <c r="L640" t="s">
        <v>27</v>
      </c>
      <c r="M640" t="s">
        <v>28</v>
      </c>
      <c r="N640" t="s">
        <v>27</v>
      </c>
      <c r="O640" t="s">
        <v>49</v>
      </c>
      <c r="P640" t="s">
        <v>90</v>
      </c>
      <c r="Q640">
        <v>177</v>
      </c>
      <c r="R640">
        <v>20</v>
      </c>
      <c r="S640" t="s">
        <v>31</v>
      </c>
      <c r="T640" t="s">
        <v>32</v>
      </c>
      <c r="U640" t="s">
        <v>452</v>
      </c>
      <c r="V640" t="s">
        <v>335</v>
      </c>
    </row>
    <row r="641" spans="1:22" x14ac:dyDescent="0.25">
      <c r="A641">
        <v>1136564</v>
      </c>
      <c r="B641" t="s">
        <v>470</v>
      </c>
      <c r="C641" t="s">
        <v>71</v>
      </c>
      <c r="D641">
        <f>YEAR(matches[[#This Row],[date]])</f>
        <v>2018</v>
      </c>
      <c r="E641" t="s">
        <v>639</v>
      </c>
      <c r="F641" s="1">
        <v>43199</v>
      </c>
      <c r="G641" t="s">
        <v>23</v>
      </c>
      <c r="H641" t="s">
        <v>296</v>
      </c>
      <c r="I641" t="s">
        <v>473</v>
      </c>
      <c r="J641" t="s">
        <v>48</v>
      </c>
      <c r="K641" t="s">
        <v>344</v>
      </c>
      <c r="L641" t="s">
        <v>344</v>
      </c>
      <c r="M641" t="s">
        <v>28</v>
      </c>
      <c r="N641" t="s">
        <v>344</v>
      </c>
      <c r="O641" t="s">
        <v>49</v>
      </c>
      <c r="P641" t="s">
        <v>50</v>
      </c>
      <c r="Q641">
        <v>126</v>
      </c>
      <c r="R641">
        <v>20</v>
      </c>
      <c r="S641" t="s">
        <v>31</v>
      </c>
      <c r="T641" t="s">
        <v>32</v>
      </c>
      <c r="U641" t="s">
        <v>365</v>
      </c>
      <c r="V641" t="s">
        <v>316</v>
      </c>
    </row>
    <row r="642" spans="1:22" x14ac:dyDescent="0.25">
      <c r="A642">
        <v>1136565</v>
      </c>
      <c r="B642" t="s">
        <v>470</v>
      </c>
      <c r="C642" t="s">
        <v>76</v>
      </c>
      <c r="D642">
        <f>YEAR(matches[[#This Row],[date]])</f>
        <v>2018</v>
      </c>
      <c r="E642" t="s">
        <v>639</v>
      </c>
      <c r="F642" s="1">
        <v>43200</v>
      </c>
      <c r="G642" t="s">
        <v>23</v>
      </c>
      <c r="H642" t="s">
        <v>474</v>
      </c>
      <c r="I642" t="s">
        <v>475</v>
      </c>
      <c r="J642" t="s">
        <v>27</v>
      </c>
      <c r="K642" t="s">
        <v>39</v>
      </c>
      <c r="L642" t="s">
        <v>39</v>
      </c>
      <c r="M642" t="s">
        <v>28</v>
      </c>
      <c r="N642" t="s">
        <v>39</v>
      </c>
      <c r="O642" t="s">
        <v>49</v>
      </c>
      <c r="P642" t="s">
        <v>57</v>
      </c>
      <c r="Q642">
        <v>203</v>
      </c>
      <c r="R642">
        <v>20</v>
      </c>
      <c r="S642" t="s">
        <v>31</v>
      </c>
      <c r="T642" t="s">
        <v>32</v>
      </c>
      <c r="U642" t="s">
        <v>310</v>
      </c>
      <c r="V642" t="s">
        <v>400</v>
      </c>
    </row>
    <row r="643" spans="1:22" x14ac:dyDescent="0.25">
      <c r="A643">
        <v>1136566</v>
      </c>
      <c r="B643" t="s">
        <v>470</v>
      </c>
      <c r="C643" t="s">
        <v>66</v>
      </c>
      <c r="D643">
        <f>YEAR(matches[[#This Row],[date]])</f>
        <v>2018</v>
      </c>
      <c r="E643" t="s">
        <v>639</v>
      </c>
      <c r="F643" s="1">
        <v>43201</v>
      </c>
      <c r="G643" t="s">
        <v>23</v>
      </c>
      <c r="H643" t="s">
        <v>361</v>
      </c>
      <c r="I643" t="s">
        <v>68</v>
      </c>
      <c r="J643" t="s">
        <v>48</v>
      </c>
      <c r="K643" t="s">
        <v>47</v>
      </c>
      <c r="L643" t="s">
        <v>47</v>
      </c>
      <c r="M643" t="s">
        <v>28</v>
      </c>
      <c r="N643" t="s">
        <v>48</v>
      </c>
      <c r="O643" t="s">
        <v>29</v>
      </c>
      <c r="P643" t="s">
        <v>88</v>
      </c>
      <c r="Q643">
        <v>71</v>
      </c>
      <c r="R643">
        <v>6</v>
      </c>
      <c r="S643" t="s">
        <v>31</v>
      </c>
      <c r="T643" t="s">
        <v>117</v>
      </c>
      <c r="U643" t="s">
        <v>436</v>
      </c>
      <c r="V643" t="s">
        <v>424</v>
      </c>
    </row>
    <row r="644" spans="1:22" x14ac:dyDescent="0.25">
      <c r="A644">
        <v>1136567</v>
      </c>
      <c r="B644" t="s">
        <v>470</v>
      </c>
      <c r="C644" t="s">
        <v>71</v>
      </c>
      <c r="D644">
        <f>YEAR(matches[[#This Row],[date]])</f>
        <v>2018</v>
      </c>
      <c r="E644" t="s">
        <v>639</v>
      </c>
      <c r="F644" s="1">
        <v>43202</v>
      </c>
      <c r="G644" t="s">
        <v>23</v>
      </c>
      <c r="H644" t="s">
        <v>451</v>
      </c>
      <c r="I644" t="s">
        <v>473</v>
      </c>
      <c r="J644" t="s">
        <v>56</v>
      </c>
      <c r="K644" t="s">
        <v>344</v>
      </c>
      <c r="L644" t="s">
        <v>344</v>
      </c>
      <c r="M644" t="s">
        <v>28</v>
      </c>
      <c r="N644" t="s">
        <v>344</v>
      </c>
      <c r="O644" t="s">
        <v>49</v>
      </c>
      <c r="P644" t="s">
        <v>124</v>
      </c>
      <c r="Q644">
        <v>148</v>
      </c>
      <c r="R644">
        <v>20</v>
      </c>
      <c r="S644" t="s">
        <v>31</v>
      </c>
      <c r="T644" t="s">
        <v>32</v>
      </c>
      <c r="U644" t="s">
        <v>353</v>
      </c>
      <c r="V644" t="s">
        <v>365</v>
      </c>
    </row>
    <row r="645" spans="1:22" x14ac:dyDescent="0.25">
      <c r="A645">
        <v>1136568</v>
      </c>
      <c r="B645" t="s">
        <v>470</v>
      </c>
      <c r="C645" t="s">
        <v>449</v>
      </c>
      <c r="D645">
        <f>YEAR(matches[[#This Row],[date]])</f>
        <v>2018</v>
      </c>
      <c r="E645" t="s">
        <v>639</v>
      </c>
      <c r="F645" s="1">
        <v>43203</v>
      </c>
      <c r="G645" t="s">
        <v>23</v>
      </c>
      <c r="H645" t="s">
        <v>340</v>
      </c>
      <c r="I645" t="s">
        <v>450</v>
      </c>
      <c r="J645" t="s">
        <v>38</v>
      </c>
      <c r="K645" t="s">
        <v>26</v>
      </c>
      <c r="L645" t="s">
        <v>26</v>
      </c>
      <c r="M645" t="s">
        <v>28</v>
      </c>
      <c r="N645" t="s">
        <v>26</v>
      </c>
      <c r="O645" t="s">
        <v>49</v>
      </c>
      <c r="P645" t="s">
        <v>90</v>
      </c>
      <c r="Q645">
        <v>156</v>
      </c>
      <c r="R645">
        <v>20</v>
      </c>
      <c r="S645" t="s">
        <v>31</v>
      </c>
      <c r="T645" t="s">
        <v>32</v>
      </c>
      <c r="U645" t="s">
        <v>452</v>
      </c>
      <c r="V645" t="s">
        <v>179</v>
      </c>
    </row>
    <row r="646" spans="1:22" x14ac:dyDescent="0.25">
      <c r="A646">
        <v>1136569</v>
      </c>
      <c r="B646" t="s">
        <v>470</v>
      </c>
      <c r="C646" t="s">
        <v>53</v>
      </c>
      <c r="D646">
        <f>YEAR(matches[[#This Row],[date]])</f>
        <v>2018</v>
      </c>
      <c r="E646" t="s">
        <v>639</v>
      </c>
      <c r="F646" s="1">
        <v>43204</v>
      </c>
      <c r="G646" t="s">
        <v>23</v>
      </c>
      <c r="H646" t="s">
        <v>476</v>
      </c>
      <c r="I646" t="s">
        <v>55</v>
      </c>
      <c r="J646" t="s">
        <v>56</v>
      </c>
      <c r="K646" t="s">
        <v>47</v>
      </c>
      <c r="L646" t="s">
        <v>47</v>
      </c>
      <c r="M646" t="s">
        <v>28</v>
      </c>
      <c r="N646" t="s">
        <v>47</v>
      </c>
      <c r="O646" t="s">
        <v>49</v>
      </c>
      <c r="P646" t="s">
        <v>83</v>
      </c>
      <c r="Q646">
        <v>195</v>
      </c>
      <c r="R646">
        <v>20</v>
      </c>
      <c r="S646" t="s">
        <v>31</v>
      </c>
      <c r="T646" t="s">
        <v>32</v>
      </c>
      <c r="U646" t="s">
        <v>436</v>
      </c>
      <c r="V646" t="s">
        <v>424</v>
      </c>
    </row>
    <row r="647" spans="1:22" x14ac:dyDescent="0.25">
      <c r="A647">
        <v>1136570</v>
      </c>
      <c r="B647" t="s">
        <v>470</v>
      </c>
      <c r="C647" t="s">
        <v>60</v>
      </c>
      <c r="D647">
        <f>YEAR(matches[[#This Row],[date]])</f>
        <v>2018</v>
      </c>
      <c r="E647" t="s">
        <v>639</v>
      </c>
      <c r="F647" s="1">
        <v>43204</v>
      </c>
      <c r="G647" t="s">
        <v>23</v>
      </c>
      <c r="H647" t="s">
        <v>477</v>
      </c>
      <c r="I647" t="s">
        <v>62</v>
      </c>
      <c r="J647" t="s">
        <v>27</v>
      </c>
      <c r="K647" t="s">
        <v>344</v>
      </c>
      <c r="L647" t="s">
        <v>344</v>
      </c>
      <c r="M647" t="s">
        <v>28</v>
      </c>
      <c r="N647" t="s">
        <v>344</v>
      </c>
      <c r="O647" t="s">
        <v>49</v>
      </c>
      <c r="P647" t="s">
        <v>57</v>
      </c>
      <c r="Q647">
        <v>139</v>
      </c>
      <c r="R647">
        <v>20</v>
      </c>
      <c r="S647" t="s">
        <v>31</v>
      </c>
      <c r="T647" t="s">
        <v>32</v>
      </c>
      <c r="U647" t="s">
        <v>310</v>
      </c>
      <c r="V647" t="s">
        <v>428</v>
      </c>
    </row>
    <row r="648" spans="1:22" x14ac:dyDescent="0.25">
      <c r="A648">
        <v>1136571</v>
      </c>
      <c r="B648" t="s">
        <v>470</v>
      </c>
      <c r="C648" t="s">
        <v>449</v>
      </c>
      <c r="D648">
        <f>YEAR(matches[[#This Row],[date]])</f>
        <v>2018</v>
      </c>
      <c r="E648" t="s">
        <v>639</v>
      </c>
      <c r="F648" s="1">
        <v>43205</v>
      </c>
      <c r="G648" t="s">
        <v>23</v>
      </c>
      <c r="H648" t="s">
        <v>361</v>
      </c>
      <c r="I648" t="s">
        <v>450</v>
      </c>
      <c r="J648" t="s">
        <v>48</v>
      </c>
      <c r="K648" t="s">
        <v>26</v>
      </c>
      <c r="L648" t="s">
        <v>26</v>
      </c>
      <c r="M648" t="s">
        <v>28</v>
      </c>
      <c r="N648" t="s">
        <v>48</v>
      </c>
      <c r="O648" t="s">
        <v>29</v>
      </c>
      <c r="P648" t="s">
        <v>141</v>
      </c>
      <c r="Q648">
        <v>218</v>
      </c>
      <c r="R648">
        <v>20</v>
      </c>
      <c r="S648" t="s">
        <v>31</v>
      </c>
      <c r="T648" t="s">
        <v>32</v>
      </c>
      <c r="U648" t="s">
        <v>335</v>
      </c>
      <c r="V648" t="s">
        <v>179</v>
      </c>
    </row>
    <row r="649" spans="1:22" x14ac:dyDescent="0.25">
      <c r="A649">
        <v>1136572</v>
      </c>
      <c r="B649" t="s">
        <v>470</v>
      </c>
      <c r="C649" t="s">
        <v>35</v>
      </c>
      <c r="D649">
        <f>YEAR(matches[[#This Row],[date]])</f>
        <v>2018</v>
      </c>
      <c r="E649" t="s">
        <v>639</v>
      </c>
      <c r="F649" s="1">
        <v>43205</v>
      </c>
      <c r="G649" t="s">
        <v>23</v>
      </c>
      <c r="H649" t="s">
        <v>153</v>
      </c>
      <c r="I649" t="s">
        <v>472</v>
      </c>
      <c r="J649" t="s">
        <v>38</v>
      </c>
      <c r="K649" t="s">
        <v>39</v>
      </c>
      <c r="L649" t="s">
        <v>39</v>
      </c>
      <c r="M649" t="s">
        <v>28</v>
      </c>
      <c r="N649" t="s">
        <v>38</v>
      </c>
      <c r="O649" t="s">
        <v>29</v>
      </c>
      <c r="P649" t="s">
        <v>90</v>
      </c>
      <c r="Q649">
        <v>198</v>
      </c>
      <c r="R649">
        <v>20</v>
      </c>
      <c r="S649" t="s">
        <v>31</v>
      </c>
      <c r="T649" t="s">
        <v>32</v>
      </c>
      <c r="U649" t="s">
        <v>353</v>
      </c>
      <c r="V649" t="s">
        <v>316</v>
      </c>
    </row>
    <row r="650" spans="1:22" x14ac:dyDescent="0.25">
      <c r="A650">
        <v>1136573</v>
      </c>
      <c r="B650" t="s">
        <v>470</v>
      </c>
      <c r="C650" t="s">
        <v>60</v>
      </c>
      <c r="D650">
        <f>YEAR(matches[[#This Row],[date]])</f>
        <v>2018</v>
      </c>
      <c r="E650" t="s">
        <v>639</v>
      </c>
      <c r="F650" s="1">
        <v>43206</v>
      </c>
      <c r="G650" t="s">
        <v>23</v>
      </c>
      <c r="H650" t="s">
        <v>453</v>
      </c>
      <c r="I650" t="s">
        <v>62</v>
      </c>
      <c r="J650" t="s">
        <v>27</v>
      </c>
      <c r="K650" t="s">
        <v>47</v>
      </c>
      <c r="L650" t="s">
        <v>47</v>
      </c>
      <c r="M650" t="s">
        <v>28</v>
      </c>
      <c r="N650" t="s">
        <v>27</v>
      </c>
      <c r="O650" t="s">
        <v>29</v>
      </c>
      <c r="P650" t="s">
        <v>418</v>
      </c>
      <c r="Q650">
        <v>201</v>
      </c>
      <c r="R650">
        <v>20</v>
      </c>
      <c r="S650" t="s">
        <v>31</v>
      </c>
      <c r="T650" t="s">
        <v>32</v>
      </c>
      <c r="U650" t="s">
        <v>310</v>
      </c>
      <c r="V650" t="s">
        <v>428</v>
      </c>
    </row>
    <row r="651" spans="1:22" x14ac:dyDescent="0.25">
      <c r="A651">
        <v>1136574</v>
      </c>
      <c r="B651" t="s">
        <v>470</v>
      </c>
      <c r="C651" t="s">
        <v>53</v>
      </c>
      <c r="D651">
        <f>YEAR(matches[[#This Row],[date]])</f>
        <v>2018</v>
      </c>
      <c r="E651" t="s">
        <v>639</v>
      </c>
      <c r="F651" s="1">
        <v>43207</v>
      </c>
      <c r="G651" t="s">
        <v>23</v>
      </c>
      <c r="H651" t="s">
        <v>187</v>
      </c>
      <c r="I651" t="s">
        <v>55</v>
      </c>
      <c r="J651" t="s">
        <v>56</v>
      </c>
      <c r="K651" t="s">
        <v>26</v>
      </c>
      <c r="L651" t="s">
        <v>26</v>
      </c>
      <c r="M651" t="s">
        <v>28</v>
      </c>
      <c r="N651" t="s">
        <v>56</v>
      </c>
      <c r="O651" t="s">
        <v>29</v>
      </c>
      <c r="P651" t="s">
        <v>331</v>
      </c>
      <c r="Q651">
        <v>214</v>
      </c>
      <c r="R651">
        <v>20</v>
      </c>
      <c r="S651" t="s">
        <v>31</v>
      </c>
      <c r="T651" t="s">
        <v>32</v>
      </c>
      <c r="U651" t="s">
        <v>424</v>
      </c>
      <c r="V651" t="s">
        <v>275</v>
      </c>
    </row>
    <row r="652" spans="1:22" x14ac:dyDescent="0.25">
      <c r="A652">
        <v>1136575</v>
      </c>
      <c r="B652" t="s">
        <v>470</v>
      </c>
      <c r="C652" t="s">
        <v>66</v>
      </c>
      <c r="D652">
        <f>YEAR(matches[[#This Row],[date]])</f>
        <v>2018</v>
      </c>
      <c r="E652" t="s">
        <v>639</v>
      </c>
      <c r="F652" s="1">
        <v>43208</v>
      </c>
      <c r="G652" t="s">
        <v>23</v>
      </c>
      <c r="H652" t="s">
        <v>453</v>
      </c>
      <c r="I652" t="s">
        <v>68</v>
      </c>
      <c r="J652" t="s">
        <v>48</v>
      </c>
      <c r="K652" t="s">
        <v>27</v>
      </c>
      <c r="L652" t="s">
        <v>27</v>
      </c>
      <c r="M652" t="s">
        <v>28</v>
      </c>
      <c r="N652" t="s">
        <v>27</v>
      </c>
      <c r="O652" t="s">
        <v>49</v>
      </c>
      <c r="P652" t="s">
        <v>83</v>
      </c>
      <c r="Q652">
        <v>161</v>
      </c>
      <c r="R652">
        <v>20</v>
      </c>
      <c r="S652" t="s">
        <v>31</v>
      </c>
      <c r="T652" t="s">
        <v>32</v>
      </c>
      <c r="U652" t="s">
        <v>452</v>
      </c>
      <c r="V652" t="s">
        <v>179</v>
      </c>
    </row>
    <row r="653" spans="1:22" x14ac:dyDescent="0.25">
      <c r="A653">
        <v>1136576</v>
      </c>
      <c r="B653" t="s">
        <v>470</v>
      </c>
      <c r="C653" t="s">
        <v>35</v>
      </c>
      <c r="D653">
        <f>YEAR(matches[[#This Row],[date]])</f>
        <v>2018</v>
      </c>
      <c r="E653" t="s">
        <v>639</v>
      </c>
      <c r="F653" s="1">
        <v>43209</v>
      </c>
      <c r="G653" t="s">
        <v>23</v>
      </c>
      <c r="H653" t="s">
        <v>153</v>
      </c>
      <c r="I653" t="s">
        <v>472</v>
      </c>
      <c r="J653" t="s">
        <v>38</v>
      </c>
      <c r="K653" t="s">
        <v>344</v>
      </c>
      <c r="L653" t="s">
        <v>38</v>
      </c>
      <c r="M653" t="s">
        <v>40</v>
      </c>
      <c r="N653" t="s">
        <v>38</v>
      </c>
      <c r="O653" t="s">
        <v>29</v>
      </c>
      <c r="P653" t="s">
        <v>360</v>
      </c>
      <c r="Q653">
        <v>194</v>
      </c>
      <c r="R653">
        <v>20</v>
      </c>
      <c r="S653" t="s">
        <v>31</v>
      </c>
      <c r="T653" t="s">
        <v>32</v>
      </c>
      <c r="U653" t="s">
        <v>310</v>
      </c>
      <c r="V653" t="s">
        <v>365</v>
      </c>
    </row>
    <row r="654" spans="1:22" x14ac:dyDescent="0.25">
      <c r="A654">
        <v>1136577</v>
      </c>
      <c r="B654" t="s">
        <v>470</v>
      </c>
      <c r="C654" t="s">
        <v>317</v>
      </c>
      <c r="D654">
        <f>YEAR(matches[[#This Row],[date]])</f>
        <v>2018</v>
      </c>
      <c r="E654" t="s">
        <v>639</v>
      </c>
      <c r="F654" s="1">
        <v>43210</v>
      </c>
      <c r="G654" t="s">
        <v>23</v>
      </c>
      <c r="H654" t="s">
        <v>67</v>
      </c>
      <c r="I654" t="s">
        <v>354</v>
      </c>
      <c r="J654" t="s">
        <v>39</v>
      </c>
      <c r="K654" t="s">
        <v>48</v>
      </c>
      <c r="L654" t="s">
        <v>48</v>
      </c>
      <c r="M654" t="s">
        <v>28</v>
      </c>
      <c r="N654" t="s">
        <v>39</v>
      </c>
      <c r="O654" t="s">
        <v>29</v>
      </c>
      <c r="P654" t="s">
        <v>478</v>
      </c>
      <c r="Q654">
        <v>205</v>
      </c>
      <c r="R654">
        <v>20</v>
      </c>
      <c r="S654" t="s">
        <v>31</v>
      </c>
      <c r="T654" t="s">
        <v>32</v>
      </c>
      <c r="U654" t="s">
        <v>436</v>
      </c>
      <c r="V654" t="s">
        <v>424</v>
      </c>
    </row>
    <row r="655" spans="1:22" x14ac:dyDescent="0.25">
      <c r="A655">
        <v>1136578</v>
      </c>
      <c r="B655" t="s">
        <v>470</v>
      </c>
      <c r="C655" t="s">
        <v>60</v>
      </c>
      <c r="D655">
        <f>YEAR(matches[[#This Row],[date]])</f>
        <v>2018</v>
      </c>
      <c r="E655" t="s">
        <v>639</v>
      </c>
      <c r="F655" s="1">
        <v>43211</v>
      </c>
      <c r="G655" t="s">
        <v>23</v>
      </c>
      <c r="H655" t="s">
        <v>471</v>
      </c>
      <c r="I655" t="s">
        <v>62</v>
      </c>
      <c r="J655" t="s">
        <v>27</v>
      </c>
      <c r="K655" t="s">
        <v>38</v>
      </c>
      <c r="L655" t="s">
        <v>38</v>
      </c>
      <c r="M655" t="s">
        <v>28</v>
      </c>
      <c r="N655" t="s">
        <v>38</v>
      </c>
      <c r="O655" t="s">
        <v>49</v>
      </c>
      <c r="P655" t="s">
        <v>50</v>
      </c>
      <c r="Q655">
        <v>125</v>
      </c>
      <c r="R655">
        <v>13</v>
      </c>
      <c r="S655" t="s">
        <v>31</v>
      </c>
      <c r="T655" t="s">
        <v>117</v>
      </c>
      <c r="U655" t="s">
        <v>452</v>
      </c>
      <c r="V655" t="s">
        <v>335</v>
      </c>
    </row>
    <row r="656" spans="1:22" x14ac:dyDescent="0.25">
      <c r="A656">
        <v>1136579</v>
      </c>
      <c r="B656" t="s">
        <v>470</v>
      </c>
      <c r="C656" t="s">
        <v>449</v>
      </c>
      <c r="D656">
        <f>YEAR(matches[[#This Row],[date]])</f>
        <v>2018</v>
      </c>
      <c r="E656" t="s">
        <v>639</v>
      </c>
      <c r="F656" s="1">
        <v>43211</v>
      </c>
      <c r="G656" t="s">
        <v>23</v>
      </c>
      <c r="H656" t="s">
        <v>158</v>
      </c>
      <c r="I656" t="s">
        <v>450</v>
      </c>
      <c r="J656" t="s">
        <v>47</v>
      </c>
      <c r="K656" t="s">
        <v>26</v>
      </c>
      <c r="L656" t="s">
        <v>26</v>
      </c>
      <c r="M656" t="s">
        <v>28</v>
      </c>
      <c r="N656" t="s">
        <v>26</v>
      </c>
      <c r="O656" t="s">
        <v>49</v>
      </c>
      <c r="P656" t="s">
        <v>69</v>
      </c>
      <c r="Q656">
        <v>175</v>
      </c>
      <c r="R656">
        <v>20</v>
      </c>
      <c r="S656" t="s">
        <v>31</v>
      </c>
      <c r="T656" t="s">
        <v>32</v>
      </c>
      <c r="U656" t="s">
        <v>400</v>
      </c>
      <c r="V656" t="s">
        <v>353</v>
      </c>
    </row>
    <row r="657" spans="1:22" x14ac:dyDescent="0.25">
      <c r="A657">
        <v>1136580</v>
      </c>
      <c r="B657" t="s">
        <v>470</v>
      </c>
      <c r="C657" t="s">
        <v>71</v>
      </c>
      <c r="D657">
        <f>YEAR(matches[[#This Row],[date]])</f>
        <v>2018</v>
      </c>
      <c r="E657" t="s">
        <v>639</v>
      </c>
      <c r="F657" s="1">
        <v>43212</v>
      </c>
      <c r="G657" t="s">
        <v>23</v>
      </c>
      <c r="H657" t="s">
        <v>237</v>
      </c>
      <c r="I657" t="s">
        <v>473</v>
      </c>
      <c r="J657" t="s">
        <v>39</v>
      </c>
      <c r="K657" t="s">
        <v>344</v>
      </c>
      <c r="L657" t="s">
        <v>344</v>
      </c>
      <c r="M657" t="s">
        <v>28</v>
      </c>
      <c r="N657" t="s">
        <v>39</v>
      </c>
      <c r="O657" t="s">
        <v>29</v>
      </c>
      <c r="P657" t="s">
        <v>90</v>
      </c>
      <c r="Q657">
        <v>183</v>
      </c>
      <c r="R657">
        <v>20</v>
      </c>
      <c r="S657" t="s">
        <v>31</v>
      </c>
      <c r="T657" t="s">
        <v>32</v>
      </c>
      <c r="U657" t="s">
        <v>310</v>
      </c>
      <c r="V657" t="s">
        <v>316</v>
      </c>
    </row>
    <row r="658" spans="1:22" x14ac:dyDescent="0.25">
      <c r="A658">
        <v>1136581</v>
      </c>
      <c r="B658" t="s">
        <v>470</v>
      </c>
      <c r="C658" t="s">
        <v>66</v>
      </c>
      <c r="D658">
        <f>YEAR(matches[[#This Row],[date]])</f>
        <v>2018</v>
      </c>
      <c r="E658" t="s">
        <v>639</v>
      </c>
      <c r="F658" s="1">
        <v>43212</v>
      </c>
      <c r="G658" t="s">
        <v>23</v>
      </c>
      <c r="H658" t="s">
        <v>479</v>
      </c>
      <c r="I658" t="s">
        <v>68</v>
      </c>
      <c r="J658" t="s">
        <v>56</v>
      </c>
      <c r="K658" t="s">
        <v>48</v>
      </c>
      <c r="L658" t="s">
        <v>56</v>
      </c>
      <c r="M658" t="s">
        <v>40</v>
      </c>
      <c r="N658" t="s">
        <v>48</v>
      </c>
      <c r="O658" t="s">
        <v>49</v>
      </c>
      <c r="P658" t="s">
        <v>80</v>
      </c>
      <c r="Q658">
        <v>168</v>
      </c>
      <c r="R658">
        <v>20</v>
      </c>
      <c r="S658" t="s">
        <v>31</v>
      </c>
      <c r="T658" t="s">
        <v>32</v>
      </c>
      <c r="U658" t="s">
        <v>436</v>
      </c>
      <c r="V658" t="s">
        <v>275</v>
      </c>
    </row>
    <row r="659" spans="1:22" x14ac:dyDescent="0.25">
      <c r="A659">
        <v>1136582</v>
      </c>
      <c r="B659" t="s">
        <v>470</v>
      </c>
      <c r="C659" t="s">
        <v>44</v>
      </c>
      <c r="D659">
        <f>YEAR(matches[[#This Row],[date]])</f>
        <v>2018</v>
      </c>
      <c r="E659" t="s">
        <v>639</v>
      </c>
      <c r="F659" s="1">
        <v>43213</v>
      </c>
      <c r="G659" t="s">
        <v>23</v>
      </c>
      <c r="H659" t="s">
        <v>480</v>
      </c>
      <c r="I659" t="s">
        <v>481</v>
      </c>
      <c r="J659" t="s">
        <v>38</v>
      </c>
      <c r="K659" t="s">
        <v>47</v>
      </c>
      <c r="L659" t="s">
        <v>47</v>
      </c>
      <c r="M659" t="s">
        <v>28</v>
      </c>
      <c r="N659" t="s">
        <v>38</v>
      </c>
      <c r="O659" t="s">
        <v>29</v>
      </c>
      <c r="P659" t="s">
        <v>90</v>
      </c>
      <c r="Q659">
        <v>144</v>
      </c>
      <c r="R659">
        <v>20</v>
      </c>
      <c r="S659" t="s">
        <v>31</v>
      </c>
      <c r="T659" t="s">
        <v>32</v>
      </c>
      <c r="U659" t="s">
        <v>428</v>
      </c>
      <c r="V659" t="s">
        <v>353</v>
      </c>
    </row>
    <row r="660" spans="1:22" x14ac:dyDescent="0.25">
      <c r="A660">
        <v>1136583</v>
      </c>
      <c r="B660" t="s">
        <v>470</v>
      </c>
      <c r="C660" t="s">
        <v>53</v>
      </c>
      <c r="D660">
        <f>YEAR(matches[[#This Row],[date]])</f>
        <v>2018</v>
      </c>
      <c r="E660" t="s">
        <v>639</v>
      </c>
      <c r="F660" s="1">
        <v>43214</v>
      </c>
      <c r="G660" t="s">
        <v>23</v>
      </c>
      <c r="H660" t="s">
        <v>451</v>
      </c>
      <c r="I660" t="s">
        <v>55</v>
      </c>
      <c r="J660" t="s">
        <v>344</v>
      </c>
      <c r="K660" t="s">
        <v>56</v>
      </c>
      <c r="L660" t="s">
        <v>56</v>
      </c>
      <c r="M660" t="s">
        <v>28</v>
      </c>
      <c r="N660" t="s">
        <v>344</v>
      </c>
      <c r="O660" t="s">
        <v>29</v>
      </c>
      <c r="P660" t="s">
        <v>211</v>
      </c>
      <c r="Q660">
        <v>119</v>
      </c>
      <c r="R660">
        <v>20</v>
      </c>
      <c r="S660" t="s">
        <v>31</v>
      </c>
      <c r="T660" t="s">
        <v>32</v>
      </c>
      <c r="U660" t="s">
        <v>335</v>
      </c>
      <c r="V660" t="s">
        <v>179</v>
      </c>
    </row>
    <row r="661" spans="1:22" x14ac:dyDescent="0.25">
      <c r="A661">
        <v>1136584</v>
      </c>
      <c r="B661" t="s">
        <v>470</v>
      </c>
      <c r="C661" t="s">
        <v>449</v>
      </c>
      <c r="D661">
        <f>YEAR(matches[[#This Row],[date]])</f>
        <v>2018</v>
      </c>
      <c r="E661" t="s">
        <v>639</v>
      </c>
      <c r="F661" s="1">
        <v>43215</v>
      </c>
      <c r="G661" t="s">
        <v>23</v>
      </c>
      <c r="H661" t="s">
        <v>92</v>
      </c>
      <c r="I661" t="s">
        <v>450</v>
      </c>
      <c r="J661" t="s">
        <v>26</v>
      </c>
      <c r="K661" t="s">
        <v>39</v>
      </c>
      <c r="L661" t="s">
        <v>39</v>
      </c>
      <c r="M661" t="s">
        <v>28</v>
      </c>
      <c r="N661" t="s">
        <v>39</v>
      </c>
      <c r="O661" t="s">
        <v>49</v>
      </c>
      <c r="P661" t="s">
        <v>57</v>
      </c>
      <c r="Q661">
        <v>206</v>
      </c>
      <c r="R661">
        <v>20</v>
      </c>
      <c r="S661" t="s">
        <v>31</v>
      </c>
      <c r="T661" t="s">
        <v>32</v>
      </c>
      <c r="U661" t="s">
        <v>365</v>
      </c>
      <c r="V661" t="s">
        <v>423</v>
      </c>
    </row>
    <row r="662" spans="1:22" x14ac:dyDescent="0.25">
      <c r="A662">
        <v>1136585</v>
      </c>
      <c r="B662" t="s">
        <v>470</v>
      </c>
      <c r="C662" t="s">
        <v>71</v>
      </c>
      <c r="D662">
        <f>YEAR(matches[[#This Row],[date]])</f>
        <v>2018</v>
      </c>
      <c r="E662" t="s">
        <v>639</v>
      </c>
      <c r="F662" s="1">
        <v>43216</v>
      </c>
      <c r="G662" t="s">
        <v>23</v>
      </c>
      <c r="H662" t="s">
        <v>480</v>
      </c>
      <c r="I662" t="s">
        <v>473</v>
      </c>
      <c r="J662" t="s">
        <v>344</v>
      </c>
      <c r="K662" t="s">
        <v>38</v>
      </c>
      <c r="L662" t="s">
        <v>38</v>
      </c>
      <c r="M662" t="s">
        <v>28</v>
      </c>
      <c r="N662" t="s">
        <v>344</v>
      </c>
      <c r="O662" t="s">
        <v>29</v>
      </c>
      <c r="P662" t="s">
        <v>93</v>
      </c>
      <c r="Q662">
        <v>133</v>
      </c>
      <c r="R662">
        <v>20</v>
      </c>
      <c r="S662" t="s">
        <v>31</v>
      </c>
      <c r="T662" t="s">
        <v>32</v>
      </c>
      <c r="U662" t="s">
        <v>353</v>
      </c>
      <c r="V662" t="s">
        <v>457</v>
      </c>
    </row>
    <row r="663" spans="1:22" x14ac:dyDescent="0.25">
      <c r="A663">
        <v>1136586</v>
      </c>
      <c r="B663" t="s">
        <v>470</v>
      </c>
      <c r="C663" t="s">
        <v>44</v>
      </c>
      <c r="D663">
        <f>YEAR(matches[[#This Row],[date]])</f>
        <v>2018</v>
      </c>
      <c r="E663" t="s">
        <v>639</v>
      </c>
      <c r="F663" s="1">
        <v>43217</v>
      </c>
      <c r="G663" t="s">
        <v>23</v>
      </c>
      <c r="H663" t="s">
        <v>406</v>
      </c>
      <c r="I663" t="s">
        <v>481</v>
      </c>
      <c r="J663" t="s">
        <v>47</v>
      </c>
      <c r="K663" t="s">
        <v>27</v>
      </c>
      <c r="L663" t="s">
        <v>27</v>
      </c>
      <c r="M663" t="s">
        <v>28</v>
      </c>
      <c r="N663" t="s">
        <v>47</v>
      </c>
      <c r="O663" t="s">
        <v>29</v>
      </c>
      <c r="P663" t="s">
        <v>215</v>
      </c>
      <c r="Q663">
        <v>220</v>
      </c>
      <c r="R663">
        <v>20</v>
      </c>
      <c r="S663" t="s">
        <v>31</v>
      </c>
      <c r="T663" t="s">
        <v>32</v>
      </c>
      <c r="U663" t="s">
        <v>335</v>
      </c>
      <c r="V663" t="s">
        <v>179</v>
      </c>
    </row>
    <row r="664" spans="1:22" x14ac:dyDescent="0.25">
      <c r="A664">
        <v>1136587</v>
      </c>
      <c r="B664" t="s">
        <v>470</v>
      </c>
      <c r="C664" t="s">
        <v>317</v>
      </c>
      <c r="D664">
        <f>YEAR(matches[[#This Row],[date]])</f>
        <v>2018</v>
      </c>
      <c r="E664" t="s">
        <v>639</v>
      </c>
      <c r="F664" s="1">
        <v>43218</v>
      </c>
      <c r="G664" t="s">
        <v>23</v>
      </c>
      <c r="H664" t="s">
        <v>187</v>
      </c>
      <c r="I664" t="s">
        <v>354</v>
      </c>
      <c r="J664" t="s">
        <v>39</v>
      </c>
      <c r="K664" t="s">
        <v>56</v>
      </c>
      <c r="L664" t="s">
        <v>56</v>
      </c>
      <c r="M664" t="s">
        <v>28</v>
      </c>
      <c r="N664" t="s">
        <v>56</v>
      </c>
      <c r="O664" t="s">
        <v>49</v>
      </c>
      <c r="P664" t="s">
        <v>100</v>
      </c>
      <c r="Q664">
        <v>170</v>
      </c>
      <c r="R664">
        <v>20</v>
      </c>
      <c r="S664" t="s">
        <v>31</v>
      </c>
      <c r="T664" t="s">
        <v>32</v>
      </c>
      <c r="U664" t="s">
        <v>400</v>
      </c>
      <c r="V664" t="s">
        <v>424</v>
      </c>
    </row>
    <row r="665" spans="1:22" x14ac:dyDescent="0.25">
      <c r="A665">
        <v>1136588</v>
      </c>
      <c r="B665" t="s">
        <v>470</v>
      </c>
      <c r="C665" t="s">
        <v>66</v>
      </c>
      <c r="D665">
        <f>YEAR(matches[[#This Row],[date]])</f>
        <v>2018</v>
      </c>
      <c r="E665" t="s">
        <v>639</v>
      </c>
      <c r="F665" s="1">
        <v>43219</v>
      </c>
      <c r="G665" t="s">
        <v>23</v>
      </c>
      <c r="H665" t="s">
        <v>459</v>
      </c>
      <c r="I665" t="s">
        <v>68</v>
      </c>
      <c r="J665" t="s">
        <v>344</v>
      </c>
      <c r="K665" t="s">
        <v>48</v>
      </c>
      <c r="L665" t="s">
        <v>344</v>
      </c>
      <c r="M665" t="s">
        <v>40</v>
      </c>
      <c r="N665" t="s">
        <v>344</v>
      </c>
      <c r="O665" t="s">
        <v>29</v>
      </c>
      <c r="P665" t="s">
        <v>155</v>
      </c>
      <c r="Q665">
        <v>152</v>
      </c>
      <c r="R665">
        <v>20</v>
      </c>
      <c r="S665" t="s">
        <v>31</v>
      </c>
      <c r="T665" t="s">
        <v>32</v>
      </c>
      <c r="U665" t="s">
        <v>322</v>
      </c>
      <c r="V665" t="s">
        <v>428</v>
      </c>
    </row>
    <row r="666" spans="1:22" x14ac:dyDescent="0.25">
      <c r="A666">
        <v>1136589</v>
      </c>
      <c r="B666" t="s">
        <v>470</v>
      </c>
      <c r="C666" t="s">
        <v>449</v>
      </c>
      <c r="D666">
        <f>YEAR(matches[[#This Row],[date]])</f>
        <v>2018</v>
      </c>
      <c r="E666" t="s">
        <v>639</v>
      </c>
      <c r="F666" s="1">
        <v>43219</v>
      </c>
      <c r="G666" t="s">
        <v>23</v>
      </c>
      <c r="H666" t="s">
        <v>386</v>
      </c>
      <c r="I666" t="s">
        <v>450</v>
      </c>
      <c r="J666" t="s">
        <v>26</v>
      </c>
      <c r="K666" t="s">
        <v>27</v>
      </c>
      <c r="L666" t="s">
        <v>27</v>
      </c>
      <c r="M666" t="s">
        <v>28</v>
      </c>
      <c r="N666" t="s">
        <v>27</v>
      </c>
      <c r="O666" t="s">
        <v>49</v>
      </c>
      <c r="P666" t="s">
        <v>69</v>
      </c>
      <c r="Q666">
        <v>176</v>
      </c>
      <c r="R666">
        <v>20</v>
      </c>
      <c r="S666" t="s">
        <v>31</v>
      </c>
      <c r="T666" t="s">
        <v>32</v>
      </c>
      <c r="U666" t="s">
        <v>310</v>
      </c>
      <c r="V666" t="s">
        <v>365</v>
      </c>
    </row>
    <row r="667" spans="1:22" x14ac:dyDescent="0.25">
      <c r="A667">
        <v>1136590</v>
      </c>
      <c r="B667" t="s">
        <v>470</v>
      </c>
      <c r="C667" t="s">
        <v>317</v>
      </c>
      <c r="D667">
        <f>YEAR(matches[[#This Row],[date]])</f>
        <v>2018</v>
      </c>
      <c r="E667" t="s">
        <v>639</v>
      </c>
      <c r="F667" s="1">
        <v>43220</v>
      </c>
      <c r="G667" t="s">
        <v>23</v>
      </c>
      <c r="H667" t="s">
        <v>67</v>
      </c>
      <c r="I667" t="s">
        <v>354</v>
      </c>
      <c r="J667" t="s">
        <v>39</v>
      </c>
      <c r="K667" t="s">
        <v>47</v>
      </c>
      <c r="L667" t="s">
        <v>47</v>
      </c>
      <c r="M667" t="s">
        <v>28</v>
      </c>
      <c r="N667" t="s">
        <v>39</v>
      </c>
      <c r="O667" t="s">
        <v>29</v>
      </c>
      <c r="P667" t="s">
        <v>93</v>
      </c>
      <c r="Q667">
        <v>212</v>
      </c>
      <c r="R667">
        <v>20</v>
      </c>
      <c r="S667" t="s">
        <v>31</v>
      </c>
      <c r="T667" t="s">
        <v>32</v>
      </c>
      <c r="U667" t="s">
        <v>433</v>
      </c>
      <c r="V667" t="s">
        <v>335</v>
      </c>
    </row>
    <row r="668" spans="1:22" x14ac:dyDescent="0.25">
      <c r="A668">
        <v>1136591</v>
      </c>
      <c r="B668" t="s">
        <v>470</v>
      </c>
      <c r="C668" t="s">
        <v>449</v>
      </c>
      <c r="D668">
        <f>YEAR(matches[[#This Row],[date]])</f>
        <v>2018</v>
      </c>
      <c r="E668" t="s">
        <v>639</v>
      </c>
      <c r="F668" s="1">
        <v>43221</v>
      </c>
      <c r="G668" t="s">
        <v>23</v>
      </c>
      <c r="H668" t="s">
        <v>482</v>
      </c>
      <c r="I668" t="s">
        <v>450</v>
      </c>
      <c r="J668" t="s">
        <v>26</v>
      </c>
      <c r="K668" t="s">
        <v>56</v>
      </c>
      <c r="L668" t="s">
        <v>56</v>
      </c>
      <c r="M668" t="s">
        <v>28</v>
      </c>
      <c r="N668" t="s">
        <v>26</v>
      </c>
      <c r="O668" t="s">
        <v>29</v>
      </c>
      <c r="P668" t="s">
        <v>126</v>
      </c>
      <c r="Q668">
        <v>168</v>
      </c>
      <c r="R668">
        <v>20</v>
      </c>
      <c r="S668" t="s">
        <v>31</v>
      </c>
      <c r="T668" t="s">
        <v>32</v>
      </c>
      <c r="U668" t="s">
        <v>157</v>
      </c>
      <c r="V668" t="s">
        <v>424</v>
      </c>
    </row>
    <row r="669" spans="1:22" x14ac:dyDescent="0.25">
      <c r="A669">
        <v>1136592</v>
      </c>
      <c r="B669" t="s">
        <v>470</v>
      </c>
      <c r="C669" t="s">
        <v>44</v>
      </c>
      <c r="D669">
        <f>YEAR(matches[[#This Row],[date]])</f>
        <v>2018</v>
      </c>
      <c r="E669" t="s">
        <v>639</v>
      </c>
      <c r="F669" s="1">
        <v>43222</v>
      </c>
      <c r="G669" t="s">
        <v>23</v>
      </c>
      <c r="H669" t="s">
        <v>437</v>
      </c>
      <c r="I669" t="s">
        <v>481</v>
      </c>
      <c r="J669" t="s">
        <v>47</v>
      </c>
      <c r="K669" t="s">
        <v>48</v>
      </c>
      <c r="L669" t="s">
        <v>48</v>
      </c>
      <c r="M669" t="s">
        <v>28</v>
      </c>
      <c r="N669" t="s">
        <v>47</v>
      </c>
      <c r="O669" t="s">
        <v>29</v>
      </c>
      <c r="P669" t="s">
        <v>90</v>
      </c>
      <c r="Q669">
        <v>151</v>
      </c>
      <c r="R669">
        <v>12</v>
      </c>
      <c r="S669" t="s">
        <v>31</v>
      </c>
      <c r="T669" t="s">
        <v>117</v>
      </c>
      <c r="U669" t="s">
        <v>353</v>
      </c>
      <c r="V669" t="s">
        <v>423</v>
      </c>
    </row>
    <row r="670" spans="1:22" x14ac:dyDescent="0.25">
      <c r="A670">
        <v>1136593</v>
      </c>
      <c r="B670" t="s">
        <v>470</v>
      </c>
      <c r="C670" t="s">
        <v>60</v>
      </c>
      <c r="D670">
        <f>YEAR(matches[[#This Row],[date]])</f>
        <v>2018</v>
      </c>
      <c r="E670" t="s">
        <v>639</v>
      </c>
      <c r="F670" s="1">
        <v>43223</v>
      </c>
      <c r="G670" t="s">
        <v>23</v>
      </c>
      <c r="H670" t="s">
        <v>327</v>
      </c>
      <c r="I670" t="s">
        <v>62</v>
      </c>
      <c r="J670" t="s">
        <v>39</v>
      </c>
      <c r="K670" t="s">
        <v>27</v>
      </c>
      <c r="L670" t="s">
        <v>27</v>
      </c>
      <c r="M670" t="s">
        <v>28</v>
      </c>
      <c r="N670" t="s">
        <v>27</v>
      </c>
      <c r="O670" t="s">
        <v>49</v>
      </c>
      <c r="P670" t="s">
        <v>69</v>
      </c>
      <c r="Q670">
        <v>178</v>
      </c>
      <c r="R670">
        <v>20</v>
      </c>
      <c r="S670" t="s">
        <v>31</v>
      </c>
      <c r="T670" t="s">
        <v>32</v>
      </c>
      <c r="U670" t="s">
        <v>452</v>
      </c>
      <c r="V670" t="s">
        <v>164</v>
      </c>
    </row>
    <row r="671" spans="1:22" x14ac:dyDescent="0.25">
      <c r="A671">
        <v>1136594</v>
      </c>
      <c r="B671" t="s">
        <v>470</v>
      </c>
      <c r="C671" t="s">
        <v>292</v>
      </c>
      <c r="D671">
        <f>YEAR(matches[[#This Row],[date]])</f>
        <v>2018</v>
      </c>
      <c r="E671" t="s">
        <v>639</v>
      </c>
      <c r="F671" s="1">
        <v>43224</v>
      </c>
      <c r="G671" t="s">
        <v>23</v>
      </c>
      <c r="H671" t="s">
        <v>431</v>
      </c>
      <c r="I671" t="s">
        <v>293</v>
      </c>
      <c r="J671" t="s">
        <v>38</v>
      </c>
      <c r="K671" t="s">
        <v>56</v>
      </c>
      <c r="L671" t="s">
        <v>56</v>
      </c>
      <c r="M671" t="s">
        <v>28</v>
      </c>
      <c r="N671" t="s">
        <v>56</v>
      </c>
      <c r="O671" t="s">
        <v>49</v>
      </c>
      <c r="P671" t="s">
        <v>69</v>
      </c>
      <c r="Q671">
        <v>175</v>
      </c>
      <c r="R671">
        <v>20</v>
      </c>
      <c r="S671" t="s">
        <v>31</v>
      </c>
      <c r="T671" t="s">
        <v>32</v>
      </c>
      <c r="U671" t="s">
        <v>433</v>
      </c>
      <c r="V671" t="s">
        <v>179</v>
      </c>
    </row>
    <row r="672" spans="1:22" x14ac:dyDescent="0.25">
      <c r="A672">
        <v>1136595</v>
      </c>
      <c r="B672" t="s">
        <v>470</v>
      </c>
      <c r="C672" t="s">
        <v>317</v>
      </c>
      <c r="D672">
        <f>YEAR(matches[[#This Row],[date]])</f>
        <v>2018</v>
      </c>
      <c r="E672" t="s">
        <v>639</v>
      </c>
      <c r="F672" s="1">
        <v>43225</v>
      </c>
      <c r="G672" t="s">
        <v>23</v>
      </c>
      <c r="H672" t="s">
        <v>313</v>
      </c>
      <c r="I672" t="s">
        <v>354</v>
      </c>
      <c r="J672" t="s">
        <v>26</v>
      </c>
      <c r="K672" t="s">
        <v>39</v>
      </c>
      <c r="L672" t="s">
        <v>39</v>
      </c>
      <c r="M672" t="s">
        <v>28</v>
      </c>
      <c r="N672" t="s">
        <v>39</v>
      </c>
      <c r="O672" t="s">
        <v>49</v>
      </c>
      <c r="P672" t="s">
        <v>69</v>
      </c>
      <c r="Q672">
        <v>128</v>
      </c>
      <c r="R672">
        <v>20</v>
      </c>
      <c r="S672" t="s">
        <v>31</v>
      </c>
      <c r="T672" t="s">
        <v>32</v>
      </c>
      <c r="U672" t="s">
        <v>424</v>
      </c>
      <c r="V672" t="s">
        <v>457</v>
      </c>
    </row>
    <row r="673" spans="1:22" x14ac:dyDescent="0.25">
      <c r="A673">
        <v>1136596</v>
      </c>
      <c r="B673" t="s">
        <v>470</v>
      </c>
      <c r="C673" t="s">
        <v>71</v>
      </c>
      <c r="D673">
        <f>YEAR(matches[[#This Row],[date]])</f>
        <v>2018</v>
      </c>
      <c r="E673" t="s">
        <v>639</v>
      </c>
      <c r="F673" s="1">
        <v>43225</v>
      </c>
      <c r="G673" t="s">
        <v>23</v>
      </c>
      <c r="H673" t="s">
        <v>451</v>
      </c>
      <c r="I673" t="s">
        <v>473</v>
      </c>
      <c r="J673" t="s">
        <v>47</v>
      </c>
      <c r="K673" t="s">
        <v>344</v>
      </c>
      <c r="L673" t="s">
        <v>47</v>
      </c>
      <c r="M673" t="s">
        <v>40</v>
      </c>
      <c r="N673" t="s">
        <v>344</v>
      </c>
      <c r="O673" t="s">
        <v>49</v>
      </c>
      <c r="P673" t="s">
        <v>83</v>
      </c>
      <c r="Q673">
        <v>164</v>
      </c>
      <c r="R673">
        <v>20</v>
      </c>
      <c r="S673" t="s">
        <v>31</v>
      </c>
      <c r="T673" t="s">
        <v>32</v>
      </c>
      <c r="U673" t="s">
        <v>322</v>
      </c>
      <c r="V673" t="s">
        <v>353</v>
      </c>
    </row>
    <row r="674" spans="1:22" x14ac:dyDescent="0.25">
      <c r="A674">
        <v>1136597</v>
      </c>
      <c r="B674" t="s">
        <v>470</v>
      </c>
      <c r="C674" t="s">
        <v>53</v>
      </c>
      <c r="D674">
        <f>YEAR(matches[[#This Row],[date]])</f>
        <v>2018</v>
      </c>
      <c r="E674" t="s">
        <v>639</v>
      </c>
      <c r="F674" s="1">
        <v>43226</v>
      </c>
      <c r="G674" t="s">
        <v>23</v>
      </c>
      <c r="H674" t="s">
        <v>414</v>
      </c>
      <c r="I674" t="s">
        <v>55</v>
      </c>
      <c r="J674" t="s">
        <v>56</v>
      </c>
      <c r="K674" t="s">
        <v>27</v>
      </c>
      <c r="L674" t="s">
        <v>27</v>
      </c>
      <c r="M674" t="s">
        <v>28</v>
      </c>
      <c r="N674" t="s">
        <v>56</v>
      </c>
      <c r="O674" t="s">
        <v>29</v>
      </c>
      <c r="P674" t="s">
        <v>93</v>
      </c>
      <c r="Q674">
        <v>182</v>
      </c>
      <c r="R674">
        <v>20</v>
      </c>
      <c r="S674" t="s">
        <v>31</v>
      </c>
      <c r="T674" t="s">
        <v>32</v>
      </c>
      <c r="U674" t="s">
        <v>452</v>
      </c>
      <c r="V674" t="s">
        <v>164</v>
      </c>
    </row>
    <row r="675" spans="1:22" x14ac:dyDescent="0.25">
      <c r="A675">
        <v>1136598</v>
      </c>
      <c r="B675" t="s">
        <v>470</v>
      </c>
      <c r="C675" t="s">
        <v>292</v>
      </c>
      <c r="D675">
        <f>YEAR(matches[[#This Row],[date]])</f>
        <v>2018</v>
      </c>
      <c r="E675" t="s">
        <v>639</v>
      </c>
      <c r="F675" s="1">
        <v>43226</v>
      </c>
      <c r="G675" t="s">
        <v>23</v>
      </c>
      <c r="H675" t="s">
        <v>483</v>
      </c>
      <c r="I675" t="s">
        <v>293</v>
      </c>
      <c r="J675" t="s">
        <v>48</v>
      </c>
      <c r="K675" t="s">
        <v>38</v>
      </c>
      <c r="L675" t="s">
        <v>38</v>
      </c>
      <c r="M675" t="s">
        <v>28</v>
      </c>
      <c r="N675" t="s">
        <v>38</v>
      </c>
      <c r="O675" t="s">
        <v>49</v>
      </c>
      <c r="P675" t="s">
        <v>69</v>
      </c>
      <c r="Q675">
        <v>153</v>
      </c>
      <c r="R675">
        <v>20</v>
      </c>
      <c r="S675" t="s">
        <v>31</v>
      </c>
      <c r="T675" t="s">
        <v>32</v>
      </c>
      <c r="U675" t="s">
        <v>335</v>
      </c>
      <c r="V675" t="s">
        <v>179</v>
      </c>
    </row>
    <row r="676" spans="1:22" x14ac:dyDescent="0.25">
      <c r="A676">
        <v>1136599</v>
      </c>
      <c r="B676" t="s">
        <v>470</v>
      </c>
      <c r="C676" t="s">
        <v>71</v>
      </c>
      <c r="D676">
        <f>YEAR(matches[[#This Row],[date]])</f>
        <v>2018</v>
      </c>
      <c r="E676" t="s">
        <v>639</v>
      </c>
      <c r="F676" s="1">
        <v>43227</v>
      </c>
      <c r="G676" t="s">
        <v>23</v>
      </c>
      <c r="H676" t="s">
        <v>459</v>
      </c>
      <c r="I676" t="s">
        <v>473</v>
      </c>
      <c r="J676" t="s">
        <v>344</v>
      </c>
      <c r="K676" t="s">
        <v>26</v>
      </c>
      <c r="L676" t="s">
        <v>26</v>
      </c>
      <c r="M676" t="s">
        <v>28</v>
      </c>
      <c r="N676" t="s">
        <v>344</v>
      </c>
      <c r="O676" t="s">
        <v>29</v>
      </c>
      <c r="P676" t="s">
        <v>57</v>
      </c>
      <c r="Q676">
        <v>147</v>
      </c>
      <c r="R676">
        <v>20</v>
      </c>
      <c r="S676" t="s">
        <v>31</v>
      </c>
      <c r="T676" t="s">
        <v>32</v>
      </c>
      <c r="U676" t="s">
        <v>322</v>
      </c>
      <c r="V676" t="s">
        <v>423</v>
      </c>
    </row>
    <row r="677" spans="1:22" x14ac:dyDescent="0.25">
      <c r="A677">
        <v>1136600</v>
      </c>
      <c r="B677" t="s">
        <v>470</v>
      </c>
      <c r="C677" t="s">
        <v>66</v>
      </c>
      <c r="D677">
        <f>YEAR(matches[[#This Row],[date]])</f>
        <v>2018</v>
      </c>
      <c r="E677" t="s">
        <v>639</v>
      </c>
      <c r="F677" s="1">
        <v>43228</v>
      </c>
      <c r="G677" t="s">
        <v>23</v>
      </c>
      <c r="H677" t="s">
        <v>460</v>
      </c>
      <c r="I677" t="s">
        <v>68</v>
      </c>
      <c r="J677" t="s">
        <v>48</v>
      </c>
      <c r="K677" t="s">
        <v>38</v>
      </c>
      <c r="L677" t="s">
        <v>48</v>
      </c>
      <c r="M677" t="s">
        <v>40</v>
      </c>
      <c r="N677" t="s">
        <v>48</v>
      </c>
      <c r="O677" t="s">
        <v>29</v>
      </c>
      <c r="P677" t="s">
        <v>360</v>
      </c>
      <c r="Q677">
        <v>159</v>
      </c>
      <c r="R677">
        <v>20</v>
      </c>
      <c r="S677" t="s">
        <v>31</v>
      </c>
      <c r="T677" t="s">
        <v>32</v>
      </c>
      <c r="U677" t="s">
        <v>157</v>
      </c>
      <c r="V677" t="s">
        <v>424</v>
      </c>
    </row>
    <row r="678" spans="1:22" x14ac:dyDescent="0.25">
      <c r="A678">
        <v>1136601</v>
      </c>
      <c r="B678" t="s">
        <v>470</v>
      </c>
      <c r="C678" t="s">
        <v>60</v>
      </c>
      <c r="D678">
        <f>YEAR(matches[[#This Row],[date]])</f>
        <v>2018</v>
      </c>
      <c r="E678" t="s">
        <v>639</v>
      </c>
      <c r="F678" s="1">
        <v>43229</v>
      </c>
      <c r="G678" t="s">
        <v>23</v>
      </c>
      <c r="H678" t="s">
        <v>484</v>
      </c>
      <c r="I678" t="s">
        <v>62</v>
      </c>
      <c r="J678" t="s">
        <v>56</v>
      </c>
      <c r="K678" t="s">
        <v>27</v>
      </c>
      <c r="L678" t="s">
        <v>27</v>
      </c>
      <c r="M678" t="s">
        <v>28</v>
      </c>
      <c r="N678" t="s">
        <v>56</v>
      </c>
      <c r="O678" t="s">
        <v>29</v>
      </c>
      <c r="P678" t="s">
        <v>485</v>
      </c>
      <c r="Q678">
        <v>211</v>
      </c>
      <c r="R678">
        <v>20</v>
      </c>
      <c r="S678" t="s">
        <v>31</v>
      </c>
      <c r="T678" t="s">
        <v>32</v>
      </c>
      <c r="U678" t="s">
        <v>436</v>
      </c>
      <c r="V678" t="s">
        <v>310</v>
      </c>
    </row>
    <row r="679" spans="1:22" x14ac:dyDescent="0.25">
      <c r="A679">
        <v>1136602</v>
      </c>
      <c r="B679" t="s">
        <v>470</v>
      </c>
      <c r="C679" t="s">
        <v>44</v>
      </c>
      <c r="D679">
        <f>YEAR(matches[[#This Row],[date]])</f>
        <v>2018</v>
      </c>
      <c r="E679" t="s">
        <v>639</v>
      </c>
      <c r="F679" s="1">
        <v>43230</v>
      </c>
      <c r="G679" t="s">
        <v>23</v>
      </c>
      <c r="H679" t="s">
        <v>296</v>
      </c>
      <c r="I679" t="s">
        <v>481</v>
      </c>
      <c r="J679" t="s">
        <v>47</v>
      </c>
      <c r="K679" t="s">
        <v>344</v>
      </c>
      <c r="L679" t="s">
        <v>47</v>
      </c>
      <c r="M679" t="s">
        <v>40</v>
      </c>
      <c r="N679" t="s">
        <v>344</v>
      </c>
      <c r="O679" t="s">
        <v>49</v>
      </c>
      <c r="P679" t="s">
        <v>50</v>
      </c>
      <c r="Q679">
        <v>188</v>
      </c>
      <c r="R679">
        <v>20</v>
      </c>
      <c r="S679" t="s">
        <v>31</v>
      </c>
      <c r="T679" t="s">
        <v>32</v>
      </c>
      <c r="U679" t="s">
        <v>433</v>
      </c>
      <c r="V679" t="s">
        <v>335</v>
      </c>
    </row>
    <row r="680" spans="1:22" x14ac:dyDescent="0.25">
      <c r="A680">
        <v>1136603</v>
      </c>
      <c r="B680" t="s">
        <v>470</v>
      </c>
      <c r="C680" t="s">
        <v>66</v>
      </c>
      <c r="D680">
        <f>YEAR(matches[[#This Row],[date]])</f>
        <v>2018</v>
      </c>
      <c r="E680" t="s">
        <v>639</v>
      </c>
      <c r="F680" s="1">
        <v>43231</v>
      </c>
      <c r="G680" t="s">
        <v>23</v>
      </c>
      <c r="H680" t="s">
        <v>460</v>
      </c>
      <c r="I680" t="s">
        <v>68</v>
      </c>
      <c r="J680" t="s">
        <v>39</v>
      </c>
      <c r="K680" t="s">
        <v>48</v>
      </c>
      <c r="L680" t="s">
        <v>39</v>
      </c>
      <c r="M680" t="s">
        <v>40</v>
      </c>
      <c r="N680" t="s">
        <v>48</v>
      </c>
      <c r="O680" t="s">
        <v>49</v>
      </c>
      <c r="P680" t="s">
        <v>90</v>
      </c>
      <c r="Q680">
        <v>177</v>
      </c>
      <c r="R680">
        <v>20</v>
      </c>
      <c r="S680" t="s">
        <v>31</v>
      </c>
      <c r="T680" t="s">
        <v>32</v>
      </c>
      <c r="U680" t="s">
        <v>157</v>
      </c>
      <c r="V680" t="s">
        <v>457</v>
      </c>
    </row>
    <row r="681" spans="1:22" x14ac:dyDescent="0.25">
      <c r="A681">
        <v>1136604</v>
      </c>
      <c r="B681" t="s">
        <v>470</v>
      </c>
      <c r="C681" t="s">
        <v>292</v>
      </c>
      <c r="D681">
        <f>YEAR(matches[[#This Row],[date]])</f>
        <v>2018</v>
      </c>
      <c r="E681" t="s">
        <v>639</v>
      </c>
      <c r="F681" s="1">
        <v>43232</v>
      </c>
      <c r="G681" t="s">
        <v>23</v>
      </c>
      <c r="H681" t="s">
        <v>327</v>
      </c>
      <c r="I681" t="s">
        <v>293</v>
      </c>
      <c r="J681" t="s">
        <v>27</v>
      </c>
      <c r="K681" t="s">
        <v>38</v>
      </c>
      <c r="L681" t="s">
        <v>38</v>
      </c>
      <c r="M681" t="s">
        <v>28</v>
      </c>
      <c r="N681" t="s">
        <v>27</v>
      </c>
      <c r="O681" t="s">
        <v>29</v>
      </c>
      <c r="P681" t="s">
        <v>211</v>
      </c>
      <c r="Q681">
        <v>246</v>
      </c>
      <c r="R681">
        <v>20</v>
      </c>
      <c r="S681" t="s">
        <v>31</v>
      </c>
      <c r="T681" t="s">
        <v>32</v>
      </c>
      <c r="U681" t="s">
        <v>353</v>
      </c>
      <c r="V681" t="s">
        <v>423</v>
      </c>
    </row>
    <row r="682" spans="1:22" x14ac:dyDescent="0.25">
      <c r="A682">
        <v>1136605</v>
      </c>
      <c r="B682" t="s">
        <v>470</v>
      </c>
      <c r="C682" t="s">
        <v>44</v>
      </c>
      <c r="D682">
        <f>YEAR(matches[[#This Row],[date]])</f>
        <v>2018</v>
      </c>
      <c r="E682" t="s">
        <v>639</v>
      </c>
      <c r="F682" s="1">
        <v>43232</v>
      </c>
      <c r="G682" t="s">
        <v>23</v>
      </c>
      <c r="H682" t="s">
        <v>158</v>
      </c>
      <c r="I682" t="s">
        <v>481</v>
      </c>
      <c r="J682" t="s">
        <v>47</v>
      </c>
      <c r="K682" t="s">
        <v>26</v>
      </c>
      <c r="L682" t="s">
        <v>26</v>
      </c>
      <c r="M682" t="s">
        <v>28</v>
      </c>
      <c r="N682" t="s">
        <v>26</v>
      </c>
      <c r="O682" t="s">
        <v>49</v>
      </c>
      <c r="P682" t="s">
        <v>57</v>
      </c>
      <c r="Q682">
        <v>182</v>
      </c>
      <c r="R682">
        <v>20</v>
      </c>
      <c r="S682" t="s">
        <v>31</v>
      </c>
      <c r="T682" t="s">
        <v>32</v>
      </c>
      <c r="U682" t="s">
        <v>436</v>
      </c>
      <c r="V682" t="s">
        <v>164</v>
      </c>
    </row>
    <row r="683" spans="1:22" x14ac:dyDescent="0.25">
      <c r="A683">
        <v>1136606</v>
      </c>
      <c r="B683" t="s">
        <v>470</v>
      </c>
      <c r="C683" t="s">
        <v>317</v>
      </c>
      <c r="D683">
        <f>YEAR(matches[[#This Row],[date]])</f>
        <v>2018</v>
      </c>
      <c r="E683" t="s">
        <v>639</v>
      </c>
      <c r="F683" s="1">
        <v>43233</v>
      </c>
      <c r="G683" t="s">
        <v>23</v>
      </c>
      <c r="H683" t="s">
        <v>237</v>
      </c>
      <c r="I683" t="s">
        <v>354</v>
      </c>
      <c r="J683" t="s">
        <v>344</v>
      </c>
      <c r="K683" t="s">
        <v>39</v>
      </c>
      <c r="L683" t="s">
        <v>39</v>
      </c>
      <c r="M683" t="s">
        <v>28</v>
      </c>
      <c r="N683" t="s">
        <v>39</v>
      </c>
      <c r="O683" t="s">
        <v>49</v>
      </c>
      <c r="P683" t="s">
        <v>100</v>
      </c>
      <c r="Q683">
        <v>180</v>
      </c>
      <c r="R683">
        <v>20</v>
      </c>
      <c r="S683" t="s">
        <v>31</v>
      </c>
      <c r="T683" t="s">
        <v>32</v>
      </c>
      <c r="U683" t="s">
        <v>157</v>
      </c>
      <c r="V683" t="s">
        <v>457</v>
      </c>
    </row>
    <row r="684" spans="1:22" x14ac:dyDescent="0.25">
      <c r="A684">
        <v>1136607</v>
      </c>
      <c r="B684" t="s">
        <v>470</v>
      </c>
      <c r="C684" t="s">
        <v>53</v>
      </c>
      <c r="D684">
        <f>YEAR(matches[[#This Row],[date]])</f>
        <v>2018</v>
      </c>
      <c r="E684" t="s">
        <v>639</v>
      </c>
      <c r="F684" s="1">
        <v>43233</v>
      </c>
      <c r="G684" t="s">
        <v>23</v>
      </c>
      <c r="H684" t="s">
        <v>460</v>
      </c>
      <c r="I684" t="s">
        <v>55</v>
      </c>
      <c r="J684" t="s">
        <v>56</v>
      </c>
      <c r="K684" t="s">
        <v>48</v>
      </c>
      <c r="L684" t="s">
        <v>48</v>
      </c>
      <c r="M684" t="s">
        <v>28</v>
      </c>
      <c r="N684" t="s">
        <v>48</v>
      </c>
      <c r="O684" t="s">
        <v>49</v>
      </c>
      <c r="P684" t="s">
        <v>83</v>
      </c>
      <c r="Q684">
        <v>169</v>
      </c>
      <c r="R684">
        <v>20</v>
      </c>
      <c r="S684" t="s">
        <v>31</v>
      </c>
      <c r="T684" t="s">
        <v>32</v>
      </c>
      <c r="U684" t="s">
        <v>424</v>
      </c>
      <c r="V684" t="s">
        <v>179</v>
      </c>
    </row>
    <row r="685" spans="1:22" x14ac:dyDescent="0.25">
      <c r="A685">
        <v>1136608</v>
      </c>
      <c r="B685" t="s">
        <v>470</v>
      </c>
      <c r="C685" t="s">
        <v>292</v>
      </c>
      <c r="D685">
        <f>YEAR(matches[[#This Row],[date]])</f>
        <v>2018</v>
      </c>
      <c r="E685" t="s">
        <v>639</v>
      </c>
      <c r="F685" s="1">
        <v>43234</v>
      </c>
      <c r="G685" t="s">
        <v>23</v>
      </c>
      <c r="H685" t="s">
        <v>340</v>
      </c>
      <c r="I685" t="s">
        <v>293</v>
      </c>
      <c r="J685" t="s">
        <v>38</v>
      </c>
      <c r="K685" t="s">
        <v>26</v>
      </c>
      <c r="L685" t="s">
        <v>26</v>
      </c>
      <c r="M685" t="s">
        <v>28</v>
      </c>
      <c r="N685" t="s">
        <v>26</v>
      </c>
      <c r="O685" t="s">
        <v>49</v>
      </c>
      <c r="P685" t="s">
        <v>88</v>
      </c>
      <c r="Q685">
        <v>89</v>
      </c>
      <c r="R685">
        <v>20</v>
      </c>
      <c r="S685" t="s">
        <v>31</v>
      </c>
      <c r="T685" t="s">
        <v>32</v>
      </c>
      <c r="U685" t="s">
        <v>322</v>
      </c>
      <c r="V685" t="s">
        <v>423</v>
      </c>
    </row>
    <row r="686" spans="1:22" x14ac:dyDescent="0.25">
      <c r="A686">
        <v>1136609</v>
      </c>
      <c r="B686" t="s">
        <v>470</v>
      </c>
      <c r="C686" t="s">
        <v>60</v>
      </c>
      <c r="D686">
        <f>YEAR(matches[[#This Row],[date]])</f>
        <v>2018</v>
      </c>
      <c r="E686" t="s">
        <v>639</v>
      </c>
      <c r="F686" s="1">
        <v>43235</v>
      </c>
      <c r="G686" t="s">
        <v>23</v>
      </c>
      <c r="H686" t="s">
        <v>486</v>
      </c>
      <c r="I686" t="s">
        <v>62</v>
      </c>
      <c r="J686" t="s">
        <v>48</v>
      </c>
      <c r="K686" t="s">
        <v>27</v>
      </c>
      <c r="L686" t="s">
        <v>27</v>
      </c>
      <c r="M686" t="s">
        <v>28</v>
      </c>
      <c r="N686" t="s">
        <v>27</v>
      </c>
      <c r="O686" t="s">
        <v>49</v>
      </c>
      <c r="P686" t="s">
        <v>69</v>
      </c>
      <c r="Q686">
        <v>143</v>
      </c>
      <c r="R686">
        <v>20</v>
      </c>
      <c r="S686" t="s">
        <v>31</v>
      </c>
      <c r="T686" t="s">
        <v>32</v>
      </c>
      <c r="U686" t="s">
        <v>310</v>
      </c>
      <c r="V686" t="s">
        <v>164</v>
      </c>
    </row>
    <row r="687" spans="1:22" x14ac:dyDescent="0.25">
      <c r="A687">
        <v>1136610</v>
      </c>
      <c r="B687" t="s">
        <v>470</v>
      </c>
      <c r="C687" t="s">
        <v>53</v>
      </c>
      <c r="D687">
        <f>YEAR(matches[[#This Row],[date]])</f>
        <v>2018</v>
      </c>
      <c r="E687" t="s">
        <v>639</v>
      </c>
      <c r="F687" s="1">
        <v>43236</v>
      </c>
      <c r="G687" t="s">
        <v>23</v>
      </c>
      <c r="H687" t="s">
        <v>454</v>
      </c>
      <c r="I687" t="s">
        <v>55</v>
      </c>
      <c r="J687" t="s">
        <v>56</v>
      </c>
      <c r="K687" t="s">
        <v>38</v>
      </c>
      <c r="L687" t="s">
        <v>38</v>
      </c>
      <c r="M687" t="s">
        <v>28</v>
      </c>
      <c r="N687" t="s">
        <v>56</v>
      </c>
      <c r="O687" t="s">
        <v>29</v>
      </c>
      <c r="P687" t="s">
        <v>80</v>
      </c>
      <c r="Q687">
        <v>187</v>
      </c>
      <c r="R687">
        <v>20</v>
      </c>
      <c r="S687" t="s">
        <v>31</v>
      </c>
      <c r="T687" t="s">
        <v>32</v>
      </c>
      <c r="U687" t="s">
        <v>157</v>
      </c>
      <c r="V687" t="s">
        <v>424</v>
      </c>
    </row>
    <row r="688" spans="1:22" x14ac:dyDescent="0.25">
      <c r="A688">
        <v>1136611</v>
      </c>
      <c r="B688" t="s">
        <v>470</v>
      </c>
      <c r="C688" t="s">
        <v>449</v>
      </c>
      <c r="D688">
        <f>YEAR(matches[[#This Row],[date]])</f>
        <v>2018</v>
      </c>
      <c r="E688" t="s">
        <v>639</v>
      </c>
      <c r="F688" s="1">
        <v>43237</v>
      </c>
      <c r="G688" t="s">
        <v>23</v>
      </c>
      <c r="H688" t="s">
        <v>158</v>
      </c>
      <c r="I688" t="s">
        <v>450</v>
      </c>
      <c r="J688" t="s">
        <v>26</v>
      </c>
      <c r="K688" t="s">
        <v>344</v>
      </c>
      <c r="L688" t="s">
        <v>344</v>
      </c>
      <c r="M688" t="s">
        <v>28</v>
      </c>
      <c r="N688" t="s">
        <v>26</v>
      </c>
      <c r="O688" t="s">
        <v>29</v>
      </c>
      <c r="P688" t="s">
        <v>126</v>
      </c>
      <c r="Q688">
        <v>219</v>
      </c>
      <c r="R688">
        <v>20</v>
      </c>
      <c r="S688" t="s">
        <v>31</v>
      </c>
      <c r="T688" t="s">
        <v>32</v>
      </c>
      <c r="U688" t="s">
        <v>433</v>
      </c>
      <c r="V688" t="s">
        <v>179</v>
      </c>
    </row>
    <row r="689" spans="1:22" x14ac:dyDescent="0.25">
      <c r="A689">
        <v>1136612</v>
      </c>
      <c r="B689" t="s">
        <v>470</v>
      </c>
      <c r="C689" t="s">
        <v>44</v>
      </c>
      <c r="D689">
        <f>YEAR(matches[[#This Row],[date]])</f>
        <v>2018</v>
      </c>
      <c r="E689" t="s">
        <v>639</v>
      </c>
      <c r="F689" s="1">
        <v>43238</v>
      </c>
      <c r="G689" t="s">
        <v>23</v>
      </c>
      <c r="H689" t="s">
        <v>467</v>
      </c>
      <c r="I689" t="s">
        <v>481</v>
      </c>
      <c r="J689" t="s">
        <v>47</v>
      </c>
      <c r="K689" t="s">
        <v>39</v>
      </c>
      <c r="L689" t="s">
        <v>39</v>
      </c>
      <c r="M689" t="s">
        <v>28</v>
      </c>
      <c r="N689" t="s">
        <v>47</v>
      </c>
      <c r="O689" t="s">
        <v>29</v>
      </c>
      <c r="P689" t="s">
        <v>221</v>
      </c>
      <c r="Q689">
        <v>163</v>
      </c>
      <c r="R689">
        <v>20</v>
      </c>
      <c r="S689" t="s">
        <v>31</v>
      </c>
      <c r="T689" t="s">
        <v>32</v>
      </c>
      <c r="U689" t="s">
        <v>164</v>
      </c>
      <c r="V689" t="s">
        <v>316</v>
      </c>
    </row>
    <row r="690" spans="1:22" x14ac:dyDescent="0.25">
      <c r="A690">
        <v>1136613</v>
      </c>
      <c r="B690" t="s">
        <v>470</v>
      </c>
      <c r="C690" t="s">
        <v>66</v>
      </c>
      <c r="D690">
        <f>YEAR(matches[[#This Row],[date]])</f>
        <v>2018</v>
      </c>
      <c r="E690" t="s">
        <v>639</v>
      </c>
      <c r="F690" s="1">
        <v>43239</v>
      </c>
      <c r="G690" t="s">
        <v>23</v>
      </c>
      <c r="H690" t="s">
        <v>487</v>
      </c>
      <c r="I690" t="s">
        <v>68</v>
      </c>
      <c r="J690" t="s">
        <v>48</v>
      </c>
      <c r="K690" t="s">
        <v>26</v>
      </c>
      <c r="L690" t="s">
        <v>48</v>
      </c>
      <c r="M690" t="s">
        <v>40</v>
      </c>
      <c r="N690" t="s">
        <v>48</v>
      </c>
      <c r="O690" t="s">
        <v>29</v>
      </c>
      <c r="P690" t="s">
        <v>369</v>
      </c>
      <c r="Q690">
        <v>165</v>
      </c>
      <c r="R690">
        <v>20</v>
      </c>
      <c r="S690" t="s">
        <v>31</v>
      </c>
      <c r="T690" t="s">
        <v>32</v>
      </c>
      <c r="U690" t="s">
        <v>322</v>
      </c>
      <c r="V690" t="s">
        <v>423</v>
      </c>
    </row>
    <row r="691" spans="1:22" x14ac:dyDescent="0.25">
      <c r="A691">
        <v>1136614</v>
      </c>
      <c r="B691" t="s">
        <v>470</v>
      </c>
      <c r="C691" t="s">
        <v>71</v>
      </c>
      <c r="D691">
        <f>YEAR(matches[[#This Row],[date]])</f>
        <v>2018</v>
      </c>
      <c r="E691" t="s">
        <v>639</v>
      </c>
      <c r="F691" s="1">
        <v>43239</v>
      </c>
      <c r="G691" t="s">
        <v>23</v>
      </c>
      <c r="H691" t="s">
        <v>386</v>
      </c>
      <c r="I691" t="s">
        <v>473</v>
      </c>
      <c r="J691" t="s">
        <v>344</v>
      </c>
      <c r="K691" t="s">
        <v>27</v>
      </c>
      <c r="L691" t="s">
        <v>344</v>
      </c>
      <c r="M691" t="s">
        <v>40</v>
      </c>
      <c r="N691" t="s">
        <v>27</v>
      </c>
      <c r="O691" t="s">
        <v>49</v>
      </c>
      <c r="P691" t="s">
        <v>57</v>
      </c>
      <c r="Q691">
        <v>173</v>
      </c>
      <c r="R691">
        <v>20</v>
      </c>
      <c r="S691" t="s">
        <v>31</v>
      </c>
      <c r="T691" t="s">
        <v>32</v>
      </c>
      <c r="U691" t="s">
        <v>310</v>
      </c>
      <c r="V691" t="s">
        <v>179</v>
      </c>
    </row>
    <row r="692" spans="1:22" x14ac:dyDescent="0.25">
      <c r="A692">
        <v>1136615</v>
      </c>
      <c r="B692" t="s">
        <v>470</v>
      </c>
      <c r="C692" t="s">
        <v>44</v>
      </c>
      <c r="D692">
        <f>YEAR(matches[[#This Row],[date]])</f>
        <v>2018</v>
      </c>
      <c r="E692" t="s">
        <v>639</v>
      </c>
      <c r="F692" s="1">
        <v>43240</v>
      </c>
      <c r="G692" t="s">
        <v>23</v>
      </c>
      <c r="H692" t="s">
        <v>114</v>
      </c>
      <c r="I692" t="s">
        <v>481</v>
      </c>
      <c r="J692" t="s">
        <v>47</v>
      </c>
      <c r="K692" t="s">
        <v>56</v>
      </c>
      <c r="L692" t="s">
        <v>47</v>
      </c>
      <c r="M692" t="s">
        <v>40</v>
      </c>
      <c r="N692" t="s">
        <v>47</v>
      </c>
      <c r="O692" t="s">
        <v>29</v>
      </c>
      <c r="P692" t="s">
        <v>155</v>
      </c>
      <c r="Q692">
        <v>175</v>
      </c>
      <c r="R692">
        <v>20</v>
      </c>
      <c r="S692" t="s">
        <v>31</v>
      </c>
      <c r="T692" t="s">
        <v>32</v>
      </c>
      <c r="U692" t="s">
        <v>164</v>
      </c>
      <c r="V692" t="s">
        <v>353</v>
      </c>
    </row>
    <row r="693" spans="1:22" x14ac:dyDescent="0.25">
      <c r="A693">
        <v>1136616</v>
      </c>
      <c r="B693" t="s">
        <v>470</v>
      </c>
      <c r="C693" t="s">
        <v>317</v>
      </c>
      <c r="D693">
        <f>YEAR(matches[[#This Row],[date]])</f>
        <v>2018</v>
      </c>
      <c r="E693" t="s">
        <v>639</v>
      </c>
      <c r="F693" s="1">
        <v>43240</v>
      </c>
      <c r="G693" t="s">
        <v>23</v>
      </c>
      <c r="H693" t="s">
        <v>488</v>
      </c>
      <c r="I693" t="s">
        <v>354</v>
      </c>
      <c r="J693" t="s">
        <v>38</v>
      </c>
      <c r="K693" t="s">
        <v>39</v>
      </c>
      <c r="L693" t="s">
        <v>39</v>
      </c>
      <c r="M693" t="s">
        <v>28</v>
      </c>
      <c r="N693" t="s">
        <v>39</v>
      </c>
      <c r="O693" t="s">
        <v>49</v>
      </c>
      <c r="P693" t="s">
        <v>57</v>
      </c>
      <c r="Q693">
        <v>154</v>
      </c>
      <c r="R693">
        <v>20</v>
      </c>
      <c r="S693" t="s">
        <v>31</v>
      </c>
      <c r="T693" t="s">
        <v>32</v>
      </c>
      <c r="U693" t="s">
        <v>424</v>
      </c>
      <c r="V693" t="s">
        <v>457</v>
      </c>
    </row>
    <row r="694" spans="1:22" x14ac:dyDescent="0.25">
      <c r="A694">
        <v>1136617</v>
      </c>
      <c r="B694" t="s">
        <v>470</v>
      </c>
      <c r="C694" t="s">
        <v>53</v>
      </c>
      <c r="D694">
        <f>YEAR(matches[[#This Row],[date]])</f>
        <v>2018</v>
      </c>
      <c r="E694" t="s">
        <v>639</v>
      </c>
      <c r="F694" s="1">
        <v>43242</v>
      </c>
      <c r="G694" t="s">
        <v>300</v>
      </c>
      <c r="H694" t="s">
        <v>323</v>
      </c>
      <c r="I694" t="s">
        <v>55</v>
      </c>
      <c r="J694" t="s">
        <v>344</v>
      </c>
      <c r="K694" t="s">
        <v>39</v>
      </c>
      <c r="L694" t="s">
        <v>39</v>
      </c>
      <c r="M694" t="s">
        <v>28</v>
      </c>
      <c r="N694" t="s">
        <v>39</v>
      </c>
      <c r="O694" t="s">
        <v>49</v>
      </c>
      <c r="P694" t="s">
        <v>198</v>
      </c>
      <c r="Q694">
        <v>140</v>
      </c>
      <c r="R694">
        <v>20</v>
      </c>
      <c r="S694" t="s">
        <v>31</v>
      </c>
      <c r="T694" t="s">
        <v>32</v>
      </c>
      <c r="U694" t="s">
        <v>335</v>
      </c>
      <c r="V694" t="s">
        <v>157</v>
      </c>
    </row>
    <row r="695" spans="1:22" x14ac:dyDescent="0.25">
      <c r="A695">
        <v>1136618</v>
      </c>
      <c r="B695" t="s">
        <v>470</v>
      </c>
      <c r="C695" t="s">
        <v>60</v>
      </c>
      <c r="D695">
        <f>YEAR(matches[[#This Row],[date]])</f>
        <v>2018</v>
      </c>
      <c r="E695" t="s">
        <v>639</v>
      </c>
      <c r="F695" s="1">
        <v>43243</v>
      </c>
      <c r="G695" t="s">
        <v>375</v>
      </c>
      <c r="H695" t="s">
        <v>405</v>
      </c>
      <c r="I695" t="s">
        <v>62</v>
      </c>
      <c r="J695" t="s">
        <v>27</v>
      </c>
      <c r="K695" t="s">
        <v>48</v>
      </c>
      <c r="L695" t="s">
        <v>48</v>
      </c>
      <c r="M695" t="s">
        <v>28</v>
      </c>
      <c r="N695" t="s">
        <v>27</v>
      </c>
      <c r="O695" t="s">
        <v>29</v>
      </c>
      <c r="P695" t="s">
        <v>121</v>
      </c>
      <c r="Q695">
        <v>170</v>
      </c>
      <c r="R695">
        <v>20</v>
      </c>
      <c r="S695" t="s">
        <v>31</v>
      </c>
      <c r="T695" t="s">
        <v>32</v>
      </c>
      <c r="U695" t="s">
        <v>310</v>
      </c>
      <c r="V695" t="s">
        <v>424</v>
      </c>
    </row>
    <row r="696" spans="1:22" x14ac:dyDescent="0.25">
      <c r="A696">
        <v>1136619</v>
      </c>
      <c r="B696" t="s">
        <v>470</v>
      </c>
      <c r="C696" t="s">
        <v>60</v>
      </c>
      <c r="D696">
        <f>YEAR(matches[[#This Row],[date]])</f>
        <v>2018</v>
      </c>
      <c r="E696" t="s">
        <v>639</v>
      </c>
      <c r="F696" s="1">
        <v>43245</v>
      </c>
      <c r="G696" t="s">
        <v>302</v>
      </c>
      <c r="H696" t="s">
        <v>451</v>
      </c>
      <c r="I696" t="s">
        <v>62</v>
      </c>
      <c r="J696" t="s">
        <v>344</v>
      </c>
      <c r="K696" t="s">
        <v>27</v>
      </c>
      <c r="L696" t="s">
        <v>27</v>
      </c>
      <c r="M696" t="s">
        <v>28</v>
      </c>
      <c r="N696" t="s">
        <v>344</v>
      </c>
      <c r="O696" t="s">
        <v>29</v>
      </c>
      <c r="P696" t="s">
        <v>126</v>
      </c>
      <c r="Q696">
        <v>175</v>
      </c>
      <c r="R696">
        <v>20</v>
      </c>
      <c r="S696" t="s">
        <v>31</v>
      </c>
      <c r="T696" t="s">
        <v>32</v>
      </c>
      <c r="U696" t="s">
        <v>164</v>
      </c>
      <c r="V696" t="s">
        <v>424</v>
      </c>
    </row>
    <row r="697" spans="1:22" x14ac:dyDescent="0.25">
      <c r="A697">
        <v>1136620</v>
      </c>
      <c r="B697" t="s">
        <v>470</v>
      </c>
      <c r="C697" t="s">
        <v>53</v>
      </c>
      <c r="D697">
        <f>YEAR(matches[[#This Row],[date]])</f>
        <v>2018</v>
      </c>
      <c r="E697" t="s">
        <v>639</v>
      </c>
      <c r="F697" s="1">
        <v>43247</v>
      </c>
      <c r="G697" t="s">
        <v>136</v>
      </c>
      <c r="H697" t="s">
        <v>67</v>
      </c>
      <c r="I697" t="s">
        <v>55</v>
      </c>
      <c r="J697" t="s">
        <v>344</v>
      </c>
      <c r="K697" t="s">
        <v>39</v>
      </c>
      <c r="L697" t="s">
        <v>39</v>
      </c>
      <c r="M697" t="s">
        <v>28</v>
      </c>
      <c r="N697" t="s">
        <v>39</v>
      </c>
      <c r="O697" t="s">
        <v>49</v>
      </c>
      <c r="P697" t="s">
        <v>100</v>
      </c>
      <c r="Q697">
        <v>179</v>
      </c>
      <c r="R697">
        <v>20</v>
      </c>
      <c r="S697" t="s">
        <v>31</v>
      </c>
      <c r="T697" t="s">
        <v>32</v>
      </c>
      <c r="U697" t="s">
        <v>157</v>
      </c>
      <c r="V697" t="s">
        <v>179</v>
      </c>
    </row>
    <row r="698" spans="1:22" x14ac:dyDescent="0.25">
      <c r="A698">
        <v>1175356</v>
      </c>
      <c r="B698" t="s">
        <v>489</v>
      </c>
      <c r="C698" t="s">
        <v>76</v>
      </c>
      <c r="D698">
        <f>YEAR(matches[[#This Row],[date]])</f>
        <v>2019</v>
      </c>
      <c r="E698" t="s">
        <v>640</v>
      </c>
      <c r="F698" s="1">
        <v>43547</v>
      </c>
      <c r="G698" t="s">
        <v>23</v>
      </c>
      <c r="H698" t="s">
        <v>196</v>
      </c>
      <c r="I698" t="s">
        <v>475</v>
      </c>
      <c r="J698" t="s">
        <v>26</v>
      </c>
      <c r="K698" t="s">
        <v>39</v>
      </c>
      <c r="L698" t="s">
        <v>39</v>
      </c>
      <c r="M698" t="s">
        <v>28</v>
      </c>
      <c r="N698" t="s">
        <v>39</v>
      </c>
      <c r="O698" t="s">
        <v>49</v>
      </c>
      <c r="P698" t="s">
        <v>83</v>
      </c>
      <c r="Q698">
        <v>71</v>
      </c>
      <c r="R698">
        <v>20</v>
      </c>
      <c r="S698" t="s">
        <v>31</v>
      </c>
      <c r="T698" t="s">
        <v>32</v>
      </c>
      <c r="U698" t="s">
        <v>433</v>
      </c>
      <c r="V698" t="s">
        <v>322</v>
      </c>
    </row>
    <row r="699" spans="1:22" x14ac:dyDescent="0.25">
      <c r="A699">
        <v>1175357</v>
      </c>
      <c r="B699" t="s">
        <v>489</v>
      </c>
      <c r="C699" t="s">
        <v>60</v>
      </c>
      <c r="D699">
        <f>YEAR(matches[[#This Row],[date]])</f>
        <v>2019</v>
      </c>
      <c r="E699" t="s">
        <v>640</v>
      </c>
      <c r="F699" s="1">
        <v>43548</v>
      </c>
      <c r="G699" t="s">
        <v>23</v>
      </c>
      <c r="H699" t="s">
        <v>405</v>
      </c>
      <c r="I699" t="s">
        <v>62</v>
      </c>
      <c r="J699" t="s">
        <v>344</v>
      </c>
      <c r="K699" t="s">
        <v>27</v>
      </c>
      <c r="L699" t="s">
        <v>27</v>
      </c>
      <c r="M699" t="s">
        <v>28</v>
      </c>
      <c r="N699" t="s">
        <v>27</v>
      </c>
      <c r="O699" t="s">
        <v>49</v>
      </c>
      <c r="P699" t="s">
        <v>69</v>
      </c>
      <c r="Q699">
        <v>182</v>
      </c>
      <c r="R699">
        <v>20</v>
      </c>
      <c r="S699" t="s">
        <v>31</v>
      </c>
      <c r="T699" t="s">
        <v>32</v>
      </c>
      <c r="U699" t="s">
        <v>310</v>
      </c>
      <c r="V699" t="s">
        <v>400</v>
      </c>
    </row>
    <row r="700" spans="1:22" x14ac:dyDescent="0.25">
      <c r="A700">
        <v>1175358</v>
      </c>
      <c r="B700" t="s">
        <v>489</v>
      </c>
      <c r="C700" t="s">
        <v>53</v>
      </c>
      <c r="D700">
        <f>YEAR(matches[[#This Row],[date]])</f>
        <v>2019</v>
      </c>
      <c r="E700" t="s">
        <v>640</v>
      </c>
      <c r="F700" s="1">
        <v>43548</v>
      </c>
      <c r="G700" t="s">
        <v>23</v>
      </c>
      <c r="H700" t="s">
        <v>437</v>
      </c>
      <c r="I700" t="s">
        <v>55</v>
      </c>
      <c r="J700" t="s">
        <v>490</v>
      </c>
      <c r="K700" t="s">
        <v>56</v>
      </c>
      <c r="L700" t="s">
        <v>56</v>
      </c>
      <c r="M700" t="s">
        <v>28</v>
      </c>
      <c r="N700" t="s">
        <v>490</v>
      </c>
      <c r="O700" t="s">
        <v>29</v>
      </c>
      <c r="P700" t="s">
        <v>240</v>
      </c>
      <c r="Q700">
        <v>214</v>
      </c>
      <c r="R700">
        <v>20</v>
      </c>
      <c r="S700" t="s">
        <v>31</v>
      </c>
      <c r="T700" t="s">
        <v>32</v>
      </c>
      <c r="U700" t="s">
        <v>179</v>
      </c>
      <c r="V700" t="s">
        <v>457</v>
      </c>
    </row>
    <row r="701" spans="1:22" x14ac:dyDescent="0.25">
      <c r="A701">
        <v>1175359</v>
      </c>
      <c r="B701" t="s">
        <v>489</v>
      </c>
      <c r="C701" t="s">
        <v>66</v>
      </c>
      <c r="D701">
        <f>YEAR(matches[[#This Row],[date]])</f>
        <v>2019</v>
      </c>
      <c r="E701" t="s">
        <v>640</v>
      </c>
      <c r="F701" s="1">
        <v>43549</v>
      </c>
      <c r="G701" t="s">
        <v>23</v>
      </c>
      <c r="H701" t="s">
        <v>153</v>
      </c>
      <c r="I701" t="s">
        <v>68</v>
      </c>
      <c r="J701" t="s">
        <v>38</v>
      </c>
      <c r="K701" t="s">
        <v>48</v>
      </c>
      <c r="L701" t="s">
        <v>48</v>
      </c>
      <c r="M701" t="s">
        <v>28</v>
      </c>
      <c r="N701" t="s">
        <v>38</v>
      </c>
      <c r="O701" t="s">
        <v>29</v>
      </c>
      <c r="P701" t="s">
        <v>126</v>
      </c>
      <c r="Q701">
        <v>185</v>
      </c>
      <c r="R701">
        <v>20</v>
      </c>
      <c r="S701" t="s">
        <v>31</v>
      </c>
      <c r="T701" t="s">
        <v>32</v>
      </c>
      <c r="U701" t="s">
        <v>335</v>
      </c>
      <c r="V701" t="s">
        <v>436</v>
      </c>
    </row>
    <row r="702" spans="1:22" x14ac:dyDescent="0.25">
      <c r="A702">
        <v>1175360</v>
      </c>
      <c r="B702" t="s">
        <v>489</v>
      </c>
      <c r="C702" t="s">
        <v>44</v>
      </c>
      <c r="D702">
        <f>YEAR(matches[[#This Row],[date]])</f>
        <v>2019</v>
      </c>
      <c r="E702" t="s">
        <v>640</v>
      </c>
      <c r="F702" s="1">
        <v>43550</v>
      </c>
      <c r="G702" t="s">
        <v>23</v>
      </c>
      <c r="H702" t="s">
        <v>67</v>
      </c>
      <c r="I702" t="s">
        <v>481</v>
      </c>
      <c r="J702" t="s">
        <v>490</v>
      </c>
      <c r="K702" t="s">
        <v>39</v>
      </c>
      <c r="L702" t="s">
        <v>490</v>
      </c>
      <c r="M702" t="s">
        <v>40</v>
      </c>
      <c r="N702" t="s">
        <v>39</v>
      </c>
      <c r="O702" t="s">
        <v>49</v>
      </c>
      <c r="P702" t="s">
        <v>69</v>
      </c>
      <c r="Q702">
        <v>148</v>
      </c>
      <c r="R702">
        <v>20</v>
      </c>
      <c r="S702" t="s">
        <v>31</v>
      </c>
      <c r="T702" t="s">
        <v>32</v>
      </c>
      <c r="U702" t="s">
        <v>157</v>
      </c>
      <c r="V702" t="s">
        <v>424</v>
      </c>
    </row>
    <row r="703" spans="1:22" x14ac:dyDescent="0.25">
      <c r="A703">
        <v>1175361</v>
      </c>
      <c r="B703" t="s">
        <v>489</v>
      </c>
      <c r="C703" t="s">
        <v>60</v>
      </c>
      <c r="D703">
        <f>YEAR(matches[[#This Row],[date]])</f>
        <v>2019</v>
      </c>
      <c r="E703" t="s">
        <v>640</v>
      </c>
      <c r="F703" s="1">
        <v>43551</v>
      </c>
      <c r="G703" t="s">
        <v>23</v>
      </c>
      <c r="H703" t="s">
        <v>405</v>
      </c>
      <c r="I703" t="s">
        <v>62</v>
      </c>
      <c r="J703" t="s">
        <v>27</v>
      </c>
      <c r="K703" t="s">
        <v>38</v>
      </c>
      <c r="L703" t="s">
        <v>38</v>
      </c>
      <c r="M703" t="s">
        <v>28</v>
      </c>
      <c r="N703" t="s">
        <v>27</v>
      </c>
      <c r="O703" t="s">
        <v>29</v>
      </c>
      <c r="P703" t="s">
        <v>309</v>
      </c>
      <c r="Q703">
        <v>219</v>
      </c>
      <c r="R703">
        <v>20</v>
      </c>
      <c r="S703" t="s">
        <v>31</v>
      </c>
      <c r="T703" t="s">
        <v>32</v>
      </c>
      <c r="U703" t="s">
        <v>310</v>
      </c>
      <c r="V703" t="s">
        <v>316</v>
      </c>
    </row>
    <row r="704" spans="1:22" x14ac:dyDescent="0.25">
      <c r="A704">
        <v>1175362</v>
      </c>
      <c r="B704" t="s">
        <v>489</v>
      </c>
      <c r="C704" t="s">
        <v>449</v>
      </c>
      <c r="D704">
        <f>YEAR(matches[[#This Row],[date]])</f>
        <v>2019</v>
      </c>
      <c r="E704" t="s">
        <v>640</v>
      </c>
      <c r="F704" s="1">
        <v>43552</v>
      </c>
      <c r="G704" t="s">
        <v>23</v>
      </c>
      <c r="H704" t="s">
        <v>454</v>
      </c>
      <c r="I704" t="s">
        <v>450</v>
      </c>
      <c r="J704" t="s">
        <v>56</v>
      </c>
      <c r="K704" t="s">
        <v>26</v>
      </c>
      <c r="L704" t="s">
        <v>26</v>
      </c>
      <c r="M704" t="s">
        <v>28</v>
      </c>
      <c r="N704" t="s">
        <v>56</v>
      </c>
      <c r="O704" t="s">
        <v>29</v>
      </c>
      <c r="P704" t="s">
        <v>69</v>
      </c>
      <c r="Q704">
        <v>188</v>
      </c>
      <c r="R704">
        <v>20</v>
      </c>
      <c r="S704" t="s">
        <v>31</v>
      </c>
      <c r="T704" t="s">
        <v>32</v>
      </c>
      <c r="U704" t="s">
        <v>353</v>
      </c>
      <c r="V704" t="s">
        <v>179</v>
      </c>
    </row>
    <row r="705" spans="1:22" x14ac:dyDescent="0.25">
      <c r="A705">
        <v>1175363</v>
      </c>
      <c r="B705" t="s">
        <v>489</v>
      </c>
      <c r="C705" t="s">
        <v>71</v>
      </c>
      <c r="D705">
        <f>YEAR(matches[[#This Row],[date]])</f>
        <v>2019</v>
      </c>
      <c r="E705" t="s">
        <v>640</v>
      </c>
      <c r="F705" s="1">
        <v>43553</v>
      </c>
      <c r="G705" t="s">
        <v>23</v>
      </c>
      <c r="H705" t="s">
        <v>451</v>
      </c>
      <c r="I705" t="s">
        <v>473</v>
      </c>
      <c r="J705" t="s">
        <v>48</v>
      </c>
      <c r="K705" t="s">
        <v>344</v>
      </c>
      <c r="L705" t="s">
        <v>48</v>
      </c>
      <c r="M705" t="s">
        <v>40</v>
      </c>
      <c r="N705" t="s">
        <v>344</v>
      </c>
      <c r="O705" t="s">
        <v>49</v>
      </c>
      <c r="P705" t="s">
        <v>57</v>
      </c>
      <c r="Q705">
        <v>199</v>
      </c>
      <c r="R705">
        <v>20</v>
      </c>
      <c r="S705" t="s">
        <v>31</v>
      </c>
      <c r="T705" t="s">
        <v>32</v>
      </c>
      <c r="U705" t="s">
        <v>322</v>
      </c>
      <c r="V705" t="s">
        <v>335</v>
      </c>
    </row>
    <row r="706" spans="1:22" x14ac:dyDescent="0.25">
      <c r="A706">
        <v>1175364</v>
      </c>
      <c r="B706" t="s">
        <v>489</v>
      </c>
      <c r="C706" t="s">
        <v>35</v>
      </c>
      <c r="D706">
        <f>YEAR(matches[[#This Row],[date]])</f>
        <v>2019</v>
      </c>
      <c r="E706" t="s">
        <v>640</v>
      </c>
      <c r="F706" s="1">
        <v>43554</v>
      </c>
      <c r="G706" t="s">
        <v>23</v>
      </c>
      <c r="H706" t="s">
        <v>404</v>
      </c>
      <c r="I706" t="s">
        <v>472</v>
      </c>
      <c r="J706" t="s">
        <v>56</v>
      </c>
      <c r="K706" t="s">
        <v>38</v>
      </c>
      <c r="L706" t="s">
        <v>38</v>
      </c>
      <c r="M706" t="s">
        <v>28</v>
      </c>
      <c r="N706" t="s">
        <v>38</v>
      </c>
      <c r="O706" t="s">
        <v>49</v>
      </c>
      <c r="P706" t="s">
        <v>100</v>
      </c>
      <c r="Q706">
        <v>177</v>
      </c>
      <c r="R706">
        <v>20</v>
      </c>
      <c r="S706" t="s">
        <v>31</v>
      </c>
      <c r="T706" t="s">
        <v>32</v>
      </c>
      <c r="U706" t="s">
        <v>400</v>
      </c>
      <c r="V706" t="s">
        <v>316</v>
      </c>
    </row>
    <row r="707" spans="1:22" x14ac:dyDescent="0.25">
      <c r="A707">
        <v>1175365</v>
      </c>
      <c r="B707" t="s">
        <v>489</v>
      </c>
      <c r="C707" t="s">
        <v>44</v>
      </c>
      <c r="D707">
        <f>YEAR(matches[[#This Row],[date]])</f>
        <v>2019</v>
      </c>
      <c r="E707" t="s">
        <v>640</v>
      </c>
      <c r="F707" s="1">
        <v>43554</v>
      </c>
      <c r="G707" t="s">
        <v>23</v>
      </c>
      <c r="H707" t="s">
        <v>491</v>
      </c>
      <c r="I707" t="s">
        <v>481</v>
      </c>
      <c r="J707" t="s">
        <v>27</v>
      </c>
      <c r="K707" t="s">
        <v>490</v>
      </c>
      <c r="L707" t="s">
        <v>490</v>
      </c>
      <c r="M707" t="s">
        <v>28</v>
      </c>
      <c r="N707" t="s">
        <v>490</v>
      </c>
      <c r="O707" t="s">
        <v>159</v>
      </c>
      <c r="P707" t="s">
        <v>32</v>
      </c>
      <c r="Q707">
        <v>186</v>
      </c>
      <c r="R707">
        <v>20</v>
      </c>
      <c r="S707" t="s">
        <v>160</v>
      </c>
      <c r="T707" t="s">
        <v>32</v>
      </c>
      <c r="U707" t="s">
        <v>433</v>
      </c>
      <c r="V707" t="s">
        <v>424</v>
      </c>
    </row>
    <row r="708" spans="1:22" x14ac:dyDescent="0.25">
      <c r="A708">
        <v>1175366</v>
      </c>
      <c r="B708" t="s">
        <v>489</v>
      </c>
      <c r="C708" t="s">
        <v>71</v>
      </c>
      <c r="D708">
        <f>YEAR(matches[[#This Row],[date]])</f>
        <v>2019</v>
      </c>
      <c r="E708" t="s">
        <v>640</v>
      </c>
      <c r="F708" s="1">
        <v>43555</v>
      </c>
      <c r="G708" t="s">
        <v>23</v>
      </c>
      <c r="H708" t="s">
        <v>492</v>
      </c>
      <c r="I708" t="s">
        <v>473</v>
      </c>
      <c r="J708" t="s">
        <v>344</v>
      </c>
      <c r="K708" t="s">
        <v>26</v>
      </c>
      <c r="L708" t="s">
        <v>26</v>
      </c>
      <c r="M708" t="s">
        <v>28</v>
      </c>
      <c r="N708" t="s">
        <v>344</v>
      </c>
      <c r="O708" t="s">
        <v>29</v>
      </c>
      <c r="P708" t="s">
        <v>493</v>
      </c>
      <c r="Q708">
        <v>232</v>
      </c>
      <c r="R708">
        <v>20</v>
      </c>
      <c r="S708" t="s">
        <v>31</v>
      </c>
      <c r="T708" t="s">
        <v>32</v>
      </c>
      <c r="U708" t="s">
        <v>436</v>
      </c>
      <c r="V708" t="s">
        <v>179</v>
      </c>
    </row>
    <row r="709" spans="1:22" x14ac:dyDescent="0.25">
      <c r="A709">
        <v>1175367</v>
      </c>
      <c r="B709" t="s">
        <v>489</v>
      </c>
      <c r="C709" t="s">
        <v>76</v>
      </c>
      <c r="D709">
        <f>YEAR(matches[[#This Row],[date]])</f>
        <v>2019</v>
      </c>
      <c r="E709" t="s">
        <v>640</v>
      </c>
      <c r="F709" s="1">
        <v>43555</v>
      </c>
      <c r="G709" t="s">
        <v>23</v>
      </c>
      <c r="H709" t="s">
        <v>92</v>
      </c>
      <c r="I709" t="s">
        <v>475</v>
      </c>
      <c r="J709" t="s">
        <v>39</v>
      </c>
      <c r="K709" t="s">
        <v>48</v>
      </c>
      <c r="L709" t="s">
        <v>48</v>
      </c>
      <c r="M709" t="s">
        <v>28</v>
      </c>
      <c r="N709" t="s">
        <v>39</v>
      </c>
      <c r="O709" t="s">
        <v>29</v>
      </c>
      <c r="P709" t="s">
        <v>100</v>
      </c>
      <c r="Q709">
        <v>176</v>
      </c>
      <c r="R709">
        <v>20</v>
      </c>
      <c r="S709" t="s">
        <v>31</v>
      </c>
      <c r="T709" t="s">
        <v>32</v>
      </c>
      <c r="U709" t="s">
        <v>353</v>
      </c>
      <c r="V709" t="s">
        <v>457</v>
      </c>
    </row>
    <row r="710" spans="1:22" x14ac:dyDescent="0.25">
      <c r="A710">
        <v>1175368</v>
      </c>
      <c r="B710" t="s">
        <v>489</v>
      </c>
      <c r="C710" t="s">
        <v>35</v>
      </c>
      <c r="D710">
        <f>YEAR(matches[[#This Row],[date]])</f>
        <v>2019</v>
      </c>
      <c r="E710" t="s">
        <v>640</v>
      </c>
      <c r="F710" s="1">
        <v>43556</v>
      </c>
      <c r="G710" t="s">
        <v>23</v>
      </c>
      <c r="H710" t="s">
        <v>494</v>
      </c>
      <c r="I710" t="s">
        <v>472</v>
      </c>
      <c r="J710" t="s">
        <v>38</v>
      </c>
      <c r="K710" t="s">
        <v>490</v>
      </c>
      <c r="L710" t="s">
        <v>490</v>
      </c>
      <c r="M710" t="s">
        <v>28</v>
      </c>
      <c r="N710" t="s">
        <v>38</v>
      </c>
      <c r="O710" t="s">
        <v>29</v>
      </c>
      <c r="P710" t="s">
        <v>126</v>
      </c>
      <c r="Q710">
        <v>167</v>
      </c>
      <c r="R710">
        <v>20</v>
      </c>
      <c r="S710" t="s">
        <v>31</v>
      </c>
      <c r="T710" t="s">
        <v>32</v>
      </c>
      <c r="U710" t="s">
        <v>310</v>
      </c>
      <c r="V710" t="s">
        <v>400</v>
      </c>
    </row>
    <row r="711" spans="1:22" x14ac:dyDescent="0.25">
      <c r="A711">
        <v>1175369</v>
      </c>
      <c r="B711" t="s">
        <v>489</v>
      </c>
      <c r="C711" t="s">
        <v>66</v>
      </c>
      <c r="D711">
        <f>YEAR(matches[[#This Row],[date]])</f>
        <v>2019</v>
      </c>
      <c r="E711" t="s">
        <v>640</v>
      </c>
      <c r="F711" s="1">
        <v>43557</v>
      </c>
      <c r="G711" t="s">
        <v>23</v>
      </c>
      <c r="H711" t="s">
        <v>487</v>
      </c>
      <c r="I711" t="s">
        <v>68</v>
      </c>
      <c r="J711" t="s">
        <v>26</v>
      </c>
      <c r="K711" t="s">
        <v>48</v>
      </c>
      <c r="L711" t="s">
        <v>48</v>
      </c>
      <c r="M711" t="s">
        <v>28</v>
      </c>
      <c r="N711" t="s">
        <v>48</v>
      </c>
      <c r="O711" t="s">
        <v>49</v>
      </c>
      <c r="P711" t="s">
        <v>83</v>
      </c>
      <c r="Q711">
        <v>159</v>
      </c>
      <c r="R711">
        <v>20</v>
      </c>
      <c r="S711" t="s">
        <v>31</v>
      </c>
      <c r="T711" t="s">
        <v>32</v>
      </c>
      <c r="U711" t="s">
        <v>433</v>
      </c>
      <c r="V711" t="s">
        <v>157</v>
      </c>
    </row>
    <row r="712" spans="1:22" x14ac:dyDescent="0.25">
      <c r="A712">
        <v>1175370</v>
      </c>
      <c r="B712" t="s">
        <v>489</v>
      </c>
      <c r="C712" t="s">
        <v>53</v>
      </c>
      <c r="D712">
        <f>YEAR(matches[[#This Row],[date]])</f>
        <v>2019</v>
      </c>
      <c r="E712" t="s">
        <v>640</v>
      </c>
      <c r="F712" s="1">
        <v>43558</v>
      </c>
      <c r="G712" t="s">
        <v>23</v>
      </c>
      <c r="H712" t="s">
        <v>414</v>
      </c>
      <c r="I712" t="s">
        <v>55</v>
      </c>
      <c r="J712" t="s">
        <v>56</v>
      </c>
      <c r="K712" t="s">
        <v>39</v>
      </c>
      <c r="L712" t="s">
        <v>39</v>
      </c>
      <c r="M712" t="s">
        <v>28</v>
      </c>
      <c r="N712" t="s">
        <v>56</v>
      </c>
      <c r="O712" t="s">
        <v>29</v>
      </c>
      <c r="P712" t="s">
        <v>240</v>
      </c>
      <c r="Q712">
        <v>171</v>
      </c>
      <c r="R712">
        <v>20</v>
      </c>
      <c r="S712" t="s">
        <v>31</v>
      </c>
      <c r="T712" t="s">
        <v>32</v>
      </c>
      <c r="U712" t="s">
        <v>322</v>
      </c>
      <c r="V712" t="s">
        <v>275</v>
      </c>
    </row>
    <row r="713" spans="1:22" x14ac:dyDescent="0.25">
      <c r="A713">
        <v>1175371</v>
      </c>
      <c r="B713" t="s">
        <v>489</v>
      </c>
      <c r="C713" t="s">
        <v>44</v>
      </c>
      <c r="D713">
        <f>YEAR(matches[[#This Row],[date]])</f>
        <v>2019</v>
      </c>
      <c r="E713" t="s">
        <v>640</v>
      </c>
      <c r="F713" s="1">
        <v>43559</v>
      </c>
      <c r="G713" t="s">
        <v>23</v>
      </c>
      <c r="H713" t="s">
        <v>492</v>
      </c>
      <c r="I713" t="s">
        <v>481</v>
      </c>
      <c r="J713" t="s">
        <v>490</v>
      </c>
      <c r="K713" t="s">
        <v>344</v>
      </c>
      <c r="L713" t="s">
        <v>344</v>
      </c>
      <c r="M713" t="s">
        <v>28</v>
      </c>
      <c r="N713" t="s">
        <v>344</v>
      </c>
      <c r="O713" t="s">
        <v>49</v>
      </c>
      <c r="P713" t="s">
        <v>57</v>
      </c>
      <c r="Q713">
        <v>130</v>
      </c>
      <c r="R713">
        <v>20</v>
      </c>
      <c r="S713" t="s">
        <v>31</v>
      </c>
      <c r="T713" t="s">
        <v>32</v>
      </c>
      <c r="U713" t="s">
        <v>335</v>
      </c>
      <c r="V713" t="s">
        <v>436</v>
      </c>
    </row>
    <row r="714" spans="1:22" x14ac:dyDescent="0.25">
      <c r="A714">
        <v>1175372</v>
      </c>
      <c r="B714" t="s">
        <v>489</v>
      </c>
      <c r="C714" t="s">
        <v>449</v>
      </c>
      <c r="D714">
        <f>YEAR(matches[[#This Row],[date]])</f>
        <v>2019</v>
      </c>
      <c r="E714" t="s">
        <v>640</v>
      </c>
      <c r="F714" s="1">
        <v>43560</v>
      </c>
      <c r="G714" t="s">
        <v>23</v>
      </c>
      <c r="H714" t="s">
        <v>405</v>
      </c>
      <c r="I714" t="s">
        <v>450</v>
      </c>
      <c r="J714" t="s">
        <v>26</v>
      </c>
      <c r="K714" t="s">
        <v>27</v>
      </c>
      <c r="L714" t="s">
        <v>27</v>
      </c>
      <c r="M714" t="s">
        <v>28</v>
      </c>
      <c r="N714" t="s">
        <v>27</v>
      </c>
      <c r="O714" t="s">
        <v>49</v>
      </c>
      <c r="P714" t="s">
        <v>57</v>
      </c>
      <c r="Q714">
        <v>206</v>
      </c>
      <c r="R714">
        <v>20</v>
      </c>
      <c r="S714" t="s">
        <v>31</v>
      </c>
      <c r="T714" t="s">
        <v>32</v>
      </c>
      <c r="U714" t="s">
        <v>310</v>
      </c>
      <c r="V714" t="s">
        <v>400</v>
      </c>
    </row>
    <row r="715" spans="1:22" x14ac:dyDescent="0.25">
      <c r="A715">
        <v>1178393</v>
      </c>
      <c r="B715" t="s">
        <v>489</v>
      </c>
      <c r="C715" t="s">
        <v>76</v>
      </c>
      <c r="D715">
        <f>YEAR(matches[[#This Row],[date]])</f>
        <v>2019</v>
      </c>
      <c r="E715" t="s">
        <v>640</v>
      </c>
      <c r="F715" s="1">
        <v>43561</v>
      </c>
      <c r="G715" t="s">
        <v>23</v>
      </c>
      <c r="H715" t="s">
        <v>196</v>
      </c>
      <c r="I715" t="s">
        <v>475</v>
      </c>
      <c r="J715" t="s">
        <v>39</v>
      </c>
      <c r="K715" t="s">
        <v>38</v>
      </c>
      <c r="L715" t="s">
        <v>39</v>
      </c>
      <c r="M715" t="s">
        <v>40</v>
      </c>
      <c r="N715" t="s">
        <v>39</v>
      </c>
      <c r="O715" t="s">
        <v>29</v>
      </c>
      <c r="P715" t="s">
        <v>259</v>
      </c>
      <c r="Q715">
        <v>161</v>
      </c>
      <c r="R715">
        <v>20</v>
      </c>
      <c r="S715" t="s">
        <v>31</v>
      </c>
      <c r="T715" t="s">
        <v>32</v>
      </c>
      <c r="U715" t="s">
        <v>436</v>
      </c>
      <c r="V715" t="s">
        <v>275</v>
      </c>
    </row>
    <row r="716" spans="1:22" x14ac:dyDescent="0.25">
      <c r="A716">
        <v>1178394</v>
      </c>
      <c r="B716" t="s">
        <v>489</v>
      </c>
      <c r="C716" t="s">
        <v>71</v>
      </c>
      <c r="D716">
        <f>YEAR(matches[[#This Row],[date]])</f>
        <v>2019</v>
      </c>
      <c r="E716" t="s">
        <v>640</v>
      </c>
      <c r="F716" s="1">
        <v>43561</v>
      </c>
      <c r="G716" t="s">
        <v>23</v>
      </c>
      <c r="H716" t="s">
        <v>495</v>
      </c>
      <c r="I716" t="s">
        <v>473</v>
      </c>
      <c r="J716" t="s">
        <v>56</v>
      </c>
      <c r="K716" t="s">
        <v>344</v>
      </c>
      <c r="L716" t="s">
        <v>344</v>
      </c>
      <c r="M716" t="s">
        <v>28</v>
      </c>
      <c r="N716" t="s">
        <v>56</v>
      </c>
      <c r="O716" t="s">
        <v>29</v>
      </c>
      <c r="P716" t="s">
        <v>232</v>
      </c>
      <c r="Q716">
        <v>137</v>
      </c>
      <c r="R716">
        <v>20</v>
      </c>
      <c r="S716" t="s">
        <v>31</v>
      </c>
      <c r="T716" t="s">
        <v>32</v>
      </c>
      <c r="U716" t="s">
        <v>433</v>
      </c>
      <c r="V716" t="s">
        <v>424</v>
      </c>
    </row>
    <row r="717" spans="1:22" x14ac:dyDescent="0.25">
      <c r="A717">
        <v>1178395</v>
      </c>
      <c r="B717" t="s">
        <v>489</v>
      </c>
      <c r="C717" t="s">
        <v>449</v>
      </c>
      <c r="D717">
        <f>YEAR(matches[[#This Row],[date]])</f>
        <v>2019</v>
      </c>
      <c r="E717" t="s">
        <v>640</v>
      </c>
      <c r="F717" s="1">
        <v>43562</v>
      </c>
      <c r="G717" t="s">
        <v>23</v>
      </c>
      <c r="H717" t="s">
        <v>496</v>
      </c>
      <c r="I717" t="s">
        <v>450</v>
      </c>
      <c r="J717" t="s">
        <v>26</v>
      </c>
      <c r="K717" t="s">
        <v>490</v>
      </c>
      <c r="L717" t="s">
        <v>490</v>
      </c>
      <c r="M717" t="s">
        <v>28</v>
      </c>
      <c r="N717" t="s">
        <v>490</v>
      </c>
      <c r="O717" t="s">
        <v>49</v>
      </c>
      <c r="P717" t="s">
        <v>90</v>
      </c>
      <c r="Q717">
        <v>150</v>
      </c>
      <c r="R717">
        <v>20</v>
      </c>
      <c r="S717" t="s">
        <v>31</v>
      </c>
      <c r="T717" t="s">
        <v>32</v>
      </c>
      <c r="U717" t="s">
        <v>179</v>
      </c>
      <c r="V717" t="s">
        <v>457</v>
      </c>
    </row>
    <row r="718" spans="1:22" x14ac:dyDescent="0.25">
      <c r="A718">
        <v>1178396</v>
      </c>
      <c r="B718" t="s">
        <v>489</v>
      </c>
      <c r="C718" t="s">
        <v>66</v>
      </c>
      <c r="D718">
        <f>YEAR(matches[[#This Row],[date]])</f>
        <v>2019</v>
      </c>
      <c r="E718" t="s">
        <v>640</v>
      </c>
      <c r="F718" s="1">
        <v>43562</v>
      </c>
      <c r="G718" t="s">
        <v>23</v>
      </c>
      <c r="H718" t="s">
        <v>497</v>
      </c>
      <c r="I718" t="s">
        <v>68</v>
      </c>
      <c r="J718" t="s">
        <v>48</v>
      </c>
      <c r="K718" t="s">
        <v>27</v>
      </c>
      <c r="L718" t="s">
        <v>27</v>
      </c>
      <c r="M718" t="s">
        <v>28</v>
      </c>
      <c r="N718" t="s">
        <v>27</v>
      </c>
      <c r="O718" t="s">
        <v>49</v>
      </c>
      <c r="P718" t="s">
        <v>100</v>
      </c>
      <c r="Q718">
        <v>140</v>
      </c>
      <c r="R718">
        <v>20</v>
      </c>
      <c r="S718" t="s">
        <v>31</v>
      </c>
      <c r="T718" t="s">
        <v>32</v>
      </c>
      <c r="U718" t="s">
        <v>310</v>
      </c>
      <c r="V718" t="s">
        <v>400</v>
      </c>
    </row>
    <row r="719" spans="1:22" x14ac:dyDescent="0.25">
      <c r="A719">
        <v>1178397</v>
      </c>
      <c r="B719" t="s">
        <v>489</v>
      </c>
      <c r="C719" t="s">
        <v>35</v>
      </c>
      <c r="D719">
        <f>YEAR(matches[[#This Row],[date]])</f>
        <v>2019</v>
      </c>
      <c r="E719" t="s">
        <v>640</v>
      </c>
      <c r="F719" s="1">
        <v>43563</v>
      </c>
      <c r="G719" t="s">
        <v>23</v>
      </c>
      <c r="H719" t="s">
        <v>471</v>
      </c>
      <c r="I719" t="s">
        <v>472</v>
      </c>
      <c r="J719" t="s">
        <v>344</v>
      </c>
      <c r="K719" t="s">
        <v>38</v>
      </c>
      <c r="L719" t="s">
        <v>38</v>
      </c>
      <c r="M719" t="s">
        <v>28</v>
      </c>
      <c r="N719" t="s">
        <v>38</v>
      </c>
      <c r="O719" t="s">
        <v>49</v>
      </c>
      <c r="P719" t="s">
        <v>69</v>
      </c>
      <c r="Q719">
        <v>151</v>
      </c>
      <c r="R719">
        <v>20</v>
      </c>
      <c r="S719" t="s">
        <v>31</v>
      </c>
      <c r="T719" t="s">
        <v>32</v>
      </c>
      <c r="U719" t="s">
        <v>433</v>
      </c>
      <c r="V719" t="s">
        <v>157</v>
      </c>
    </row>
    <row r="720" spans="1:22" x14ac:dyDescent="0.25">
      <c r="A720">
        <v>1178398</v>
      </c>
      <c r="B720" t="s">
        <v>489</v>
      </c>
      <c r="C720" t="s">
        <v>76</v>
      </c>
      <c r="D720">
        <f>YEAR(matches[[#This Row],[date]])</f>
        <v>2019</v>
      </c>
      <c r="E720" t="s">
        <v>640</v>
      </c>
      <c r="F720" s="1">
        <v>43564</v>
      </c>
      <c r="G720" t="s">
        <v>23</v>
      </c>
      <c r="H720" t="s">
        <v>498</v>
      </c>
      <c r="I720" t="s">
        <v>475</v>
      </c>
      <c r="J720" t="s">
        <v>27</v>
      </c>
      <c r="K720" t="s">
        <v>39</v>
      </c>
      <c r="L720" t="s">
        <v>39</v>
      </c>
      <c r="M720" t="s">
        <v>28</v>
      </c>
      <c r="N720" t="s">
        <v>39</v>
      </c>
      <c r="O720" t="s">
        <v>49</v>
      </c>
      <c r="P720" t="s">
        <v>83</v>
      </c>
      <c r="Q720">
        <v>109</v>
      </c>
      <c r="R720">
        <v>20</v>
      </c>
      <c r="S720" t="s">
        <v>31</v>
      </c>
      <c r="T720" t="s">
        <v>32</v>
      </c>
      <c r="U720" t="s">
        <v>335</v>
      </c>
      <c r="V720" t="s">
        <v>275</v>
      </c>
    </row>
    <row r="721" spans="1:22" x14ac:dyDescent="0.25">
      <c r="A721">
        <v>1178399</v>
      </c>
      <c r="B721" t="s">
        <v>489</v>
      </c>
      <c r="C721" t="s">
        <v>53</v>
      </c>
      <c r="D721">
        <f>YEAR(matches[[#This Row],[date]])</f>
        <v>2019</v>
      </c>
      <c r="E721" t="s">
        <v>640</v>
      </c>
      <c r="F721" s="1">
        <v>43565</v>
      </c>
      <c r="G721" t="s">
        <v>23</v>
      </c>
      <c r="H721" t="s">
        <v>248</v>
      </c>
      <c r="I721" t="s">
        <v>55</v>
      </c>
      <c r="J721" t="s">
        <v>38</v>
      </c>
      <c r="K721" t="s">
        <v>56</v>
      </c>
      <c r="L721" t="s">
        <v>56</v>
      </c>
      <c r="M721" t="s">
        <v>28</v>
      </c>
      <c r="N721" t="s">
        <v>56</v>
      </c>
      <c r="O721" t="s">
        <v>49</v>
      </c>
      <c r="P721" t="s">
        <v>80</v>
      </c>
      <c r="Q721">
        <v>198</v>
      </c>
      <c r="R721">
        <v>20</v>
      </c>
      <c r="S721" t="s">
        <v>31</v>
      </c>
      <c r="T721" t="s">
        <v>32</v>
      </c>
      <c r="U721" t="s">
        <v>179</v>
      </c>
      <c r="V721" t="s">
        <v>457</v>
      </c>
    </row>
    <row r="722" spans="1:22" x14ac:dyDescent="0.25">
      <c r="A722">
        <v>1178400</v>
      </c>
      <c r="B722" t="s">
        <v>489</v>
      </c>
      <c r="C722" t="s">
        <v>66</v>
      </c>
      <c r="D722">
        <f>YEAR(matches[[#This Row],[date]])</f>
        <v>2019</v>
      </c>
      <c r="E722" t="s">
        <v>640</v>
      </c>
      <c r="F722" s="1">
        <v>43566</v>
      </c>
      <c r="G722" t="s">
        <v>23</v>
      </c>
      <c r="H722" t="s">
        <v>92</v>
      </c>
      <c r="I722" t="s">
        <v>68</v>
      </c>
      <c r="J722" t="s">
        <v>48</v>
      </c>
      <c r="K722" t="s">
        <v>39</v>
      </c>
      <c r="L722" t="s">
        <v>39</v>
      </c>
      <c r="M722" t="s">
        <v>28</v>
      </c>
      <c r="N722" t="s">
        <v>39</v>
      </c>
      <c r="O722" t="s">
        <v>49</v>
      </c>
      <c r="P722" t="s">
        <v>90</v>
      </c>
      <c r="Q722">
        <v>152</v>
      </c>
      <c r="R722">
        <v>20</v>
      </c>
      <c r="S722" t="s">
        <v>31</v>
      </c>
      <c r="T722" t="s">
        <v>32</v>
      </c>
      <c r="U722" t="s">
        <v>322</v>
      </c>
      <c r="V722" t="s">
        <v>499</v>
      </c>
    </row>
    <row r="723" spans="1:22" x14ac:dyDescent="0.25">
      <c r="A723">
        <v>1178401</v>
      </c>
      <c r="B723" t="s">
        <v>489</v>
      </c>
      <c r="C723" t="s">
        <v>60</v>
      </c>
      <c r="D723">
        <f>YEAR(matches[[#This Row],[date]])</f>
        <v>2019</v>
      </c>
      <c r="E723" t="s">
        <v>640</v>
      </c>
      <c r="F723" s="1">
        <v>43567</v>
      </c>
      <c r="G723" t="s">
        <v>23</v>
      </c>
      <c r="H723" t="s">
        <v>296</v>
      </c>
      <c r="I723" t="s">
        <v>62</v>
      </c>
      <c r="J723" t="s">
        <v>27</v>
      </c>
      <c r="K723" t="s">
        <v>490</v>
      </c>
      <c r="L723" t="s">
        <v>490</v>
      </c>
      <c r="M723" t="s">
        <v>28</v>
      </c>
      <c r="N723" t="s">
        <v>490</v>
      </c>
      <c r="O723" t="s">
        <v>49</v>
      </c>
      <c r="P723" t="s">
        <v>83</v>
      </c>
      <c r="Q723">
        <v>179</v>
      </c>
      <c r="R723">
        <v>20</v>
      </c>
      <c r="S723" t="s">
        <v>31</v>
      </c>
      <c r="T723" t="s">
        <v>32</v>
      </c>
      <c r="U723" t="s">
        <v>353</v>
      </c>
      <c r="V723" t="s">
        <v>457</v>
      </c>
    </row>
    <row r="724" spans="1:22" x14ac:dyDescent="0.25">
      <c r="A724">
        <v>1178402</v>
      </c>
      <c r="B724" t="s">
        <v>489</v>
      </c>
      <c r="C724" t="s">
        <v>53</v>
      </c>
      <c r="D724">
        <f>YEAR(matches[[#This Row],[date]])</f>
        <v>2019</v>
      </c>
      <c r="E724" t="s">
        <v>640</v>
      </c>
      <c r="F724" s="1">
        <v>43568</v>
      </c>
      <c r="G724" t="s">
        <v>23</v>
      </c>
      <c r="H724" t="s">
        <v>460</v>
      </c>
      <c r="I724" t="s">
        <v>55</v>
      </c>
      <c r="J724" t="s">
        <v>56</v>
      </c>
      <c r="K724" t="s">
        <v>48</v>
      </c>
      <c r="L724" t="s">
        <v>48</v>
      </c>
      <c r="M724" t="s">
        <v>28</v>
      </c>
      <c r="N724" t="s">
        <v>48</v>
      </c>
      <c r="O724" t="s">
        <v>49</v>
      </c>
      <c r="P724" t="s">
        <v>90</v>
      </c>
      <c r="Q724">
        <v>188</v>
      </c>
      <c r="R724">
        <v>20</v>
      </c>
      <c r="S724" t="s">
        <v>31</v>
      </c>
      <c r="T724" t="s">
        <v>32</v>
      </c>
      <c r="U724" t="s">
        <v>428</v>
      </c>
      <c r="V724" t="s">
        <v>424</v>
      </c>
    </row>
    <row r="725" spans="1:22" x14ac:dyDescent="0.25">
      <c r="A725">
        <v>1178403</v>
      </c>
      <c r="B725" t="s">
        <v>489</v>
      </c>
      <c r="C725" t="s">
        <v>35</v>
      </c>
      <c r="D725">
        <f>YEAR(matches[[#This Row],[date]])</f>
        <v>2019</v>
      </c>
      <c r="E725" t="s">
        <v>640</v>
      </c>
      <c r="F725" s="1">
        <v>43568</v>
      </c>
      <c r="G725" t="s">
        <v>23</v>
      </c>
      <c r="H725" t="s">
        <v>158</v>
      </c>
      <c r="I725" t="s">
        <v>472</v>
      </c>
      <c r="J725" t="s">
        <v>38</v>
      </c>
      <c r="K725" t="s">
        <v>26</v>
      </c>
      <c r="L725" t="s">
        <v>26</v>
      </c>
      <c r="M725" t="s">
        <v>28</v>
      </c>
      <c r="N725" t="s">
        <v>26</v>
      </c>
      <c r="O725" t="s">
        <v>49</v>
      </c>
      <c r="P725" t="s">
        <v>100</v>
      </c>
      <c r="Q725">
        <v>174</v>
      </c>
      <c r="R725">
        <v>20</v>
      </c>
      <c r="S725" t="s">
        <v>31</v>
      </c>
      <c r="T725" t="s">
        <v>32</v>
      </c>
      <c r="U725" t="s">
        <v>179</v>
      </c>
      <c r="V725" t="s">
        <v>499</v>
      </c>
    </row>
    <row r="726" spans="1:22" x14ac:dyDescent="0.25">
      <c r="A726">
        <v>1178404</v>
      </c>
      <c r="B726" t="s">
        <v>489</v>
      </c>
      <c r="C726" t="s">
        <v>60</v>
      </c>
      <c r="D726">
        <f>YEAR(matches[[#This Row],[date]])</f>
        <v>2019</v>
      </c>
      <c r="E726" t="s">
        <v>640</v>
      </c>
      <c r="F726" s="1">
        <v>43569</v>
      </c>
      <c r="G726" t="s">
        <v>23</v>
      </c>
      <c r="H726" t="s">
        <v>500</v>
      </c>
      <c r="I726" t="s">
        <v>62</v>
      </c>
      <c r="J726" t="s">
        <v>27</v>
      </c>
      <c r="K726" t="s">
        <v>39</v>
      </c>
      <c r="L726" t="s">
        <v>39</v>
      </c>
      <c r="M726" t="s">
        <v>28</v>
      </c>
      <c r="N726" t="s">
        <v>39</v>
      </c>
      <c r="O726" t="s">
        <v>49</v>
      </c>
      <c r="P726" t="s">
        <v>57</v>
      </c>
      <c r="Q726">
        <v>162</v>
      </c>
      <c r="R726">
        <v>20</v>
      </c>
      <c r="S726" t="s">
        <v>31</v>
      </c>
      <c r="T726" t="s">
        <v>32</v>
      </c>
      <c r="U726" t="s">
        <v>353</v>
      </c>
      <c r="V726" t="s">
        <v>275</v>
      </c>
    </row>
    <row r="727" spans="1:22" x14ac:dyDescent="0.25">
      <c r="A727">
        <v>1178405</v>
      </c>
      <c r="B727" t="s">
        <v>489</v>
      </c>
      <c r="C727" t="s">
        <v>71</v>
      </c>
      <c r="D727">
        <f>YEAR(matches[[#This Row],[date]])</f>
        <v>2019</v>
      </c>
      <c r="E727" t="s">
        <v>640</v>
      </c>
      <c r="F727" s="1">
        <v>43569</v>
      </c>
      <c r="G727" t="s">
        <v>23</v>
      </c>
      <c r="H727" t="s">
        <v>501</v>
      </c>
      <c r="I727" t="s">
        <v>473</v>
      </c>
      <c r="J727" t="s">
        <v>490</v>
      </c>
      <c r="K727" t="s">
        <v>344</v>
      </c>
      <c r="L727" t="s">
        <v>344</v>
      </c>
      <c r="M727" t="s">
        <v>28</v>
      </c>
      <c r="N727" t="s">
        <v>490</v>
      </c>
      <c r="O727" t="s">
        <v>29</v>
      </c>
      <c r="P727" t="s">
        <v>229</v>
      </c>
      <c r="Q727">
        <v>156</v>
      </c>
      <c r="R727">
        <v>20</v>
      </c>
      <c r="S727" t="s">
        <v>31</v>
      </c>
      <c r="T727" t="s">
        <v>32</v>
      </c>
      <c r="U727" t="s">
        <v>310</v>
      </c>
      <c r="V727" t="s">
        <v>322</v>
      </c>
    </row>
    <row r="728" spans="1:22" x14ac:dyDescent="0.25">
      <c r="A728">
        <v>1178406</v>
      </c>
      <c r="B728" t="s">
        <v>489</v>
      </c>
      <c r="C728" t="s">
        <v>53</v>
      </c>
      <c r="D728">
        <f>YEAR(matches[[#This Row],[date]])</f>
        <v>2019</v>
      </c>
      <c r="E728" t="s">
        <v>640</v>
      </c>
      <c r="F728" s="1">
        <v>43570</v>
      </c>
      <c r="G728" t="s">
        <v>23</v>
      </c>
      <c r="H728" t="s">
        <v>233</v>
      </c>
      <c r="I728" t="s">
        <v>55</v>
      </c>
      <c r="J728" t="s">
        <v>26</v>
      </c>
      <c r="K728" t="s">
        <v>56</v>
      </c>
      <c r="L728" t="s">
        <v>56</v>
      </c>
      <c r="M728" t="s">
        <v>28</v>
      </c>
      <c r="N728" t="s">
        <v>56</v>
      </c>
      <c r="O728" t="s">
        <v>49</v>
      </c>
      <c r="P728" t="s">
        <v>57</v>
      </c>
      <c r="Q728">
        <v>172</v>
      </c>
      <c r="R728">
        <v>20</v>
      </c>
      <c r="S728" t="s">
        <v>31</v>
      </c>
      <c r="T728" t="s">
        <v>32</v>
      </c>
      <c r="U728" t="s">
        <v>157</v>
      </c>
      <c r="V728" t="s">
        <v>424</v>
      </c>
    </row>
    <row r="729" spans="1:22" x14ac:dyDescent="0.25">
      <c r="A729">
        <v>1178407</v>
      </c>
      <c r="B729" t="s">
        <v>489</v>
      </c>
      <c r="C729" t="s">
        <v>35</v>
      </c>
      <c r="D729">
        <f>YEAR(matches[[#This Row],[date]])</f>
        <v>2019</v>
      </c>
      <c r="E729" t="s">
        <v>640</v>
      </c>
      <c r="F729" s="1">
        <v>43571</v>
      </c>
      <c r="G729" t="s">
        <v>23</v>
      </c>
      <c r="H729" t="s">
        <v>249</v>
      </c>
      <c r="I729" t="s">
        <v>472</v>
      </c>
      <c r="J729" t="s">
        <v>38</v>
      </c>
      <c r="K729" t="s">
        <v>48</v>
      </c>
      <c r="L729" t="s">
        <v>48</v>
      </c>
      <c r="M729" t="s">
        <v>28</v>
      </c>
      <c r="N729" t="s">
        <v>38</v>
      </c>
      <c r="O729" t="s">
        <v>29</v>
      </c>
      <c r="P729" t="s">
        <v>115</v>
      </c>
      <c r="Q729">
        <v>183</v>
      </c>
      <c r="R729">
        <v>20</v>
      </c>
      <c r="S729" t="s">
        <v>31</v>
      </c>
      <c r="T729" t="s">
        <v>32</v>
      </c>
      <c r="U729" t="s">
        <v>310</v>
      </c>
      <c r="V729" t="s">
        <v>316</v>
      </c>
    </row>
    <row r="730" spans="1:22" x14ac:dyDescent="0.25">
      <c r="A730">
        <v>1178408</v>
      </c>
      <c r="B730" t="s">
        <v>489</v>
      </c>
      <c r="C730" t="s">
        <v>71</v>
      </c>
      <c r="D730">
        <f>YEAR(matches[[#This Row],[date]])</f>
        <v>2019</v>
      </c>
      <c r="E730" t="s">
        <v>640</v>
      </c>
      <c r="F730" s="1">
        <v>43572</v>
      </c>
      <c r="G730" t="s">
        <v>23</v>
      </c>
      <c r="H730" t="s">
        <v>231</v>
      </c>
      <c r="I730" t="s">
        <v>473</v>
      </c>
      <c r="J730" t="s">
        <v>39</v>
      </c>
      <c r="K730" t="s">
        <v>344</v>
      </c>
      <c r="L730" t="s">
        <v>39</v>
      </c>
      <c r="M730" t="s">
        <v>40</v>
      </c>
      <c r="N730" t="s">
        <v>344</v>
      </c>
      <c r="O730" t="s">
        <v>49</v>
      </c>
      <c r="P730" t="s">
        <v>69</v>
      </c>
      <c r="Q730">
        <v>133</v>
      </c>
      <c r="R730">
        <v>20</v>
      </c>
      <c r="S730" t="s">
        <v>31</v>
      </c>
      <c r="T730" t="s">
        <v>32</v>
      </c>
      <c r="U730" t="s">
        <v>502</v>
      </c>
      <c r="V730" t="s">
        <v>499</v>
      </c>
    </row>
    <row r="731" spans="1:22" x14ac:dyDescent="0.25">
      <c r="A731">
        <v>1178409</v>
      </c>
      <c r="B731" t="s">
        <v>489</v>
      </c>
      <c r="C731" t="s">
        <v>44</v>
      </c>
      <c r="D731">
        <f>YEAR(matches[[#This Row],[date]])</f>
        <v>2019</v>
      </c>
      <c r="E731" t="s">
        <v>640</v>
      </c>
      <c r="F731" s="1">
        <v>43573</v>
      </c>
      <c r="G731" t="s">
        <v>23</v>
      </c>
      <c r="H731" t="s">
        <v>414</v>
      </c>
      <c r="I731" t="s">
        <v>481</v>
      </c>
      <c r="J731" t="s">
        <v>56</v>
      </c>
      <c r="K731" t="s">
        <v>490</v>
      </c>
      <c r="L731" t="s">
        <v>56</v>
      </c>
      <c r="M731" t="s">
        <v>40</v>
      </c>
      <c r="N731" t="s">
        <v>56</v>
      </c>
      <c r="O731" t="s">
        <v>29</v>
      </c>
      <c r="P731" t="s">
        <v>232</v>
      </c>
      <c r="Q731">
        <v>169</v>
      </c>
      <c r="R731">
        <v>20</v>
      </c>
      <c r="S731" t="s">
        <v>31</v>
      </c>
      <c r="T731" t="s">
        <v>32</v>
      </c>
      <c r="U731" t="s">
        <v>322</v>
      </c>
      <c r="V731" t="s">
        <v>365</v>
      </c>
    </row>
    <row r="732" spans="1:22" x14ac:dyDescent="0.25">
      <c r="A732">
        <v>1178410</v>
      </c>
      <c r="B732" t="s">
        <v>489</v>
      </c>
      <c r="C732" t="s">
        <v>60</v>
      </c>
      <c r="D732">
        <f>YEAR(matches[[#This Row],[date]])</f>
        <v>2019</v>
      </c>
      <c r="E732" t="s">
        <v>640</v>
      </c>
      <c r="F732" s="1">
        <v>43574</v>
      </c>
      <c r="G732" t="s">
        <v>23</v>
      </c>
      <c r="H732" t="s">
        <v>278</v>
      </c>
      <c r="I732" t="s">
        <v>62</v>
      </c>
      <c r="J732" t="s">
        <v>26</v>
      </c>
      <c r="K732" t="s">
        <v>27</v>
      </c>
      <c r="L732" t="s">
        <v>27</v>
      </c>
      <c r="M732" t="s">
        <v>28</v>
      </c>
      <c r="N732" t="s">
        <v>26</v>
      </c>
      <c r="O732" t="s">
        <v>29</v>
      </c>
      <c r="P732" t="s">
        <v>88</v>
      </c>
      <c r="Q732">
        <v>214</v>
      </c>
      <c r="R732">
        <v>20</v>
      </c>
      <c r="S732" t="s">
        <v>31</v>
      </c>
      <c r="T732" t="s">
        <v>32</v>
      </c>
      <c r="U732" t="s">
        <v>502</v>
      </c>
      <c r="V732" t="s">
        <v>424</v>
      </c>
    </row>
    <row r="733" spans="1:22" x14ac:dyDescent="0.25">
      <c r="A733">
        <v>1178411</v>
      </c>
      <c r="B733" t="s">
        <v>489</v>
      </c>
      <c r="C733" t="s">
        <v>66</v>
      </c>
      <c r="D733">
        <f>YEAR(matches[[#This Row],[date]])</f>
        <v>2019</v>
      </c>
      <c r="E733" t="s">
        <v>640</v>
      </c>
      <c r="F733" s="1">
        <v>43575</v>
      </c>
      <c r="G733" t="s">
        <v>23</v>
      </c>
      <c r="H733" t="s">
        <v>308</v>
      </c>
      <c r="I733" t="s">
        <v>68</v>
      </c>
      <c r="J733" t="s">
        <v>56</v>
      </c>
      <c r="K733" t="s">
        <v>48</v>
      </c>
      <c r="L733" t="s">
        <v>48</v>
      </c>
      <c r="M733" t="s">
        <v>28</v>
      </c>
      <c r="N733" t="s">
        <v>48</v>
      </c>
      <c r="O733" t="s">
        <v>49</v>
      </c>
      <c r="P733" t="s">
        <v>57</v>
      </c>
      <c r="Q733">
        <v>162</v>
      </c>
      <c r="R733">
        <v>20</v>
      </c>
      <c r="S733" t="s">
        <v>31</v>
      </c>
      <c r="T733" t="s">
        <v>32</v>
      </c>
      <c r="U733" t="s">
        <v>179</v>
      </c>
      <c r="V733" t="s">
        <v>457</v>
      </c>
    </row>
    <row r="734" spans="1:22" x14ac:dyDescent="0.25">
      <c r="A734">
        <v>1178412</v>
      </c>
      <c r="B734" t="s">
        <v>489</v>
      </c>
      <c r="C734" t="s">
        <v>44</v>
      </c>
      <c r="D734">
        <f>YEAR(matches[[#This Row],[date]])</f>
        <v>2019</v>
      </c>
      <c r="E734" t="s">
        <v>640</v>
      </c>
      <c r="F734" s="1">
        <v>43575</v>
      </c>
      <c r="G734" t="s">
        <v>23</v>
      </c>
      <c r="H734" t="s">
        <v>406</v>
      </c>
      <c r="I734" t="s">
        <v>481</v>
      </c>
      <c r="J734" t="s">
        <v>38</v>
      </c>
      <c r="K734" t="s">
        <v>490</v>
      </c>
      <c r="L734" t="s">
        <v>490</v>
      </c>
      <c r="M734" t="s">
        <v>28</v>
      </c>
      <c r="N734" t="s">
        <v>490</v>
      </c>
      <c r="O734" t="s">
        <v>49</v>
      </c>
      <c r="P734" t="s">
        <v>57</v>
      </c>
      <c r="Q734">
        <v>164</v>
      </c>
      <c r="R734">
        <v>20</v>
      </c>
      <c r="S734" t="s">
        <v>31</v>
      </c>
      <c r="T734" t="s">
        <v>32</v>
      </c>
      <c r="U734" t="s">
        <v>335</v>
      </c>
      <c r="V734" t="s">
        <v>499</v>
      </c>
    </row>
    <row r="735" spans="1:22" x14ac:dyDescent="0.25">
      <c r="A735">
        <v>1178413</v>
      </c>
      <c r="B735" t="s">
        <v>489</v>
      </c>
      <c r="C735" t="s">
        <v>71</v>
      </c>
      <c r="D735">
        <f>YEAR(matches[[#This Row],[date]])</f>
        <v>2019</v>
      </c>
      <c r="E735" t="s">
        <v>640</v>
      </c>
      <c r="F735" s="1">
        <v>43576</v>
      </c>
      <c r="G735" t="s">
        <v>23</v>
      </c>
      <c r="H735" t="s">
        <v>503</v>
      </c>
      <c r="I735" t="s">
        <v>473</v>
      </c>
      <c r="J735" t="s">
        <v>27</v>
      </c>
      <c r="K735" t="s">
        <v>344</v>
      </c>
      <c r="L735" t="s">
        <v>344</v>
      </c>
      <c r="M735" t="s">
        <v>28</v>
      </c>
      <c r="N735" t="s">
        <v>344</v>
      </c>
      <c r="O735" t="s">
        <v>49</v>
      </c>
      <c r="P735" t="s">
        <v>50</v>
      </c>
      <c r="Q735">
        <v>160</v>
      </c>
      <c r="R735">
        <v>20</v>
      </c>
      <c r="S735" t="s">
        <v>31</v>
      </c>
      <c r="T735" t="s">
        <v>32</v>
      </c>
      <c r="U735" t="s">
        <v>365</v>
      </c>
      <c r="V735" t="s">
        <v>424</v>
      </c>
    </row>
    <row r="736" spans="1:22" x14ac:dyDescent="0.25">
      <c r="A736">
        <v>1178414</v>
      </c>
      <c r="B736" t="s">
        <v>489</v>
      </c>
      <c r="C736" t="s">
        <v>449</v>
      </c>
      <c r="D736">
        <f>YEAR(matches[[#This Row],[date]])</f>
        <v>2019</v>
      </c>
      <c r="E736" t="s">
        <v>640</v>
      </c>
      <c r="F736" s="1">
        <v>43576</v>
      </c>
      <c r="G736" t="s">
        <v>23</v>
      </c>
      <c r="H736" t="s">
        <v>368</v>
      </c>
      <c r="I736" t="s">
        <v>450</v>
      </c>
      <c r="J736" t="s">
        <v>26</v>
      </c>
      <c r="K736" t="s">
        <v>39</v>
      </c>
      <c r="L736" t="s">
        <v>39</v>
      </c>
      <c r="M736" t="s">
        <v>28</v>
      </c>
      <c r="N736" t="s">
        <v>26</v>
      </c>
      <c r="O736" t="s">
        <v>29</v>
      </c>
      <c r="P736" t="s">
        <v>124</v>
      </c>
      <c r="Q736">
        <v>162</v>
      </c>
      <c r="R736">
        <v>20</v>
      </c>
      <c r="S736" t="s">
        <v>31</v>
      </c>
      <c r="T736" t="s">
        <v>32</v>
      </c>
      <c r="U736" t="s">
        <v>275</v>
      </c>
      <c r="V736" t="s">
        <v>316</v>
      </c>
    </row>
    <row r="737" spans="1:22" x14ac:dyDescent="0.25">
      <c r="A737">
        <v>1178415</v>
      </c>
      <c r="B737" t="s">
        <v>489</v>
      </c>
      <c r="C737" t="s">
        <v>66</v>
      </c>
      <c r="D737">
        <f>YEAR(matches[[#This Row],[date]])</f>
        <v>2019</v>
      </c>
      <c r="E737" t="s">
        <v>640</v>
      </c>
      <c r="F737" s="1">
        <v>43577</v>
      </c>
      <c r="G737" t="s">
        <v>23</v>
      </c>
      <c r="H737" t="s">
        <v>437</v>
      </c>
      <c r="I737" t="s">
        <v>68</v>
      </c>
      <c r="J737" t="s">
        <v>48</v>
      </c>
      <c r="K737" t="s">
        <v>490</v>
      </c>
      <c r="L737" t="s">
        <v>490</v>
      </c>
      <c r="M737" t="s">
        <v>28</v>
      </c>
      <c r="N737" t="s">
        <v>490</v>
      </c>
      <c r="O737" t="s">
        <v>49</v>
      </c>
      <c r="P737" t="s">
        <v>69</v>
      </c>
      <c r="Q737">
        <v>192</v>
      </c>
      <c r="R737">
        <v>20</v>
      </c>
      <c r="S737" t="s">
        <v>31</v>
      </c>
      <c r="T737" t="s">
        <v>32</v>
      </c>
      <c r="U737" t="s">
        <v>428</v>
      </c>
      <c r="V737" t="s">
        <v>179</v>
      </c>
    </row>
    <row r="738" spans="1:22" x14ac:dyDescent="0.25">
      <c r="A738">
        <v>1178416</v>
      </c>
      <c r="B738" t="s">
        <v>489</v>
      </c>
      <c r="C738" t="s">
        <v>76</v>
      </c>
      <c r="D738">
        <f>YEAR(matches[[#This Row],[date]])</f>
        <v>2019</v>
      </c>
      <c r="E738" t="s">
        <v>640</v>
      </c>
      <c r="F738" s="1">
        <v>43578</v>
      </c>
      <c r="G738" t="s">
        <v>23</v>
      </c>
      <c r="H738" t="s">
        <v>67</v>
      </c>
      <c r="I738" t="s">
        <v>475</v>
      </c>
      <c r="J738" t="s">
        <v>344</v>
      </c>
      <c r="K738" t="s">
        <v>39</v>
      </c>
      <c r="L738" t="s">
        <v>39</v>
      </c>
      <c r="M738" t="s">
        <v>28</v>
      </c>
      <c r="N738" t="s">
        <v>39</v>
      </c>
      <c r="O738" t="s">
        <v>49</v>
      </c>
      <c r="P738" t="s">
        <v>69</v>
      </c>
      <c r="Q738">
        <v>176</v>
      </c>
      <c r="R738">
        <v>20</v>
      </c>
      <c r="S738" t="s">
        <v>31</v>
      </c>
      <c r="T738" t="s">
        <v>32</v>
      </c>
      <c r="U738" t="s">
        <v>310</v>
      </c>
      <c r="V738" t="s">
        <v>365</v>
      </c>
    </row>
    <row r="739" spans="1:22" x14ac:dyDescent="0.25">
      <c r="A739">
        <v>1178417</v>
      </c>
      <c r="B739" t="s">
        <v>489</v>
      </c>
      <c r="C739" t="s">
        <v>449</v>
      </c>
      <c r="D739">
        <f>YEAR(matches[[#This Row],[date]])</f>
        <v>2019</v>
      </c>
      <c r="E739" t="s">
        <v>640</v>
      </c>
      <c r="F739" s="1">
        <v>43579</v>
      </c>
      <c r="G739" t="s">
        <v>23</v>
      </c>
      <c r="H739" t="s">
        <v>158</v>
      </c>
      <c r="I739" t="s">
        <v>450</v>
      </c>
      <c r="J739" t="s">
        <v>26</v>
      </c>
      <c r="K739" t="s">
        <v>38</v>
      </c>
      <c r="L739" t="s">
        <v>38</v>
      </c>
      <c r="M739" t="s">
        <v>28</v>
      </c>
      <c r="N739" t="s">
        <v>26</v>
      </c>
      <c r="O739" t="s">
        <v>29</v>
      </c>
      <c r="P739" t="s">
        <v>228</v>
      </c>
      <c r="Q739">
        <v>203</v>
      </c>
      <c r="R739">
        <v>20</v>
      </c>
      <c r="S739" t="s">
        <v>31</v>
      </c>
      <c r="T739" t="s">
        <v>32</v>
      </c>
      <c r="U739" t="s">
        <v>322</v>
      </c>
      <c r="V739" t="s">
        <v>335</v>
      </c>
    </row>
    <row r="740" spans="1:22" x14ac:dyDescent="0.25">
      <c r="A740">
        <v>1178418</v>
      </c>
      <c r="B740" t="s">
        <v>489</v>
      </c>
      <c r="C740" t="s">
        <v>60</v>
      </c>
      <c r="D740">
        <f>YEAR(matches[[#This Row],[date]])</f>
        <v>2019</v>
      </c>
      <c r="E740" t="s">
        <v>640</v>
      </c>
      <c r="F740" s="1">
        <v>43580</v>
      </c>
      <c r="G740" t="s">
        <v>23</v>
      </c>
      <c r="H740" t="s">
        <v>409</v>
      </c>
      <c r="I740" t="s">
        <v>62</v>
      </c>
      <c r="J740" t="s">
        <v>27</v>
      </c>
      <c r="K740" t="s">
        <v>48</v>
      </c>
      <c r="L740" t="s">
        <v>48</v>
      </c>
      <c r="M740" t="s">
        <v>28</v>
      </c>
      <c r="N740" t="s">
        <v>48</v>
      </c>
      <c r="O740" t="s">
        <v>49</v>
      </c>
      <c r="P740" t="s">
        <v>80</v>
      </c>
      <c r="Q740">
        <v>176</v>
      </c>
      <c r="R740">
        <v>20</v>
      </c>
      <c r="S740" t="s">
        <v>31</v>
      </c>
      <c r="T740" t="s">
        <v>32</v>
      </c>
      <c r="U740" t="s">
        <v>433</v>
      </c>
      <c r="V740" t="s">
        <v>502</v>
      </c>
    </row>
    <row r="741" spans="1:22" x14ac:dyDescent="0.25">
      <c r="A741">
        <v>1178419</v>
      </c>
      <c r="B741" t="s">
        <v>489</v>
      </c>
      <c r="C741" t="s">
        <v>76</v>
      </c>
      <c r="D741">
        <f>YEAR(matches[[#This Row],[date]])</f>
        <v>2019</v>
      </c>
      <c r="E741" t="s">
        <v>640</v>
      </c>
      <c r="F741" s="1">
        <v>43581</v>
      </c>
      <c r="G741" t="s">
        <v>23</v>
      </c>
      <c r="H741" t="s">
        <v>187</v>
      </c>
      <c r="I741" t="s">
        <v>475</v>
      </c>
      <c r="J741" t="s">
        <v>56</v>
      </c>
      <c r="K741" t="s">
        <v>39</v>
      </c>
      <c r="L741" t="s">
        <v>39</v>
      </c>
      <c r="M741" t="s">
        <v>28</v>
      </c>
      <c r="N741" t="s">
        <v>56</v>
      </c>
      <c r="O741" t="s">
        <v>29</v>
      </c>
      <c r="P741" t="s">
        <v>331</v>
      </c>
      <c r="Q741">
        <v>156</v>
      </c>
      <c r="R741">
        <v>20</v>
      </c>
      <c r="S741" t="s">
        <v>31</v>
      </c>
      <c r="T741" t="s">
        <v>32</v>
      </c>
      <c r="U741" t="s">
        <v>310</v>
      </c>
      <c r="V741" t="s">
        <v>365</v>
      </c>
    </row>
    <row r="742" spans="1:22" x14ac:dyDescent="0.25">
      <c r="A742">
        <v>1178420</v>
      </c>
      <c r="B742" t="s">
        <v>489</v>
      </c>
      <c r="C742" t="s">
        <v>66</v>
      </c>
      <c r="D742">
        <f>YEAR(matches[[#This Row],[date]])</f>
        <v>2019</v>
      </c>
      <c r="E742" t="s">
        <v>640</v>
      </c>
      <c r="F742" s="1">
        <v>43582</v>
      </c>
      <c r="G742" t="s">
        <v>23</v>
      </c>
      <c r="H742" t="s">
        <v>254</v>
      </c>
      <c r="I742" t="s">
        <v>68</v>
      </c>
      <c r="J742" t="s">
        <v>344</v>
      </c>
      <c r="K742" t="s">
        <v>48</v>
      </c>
      <c r="L742" t="s">
        <v>48</v>
      </c>
      <c r="M742" t="s">
        <v>28</v>
      </c>
      <c r="N742" t="s">
        <v>48</v>
      </c>
      <c r="O742" t="s">
        <v>49</v>
      </c>
      <c r="P742" t="s">
        <v>83</v>
      </c>
      <c r="Q742">
        <v>161</v>
      </c>
      <c r="R742">
        <v>20</v>
      </c>
      <c r="S742" t="s">
        <v>31</v>
      </c>
      <c r="T742" t="s">
        <v>32</v>
      </c>
      <c r="U742" t="s">
        <v>428</v>
      </c>
      <c r="V742" t="s">
        <v>457</v>
      </c>
    </row>
    <row r="743" spans="1:22" x14ac:dyDescent="0.25">
      <c r="A743">
        <v>1178421</v>
      </c>
      <c r="B743" t="s">
        <v>489</v>
      </c>
      <c r="C743" t="s">
        <v>44</v>
      </c>
      <c r="D743">
        <f>YEAR(matches[[#This Row],[date]])</f>
        <v>2019</v>
      </c>
      <c r="E743" t="s">
        <v>640</v>
      </c>
      <c r="F743" s="1">
        <v>43583</v>
      </c>
      <c r="G743" t="s">
        <v>23</v>
      </c>
      <c r="H743" t="s">
        <v>296</v>
      </c>
      <c r="I743" t="s">
        <v>481</v>
      </c>
      <c r="J743" t="s">
        <v>490</v>
      </c>
      <c r="K743" t="s">
        <v>26</v>
      </c>
      <c r="L743" t="s">
        <v>490</v>
      </c>
      <c r="M743" t="s">
        <v>40</v>
      </c>
      <c r="N743" t="s">
        <v>490</v>
      </c>
      <c r="O743" t="s">
        <v>29</v>
      </c>
      <c r="P743" t="s">
        <v>192</v>
      </c>
      <c r="Q743">
        <v>188</v>
      </c>
      <c r="R743">
        <v>20</v>
      </c>
      <c r="S743" t="s">
        <v>31</v>
      </c>
      <c r="T743" t="s">
        <v>32</v>
      </c>
      <c r="U743" t="s">
        <v>322</v>
      </c>
      <c r="V743" t="s">
        <v>436</v>
      </c>
    </row>
    <row r="744" spans="1:22" x14ac:dyDescent="0.25">
      <c r="A744">
        <v>1178422</v>
      </c>
      <c r="B744" t="s">
        <v>489</v>
      </c>
      <c r="C744" t="s">
        <v>60</v>
      </c>
      <c r="D744">
        <f>YEAR(matches[[#This Row],[date]])</f>
        <v>2019</v>
      </c>
      <c r="E744" t="s">
        <v>640</v>
      </c>
      <c r="F744" s="1">
        <v>43583</v>
      </c>
      <c r="G744" t="s">
        <v>23</v>
      </c>
      <c r="H744" t="s">
        <v>405</v>
      </c>
      <c r="I744" t="s">
        <v>62</v>
      </c>
      <c r="J744" t="s">
        <v>27</v>
      </c>
      <c r="K744" t="s">
        <v>56</v>
      </c>
      <c r="L744" t="s">
        <v>56</v>
      </c>
      <c r="M744" t="s">
        <v>28</v>
      </c>
      <c r="N744" t="s">
        <v>27</v>
      </c>
      <c r="O744" t="s">
        <v>29</v>
      </c>
      <c r="P744" t="s">
        <v>221</v>
      </c>
      <c r="Q744">
        <v>233</v>
      </c>
      <c r="R744">
        <v>20</v>
      </c>
      <c r="S744" t="s">
        <v>31</v>
      </c>
      <c r="T744" t="s">
        <v>32</v>
      </c>
      <c r="U744" t="s">
        <v>502</v>
      </c>
      <c r="V744" t="s">
        <v>424</v>
      </c>
    </row>
    <row r="745" spans="1:22" x14ac:dyDescent="0.25">
      <c r="A745">
        <v>1178423</v>
      </c>
      <c r="B745" t="s">
        <v>489</v>
      </c>
      <c r="C745" t="s">
        <v>71</v>
      </c>
      <c r="D745">
        <f>YEAR(matches[[#This Row],[date]])</f>
        <v>2019</v>
      </c>
      <c r="E745" t="s">
        <v>640</v>
      </c>
      <c r="F745" s="1">
        <v>43584</v>
      </c>
      <c r="G745" t="s">
        <v>23</v>
      </c>
      <c r="H745" t="s">
        <v>231</v>
      </c>
      <c r="I745" t="s">
        <v>473</v>
      </c>
      <c r="J745" t="s">
        <v>344</v>
      </c>
      <c r="K745" t="s">
        <v>38</v>
      </c>
      <c r="L745" t="s">
        <v>38</v>
      </c>
      <c r="M745" t="s">
        <v>28</v>
      </c>
      <c r="N745" t="s">
        <v>344</v>
      </c>
      <c r="O745" t="s">
        <v>29</v>
      </c>
      <c r="P745" t="s">
        <v>99</v>
      </c>
      <c r="Q745">
        <v>213</v>
      </c>
      <c r="R745">
        <v>20</v>
      </c>
      <c r="S745" t="s">
        <v>31</v>
      </c>
      <c r="T745" t="s">
        <v>32</v>
      </c>
      <c r="U745" t="s">
        <v>353</v>
      </c>
      <c r="V745" t="s">
        <v>179</v>
      </c>
    </row>
    <row r="746" spans="1:22" x14ac:dyDescent="0.25">
      <c r="A746">
        <v>1178424</v>
      </c>
      <c r="B746" t="s">
        <v>489</v>
      </c>
      <c r="C746" t="s">
        <v>449</v>
      </c>
      <c r="D746">
        <f>YEAR(matches[[#This Row],[date]])</f>
        <v>2019</v>
      </c>
      <c r="E746" t="s">
        <v>640</v>
      </c>
      <c r="F746" s="1">
        <v>43585</v>
      </c>
      <c r="G746" t="s">
        <v>23</v>
      </c>
      <c r="H746" t="s">
        <v>32</v>
      </c>
      <c r="I746" t="s">
        <v>450</v>
      </c>
      <c r="J746" t="s">
        <v>26</v>
      </c>
      <c r="K746" t="s">
        <v>48</v>
      </c>
      <c r="L746" t="s">
        <v>48</v>
      </c>
      <c r="M746" t="s">
        <v>28</v>
      </c>
      <c r="N746" t="s">
        <v>32</v>
      </c>
      <c r="O746" t="s">
        <v>298</v>
      </c>
      <c r="P746" t="s">
        <v>32</v>
      </c>
      <c r="Q746">
        <v>63</v>
      </c>
      <c r="R746">
        <v>5</v>
      </c>
      <c r="S746" t="s">
        <v>31</v>
      </c>
      <c r="T746" t="s">
        <v>32</v>
      </c>
      <c r="U746" t="s">
        <v>365</v>
      </c>
      <c r="V746" t="s">
        <v>499</v>
      </c>
    </row>
    <row r="747" spans="1:22" x14ac:dyDescent="0.25">
      <c r="A747">
        <v>1178425</v>
      </c>
      <c r="B747" t="s">
        <v>489</v>
      </c>
      <c r="C747" t="s">
        <v>76</v>
      </c>
      <c r="D747">
        <f>YEAR(matches[[#This Row],[date]])</f>
        <v>2019</v>
      </c>
      <c r="E747" t="s">
        <v>640</v>
      </c>
      <c r="F747" s="1">
        <v>43586</v>
      </c>
      <c r="G747" t="s">
        <v>23</v>
      </c>
      <c r="H747" t="s">
        <v>92</v>
      </c>
      <c r="I747" t="s">
        <v>475</v>
      </c>
      <c r="J747" t="s">
        <v>39</v>
      </c>
      <c r="K747" t="s">
        <v>490</v>
      </c>
      <c r="L747" t="s">
        <v>490</v>
      </c>
      <c r="M747" t="s">
        <v>28</v>
      </c>
      <c r="N747" t="s">
        <v>39</v>
      </c>
      <c r="O747" t="s">
        <v>29</v>
      </c>
      <c r="P747" t="s">
        <v>443</v>
      </c>
      <c r="Q747">
        <v>180</v>
      </c>
      <c r="R747">
        <v>20</v>
      </c>
      <c r="S747" t="s">
        <v>31</v>
      </c>
      <c r="T747" t="s">
        <v>32</v>
      </c>
      <c r="U747" t="s">
        <v>433</v>
      </c>
      <c r="V747" t="s">
        <v>424</v>
      </c>
    </row>
    <row r="748" spans="1:22" x14ac:dyDescent="0.25">
      <c r="A748">
        <v>1178426</v>
      </c>
      <c r="B748" t="s">
        <v>489</v>
      </c>
      <c r="C748" t="s">
        <v>53</v>
      </c>
      <c r="D748">
        <f>YEAR(matches[[#This Row],[date]])</f>
        <v>2019</v>
      </c>
      <c r="E748" t="s">
        <v>640</v>
      </c>
      <c r="F748" s="1">
        <v>43587</v>
      </c>
      <c r="G748" t="s">
        <v>23</v>
      </c>
      <c r="H748" t="s">
        <v>454</v>
      </c>
      <c r="I748" t="s">
        <v>55</v>
      </c>
      <c r="J748" t="s">
        <v>56</v>
      </c>
      <c r="K748" t="s">
        <v>344</v>
      </c>
      <c r="L748" t="s">
        <v>56</v>
      </c>
      <c r="M748" t="s">
        <v>40</v>
      </c>
      <c r="N748" t="s">
        <v>56</v>
      </c>
      <c r="O748" t="s">
        <v>159</v>
      </c>
      <c r="P748" t="s">
        <v>32</v>
      </c>
      <c r="Q748">
        <v>163</v>
      </c>
      <c r="R748">
        <v>20</v>
      </c>
      <c r="S748" t="s">
        <v>160</v>
      </c>
      <c r="T748" t="s">
        <v>32</v>
      </c>
      <c r="U748" t="s">
        <v>353</v>
      </c>
      <c r="V748" t="s">
        <v>179</v>
      </c>
    </row>
    <row r="749" spans="1:22" x14ac:dyDescent="0.25">
      <c r="A749">
        <v>1178427</v>
      </c>
      <c r="B749" t="s">
        <v>489</v>
      </c>
      <c r="C749" t="s">
        <v>35</v>
      </c>
      <c r="D749">
        <f>YEAR(matches[[#This Row],[date]])</f>
        <v>2019</v>
      </c>
      <c r="E749" t="s">
        <v>640</v>
      </c>
      <c r="F749" s="1">
        <v>43588</v>
      </c>
      <c r="G749" t="s">
        <v>23</v>
      </c>
      <c r="H749" t="s">
        <v>504</v>
      </c>
      <c r="I749" t="s">
        <v>472</v>
      </c>
      <c r="J749" t="s">
        <v>38</v>
      </c>
      <c r="K749" t="s">
        <v>27</v>
      </c>
      <c r="L749" t="s">
        <v>27</v>
      </c>
      <c r="M749" t="s">
        <v>28</v>
      </c>
      <c r="N749" t="s">
        <v>27</v>
      </c>
      <c r="O749" t="s">
        <v>49</v>
      </c>
      <c r="P749" t="s">
        <v>83</v>
      </c>
      <c r="Q749">
        <v>184</v>
      </c>
      <c r="R749">
        <v>20</v>
      </c>
      <c r="S749" t="s">
        <v>31</v>
      </c>
      <c r="T749" t="s">
        <v>32</v>
      </c>
      <c r="U749" t="s">
        <v>322</v>
      </c>
      <c r="V749" t="s">
        <v>335</v>
      </c>
    </row>
    <row r="750" spans="1:22" x14ac:dyDescent="0.25">
      <c r="A750">
        <v>1178428</v>
      </c>
      <c r="B750" t="s">
        <v>489</v>
      </c>
      <c r="C750" t="s">
        <v>44</v>
      </c>
      <c r="D750">
        <f>YEAR(matches[[#This Row],[date]])</f>
        <v>2019</v>
      </c>
      <c r="E750" t="s">
        <v>640</v>
      </c>
      <c r="F750" s="1">
        <v>43589</v>
      </c>
      <c r="G750" t="s">
        <v>23</v>
      </c>
      <c r="H750" t="s">
        <v>114</v>
      </c>
      <c r="I750" t="s">
        <v>481</v>
      </c>
      <c r="J750" t="s">
        <v>48</v>
      </c>
      <c r="K750" t="s">
        <v>490</v>
      </c>
      <c r="L750" t="s">
        <v>48</v>
      </c>
      <c r="M750" t="s">
        <v>40</v>
      </c>
      <c r="N750" t="s">
        <v>490</v>
      </c>
      <c r="O750" t="s">
        <v>49</v>
      </c>
      <c r="P750" t="s">
        <v>57</v>
      </c>
      <c r="Q750">
        <v>116</v>
      </c>
      <c r="R750">
        <v>20</v>
      </c>
      <c r="S750" t="s">
        <v>31</v>
      </c>
      <c r="T750" t="s">
        <v>32</v>
      </c>
      <c r="U750" t="s">
        <v>433</v>
      </c>
      <c r="V750" t="s">
        <v>502</v>
      </c>
    </row>
    <row r="751" spans="1:22" x14ac:dyDescent="0.25">
      <c r="A751">
        <v>1178429</v>
      </c>
      <c r="B751" t="s">
        <v>489</v>
      </c>
      <c r="C751" t="s">
        <v>449</v>
      </c>
      <c r="D751">
        <f>YEAR(matches[[#This Row],[date]])</f>
        <v>2019</v>
      </c>
      <c r="E751" t="s">
        <v>640</v>
      </c>
      <c r="F751" s="1">
        <v>43589</v>
      </c>
      <c r="G751" t="s">
        <v>23</v>
      </c>
      <c r="H751" t="s">
        <v>505</v>
      </c>
      <c r="I751" t="s">
        <v>450</v>
      </c>
      <c r="J751" t="s">
        <v>344</v>
      </c>
      <c r="K751" t="s">
        <v>26</v>
      </c>
      <c r="L751" t="s">
        <v>26</v>
      </c>
      <c r="M751" t="s">
        <v>28</v>
      </c>
      <c r="N751" t="s">
        <v>26</v>
      </c>
      <c r="O751" t="s">
        <v>49</v>
      </c>
      <c r="P751" t="s">
        <v>90</v>
      </c>
      <c r="Q751">
        <v>176</v>
      </c>
      <c r="R751">
        <v>20</v>
      </c>
      <c r="S751" t="s">
        <v>31</v>
      </c>
      <c r="T751" t="s">
        <v>32</v>
      </c>
      <c r="U751" t="s">
        <v>310</v>
      </c>
      <c r="V751" t="s">
        <v>365</v>
      </c>
    </row>
    <row r="752" spans="1:22" x14ac:dyDescent="0.25">
      <c r="A752">
        <v>1178430</v>
      </c>
      <c r="B752" t="s">
        <v>489</v>
      </c>
      <c r="C752" t="s">
        <v>35</v>
      </c>
      <c r="D752">
        <f>YEAR(matches[[#This Row],[date]])</f>
        <v>2019</v>
      </c>
      <c r="E752" t="s">
        <v>640</v>
      </c>
      <c r="F752" s="1">
        <v>43590</v>
      </c>
      <c r="G752" t="s">
        <v>23</v>
      </c>
      <c r="H752" t="s">
        <v>471</v>
      </c>
      <c r="I752" t="s">
        <v>472</v>
      </c>
      <c r="J752" t="s">
        <v>39</v>
      </c>
      <c r="K752" t="s">
        <v>38</v>
      </c>
      <c r="L752" t="s">
        <v>38</v>
      </c>
      <c r="M752" t="s">
        <v>28</v>
      </c>
      <c r="N752" t="s">
        <v>38</v>
      </c>
      <c r="O752" t="s">
        <v>49</v>
      </c>
      <c r="P752" t="s">
        <v>69</v>
      </c>
      <c r="Q752">
        <v>171</v>
      </c>
      <c r="R752">
        <v>20</v>
      </c>
      <c r="S752" t="s">
        <v>31</v>
      </c>
      <c r="T752" t="s">
        <v>32</v>
      </c>
      <c r="U752" t="s">
        <v>335</v>
      </c>
      <c r="V752" t="s">
        <v>436</v>
      </c>
    </row>
    <row r="753" spans="1:22" x14ac:dyDescent="0.25">
      <c r="A753">
        <v>1178431</v>
      </c>
      <c r="B753" t="s">
        <v>489</v>
      </c>
      <c r="C753" t="s">
        <v>53</v>
      </c>
      <c r="D753">
        <f>YEAR(matches[[#This Row],[date]])</f>
        <v>2019</v>
      </c>
      <c r="E753" t="s">
        <v>640</v>
      </c>
      <c r="F753" s="1">
        <v>43590</v>
      </c>
      <c r="G753" t="s">
        <v>23</v>
      </c>
      <c r="H753" t="s">
        <v>414</v>
      </c>
      <c r="I753" t="s">
        <v>55</v>
      </c>
      <c r="J753" t="s">
        <v>27</v>
      </c>
      <c r="K753" t="s">
        <v>56</v>
      </c>
      <c r="L753" t="s">
        <v>56</v>
      </c>
      <c r="M753" t="s">
        <v>28</v>
      </c>
      <c r="N753" t="s">
        <v>56</v>
      </c>
      <c r="O753" t="s">
        <v>49</v>
      </c>
      <c r="P753" t="s">
        <v>50</v>
      </c>
      <c r="Q753">
        <v>134</v>
      </c>
      <c r="R753">
        <v>20</v>
      </c>
      <c r="S753" t="s">
        <v>31</v>
      </c>
      <c r="T753" t="s">
        <v>32</v>
      </c>
      <c r="U753" t="s">
        <v>428</v>
      </c>
      <c r="V753" t="s">
        <v>353</v>
      </c>
    </row>
    <row r="754" spans="1:22" x14ac:dyDescent="0.25">
      <c r="A754">
        <v>1181764</v>
      </c>
      <c r="B754" t="s">
        <v>489</v>
      </c>
      <c r="C754" t="s">
        <v>76</v>
      </c>
      <c r="D754">
        <f>YEAR(matches[[#This Row],[date]])</f>
        <v>2019</v>
      </c>
      <c r="E754" t="s">
        <v>640</v>
      </c>
      <c r="F754" s="1">
        <v>43592</v>
      </c>
      <c r="G754" t="s">
        <v>300</v>
      </c>
      <c r="H754" t="s">
        <v>431</v>
      </c>
      <c r="I754" t="s">
        <v>475</v>
      </c>
      <c r="J754" t="s">
        <v>39</v>
      </c>
      <c r="K754" t="s">
        <v>56</v>
      </c>
      <c r="L754" t="s">
        <v>39</v>
      </c>
      <c r="M754" t="s">
        <v>40</v>
      </c>
      <c r="N754" t="s">
        <v>56</v>
      </c>
      <c r="O754" t="s">
        <v>49</v>
      </c>
      <c r="P754" t="s">
        <v>69</v>
      </c>
      <c r="Q754">
        <v>132</v>
      </c>
      <c r="R754">
        <v>20</v>
      </c>
      <c r="S754" t="s">
        <v>31</v>
      </c>
      <c r="T754" t="s">
        <v>32</v>
      </c>
      <c r="U754" t="s">
        <v>365</v>
      </c>
      <c r="V754" t="s">
        <v>424</v>
      </c>
    </row>
    <row r="755" spans="1:22" x14ac:dyDescent="0.25">
      <c r="A755">
        <v>1181766</v>
      </c>
      <c r="B755" t="s">
        <v>489</v>
      </c>
      <c r="C755" t="s">
        <v>312</v>
      </c>
      <c r="D755">
        <f>YEAR(matches[[#This Row],[date]])</f>
        <v>2019</v>
      </c>
      <c r="E755" t="s">
        <v>640</v>
      </c>
      <c r="F755" s="1">
        <v>43593</v>
      </c>
      <c r="G755" t="s">
        <v>375</v>
      </c>
      <c r="H755" t="s">
        <v>437</v>
      </c>
      <c r="I755" t="s">
        <v>314</v>
      </c>
      <c r="J755" t="s">
        <v>344</v>
      </c>
      <c r="K755" t="s">
        <v>490</v>
      </c>
      <c r="L755" t="s">
        <v>490</v>
      </c>
      <c r="M755" t="s">
        <v>28</v>
      </c>
      <c r="N755" t="s">
        <v>490</v>
      </c>
      <c r="O755" t="s">
        <v>49</v>
      </c>
      <c r="P755" t="s">
        <v>198</v>
      </c>
      <c r="Q755">
        <v>163</v>
      </c>
      <c r="R755">
        <v>20</v>
      </c>
      <c r="S755" t="s">
        <v>31</v>
      </c>
      <c r="T755" t="s">
        <v>32</v>
      </c>
      <c r="U755" t="s">
        <v>322</v>
      </c>
      <c r="V755" t="s">
        <v>179</v>
      </c>
    </row>
    <row r="756" spans="1:22" x14ac:dyDescent="0.25">
      <c r="A756">
        <v>1181767</v>
      </c>
      <c r="B756" t="s">
        <v>489</v>
      </c>
      <c r="C756" t="s">
        <v>312</v>
      </c>
      <c r="D756">
        <f>YEAR(matches[[#This Row],[date]])</f>
        <v>2019</v>
      </c>
      <c r="E756" t="s">
        <v>640</v>
      </c>
      <c r="F756" s="1">
        <v>43595</v>
      </c>
      <c r="G756" t="s">
        <v>302</v>
      </c>
      <c r="H756" t="s">
        <v>323</v>
      </c>
      <c r="I756" t="s">
        <v>314</v>
      </c>
      <c r="J756" t="s">
        <v>490</v>
      </c>
      <c r="K756" t="s">
        <v>39</v>
      </c>
      <c r="L756" t="s">
        <v>39</v>
      </c>
      <c r="M756" t="s">
        <v>28</v>
      </c>
      <c r="N756" t="s">
        <v>39</v>
      </c>
      <c r="O756" t="s">
        <v>49</v>
      </c>
      <c r="P756" t="s">
        <v>69</v>
      </c>
      <c r="Q756">
        <v>148</v>
      </c>
      <c r="R756">
        <v>20</v>
      </c>
      <c r="S756" t="s">
        <v>31</v>
      </c>
      <c r="T756" t="s">
        <v>32</v>
      </c>
      <c r="U756" t="s">
        <v>322</v>
      </c>
      <c r="V756" t="s">
        <v>179</v>
      </c>
    </row>
    <row r="757" spans="1:22" x14ac:dyDescent="0.25">
      <c r="A757">
        <v>1181768</v>
      </c>
      <c r="B757" t="s">
        <v>489</v>
      </c>
      <c r="C757" t="s">
        <v>71</v>
      </c>
      <c r="D757">
        <f>YEAR(matches[[#This Row],[date]])</f>
        <v>2019</v>
      </c>
      <c r="E757" t="s">
        <v>640</v>
      </c>
      <c r="F757" s="1">
        <v>43597</v>
      </c>
      <c r="G757" t="s">
        <v>136</v>
      </c>
      <c r="H757" t="s">
        <v>454</v>
      </c>
      <c r="I757" t="s">
        <v>473</v>
      </c>
      <c r="J757" t="s">
        <v>56</v>
      </c>
      <c r="K757" t="s">
        <v>39</v>
      </c>
      <c r="L757" t="s">
        <v>56</v>
      </c>
      <c r="M757" t="s">
        <v>40</v>
      </c>
      <c r="N757" t="s">
        <v>56</v>
      </c>
      <c r="O757" t="s">
        <v>29</v>
      </c>
      <c r="P757" t="s">
        <v>124</v>
      </c>
      <c r="Q757">
        <v>150</v>
      </c>
      <c r="R757">
        <v>20</v>
      </c>
      <c r="S757" t="s">
        <v>31</v>
      </c>
      <c r="T757" t="s">
        <v>32</v>
      </c>
      <c r="U757" t="s">
        <v>502</v>
      </c>
      <c r="V757" t="s">
        <v>424</v>
      </c>
    </row>
    <row r="758" spans="1:22" x14ac:dyDescent="0.25">
      <c r="A758">
        <v>1216492</v>
      </c>
      <c r="B758" t="s">
        <v>506</v>
      </c>
      <c r="C758" t="s">
        <v>377</v>
      </c>
      <c r="D758">
        <f>YEAR(matches[[#This Row],[date]])</f>
        <v>2020</v>
      </c>
      <c r="E758" t="s">
        <v>641</v>
      </c>
      <c r="F758" s="1">
        <v>44093</v>
      </c>
      <c r="G758" t="s">
        <v>23</v>
      </c>
      <c r="H758" t="s">
        <v>237</v>
      </c>
      <c r="I758" t="s">
        <v>378</v>
      </c>
      <c r="J758" t="s">
        <v>56</v>
      </c>
      <c r="K758" t="s">
        <v>39</v>
      </c>
      <c r="L758" t="s">
        <v>39</v>
      </c>
      <c r="M758" t="s">
        <v>28</v>
      </c>
      <c r="N758" t="s">
        <v>39</v>
      </c>
      <c r="O758" t="s">
        <v>49</v>
      </c>
      <c r="P758" t="s">
        <v>57</v>
      </c>
      <c r="Q758">
        <v>163</v>
      </c>
      <c r="R758">
        <v>20</v>
      </c>
      <c r="S758" t="s">
        <v>31</v>
      </c>
      <c r="T758" t="s">
        <v>32</v>
      </c>
      <c r="U758" t="s">
        <v>400</v>
      </c>
      <c r="V758" t="s">
        <v>423</v>
      </c>
    </row>
    <row r="759" spans="1:22" x14ac:dyDescent="0.25">
      <c r="A759">
        <v>1216493</v>
      </c>
      <c r="B759" t="s">
        <v>506</v>
      </c>
      <c r="C759" t="s">
        <v>32</v>
      </c>
      <c r="D759">
        <f>YEAR(matches[[#This Row],[date]])</f>
        <v>2020</v>
      </c>
      <c r="E759" t="s">
        <v>641</v>
      </c>
      <c r="F759" s="1">
        <v>44094</v>
      </c>
      <c r="G759" t="s">
        <v>23</v>
      </c>
      <c r="H759" t="s">
        <v>438</v>
      </c>
      <c r="I759" t="s">
        <v>383</v>
      </c>
      <c r="J759" t="s">
        <v>490</v>
      </c>
      <c r="K759" t="s">
        <v>38</v>
      </c>
      <c r="L759" t="s">
        <v>38</v>
      </c>
      <c r="M759" t="s">
        <v>28</v>
      </c>
      <c r="N759" t="s">
        <v>490</v>
      </c>
      <c r="O759" t="s">
        <v>159</v>
      </c>
      <c r="P759" t="s">
        <v>32</v>
      </c>
      <c r="Q759">
        <v>158</v>
      </c>
      <c r="R759">
        <v>20</v>
      </c>
      <c r="S759" t="s">
        <v>160</v>
      </c>
      <c r="T759" t="s">
        <v>32</v>
      </c>
      <c r="U759" t="s">
        <v>310</v>
      </c>
      <c r="V759" t="s">
        <v>424</v>
      </c>
    </row>
    <row r="760" spans="1:22" x14ac:dyDescent="0.25">
      <c r="A760">
        <v>1216534</v>
      </c>
      <c r="B760" t="s">
        <v>506</v>
      </c>
      <c r="C760" t="s">
        <v>32</v>
      </c>
      <c r="D760">
        <f>YEAR(matches[[#This Row],[date]])</f>
        <v>2020</v>
      </c>
      <c r="E760" t="s">
        <v>641</v>
      </c>
      <c r="F760" s="1">
        <v>44095</v>
      </c>
      <c r="G760" t="s">
        <v>23</v>
      </c>
      <c r="H760" t="s">
        <v>380</v>
      </c>
      <c r="I760" t="s">
        <v>383</v>
      </c>
      <c r="J760" t="s">
        <v>26</v>
      </c>
      <c r="K760" t="s">
        <v>344</v>
      </c>
      <c r="L760" t="s">
        <v>344</v>
      </c>
      <c r="M760" t="s">
        <v>28</v>
      </c>
      <c r="N760" t="s">
        <v>26</v>
      </c>
      <c r="O760" t="s">
        <v>29</v>
      </c>
      <c r="P760" t="s">
        <v>88</v>
      </c>
      <c r="Q760">
        <v>164</v>
      </c>
      <c r="R760">
        <v>20</v>
      </c>
      <c r="S760" t="s">
        <v>31</v>
      </c>
      <c r="T760" t="s">
        <v>32</v>
      </c>
      <c r="U760" t="s">
        <v>433</v>
      </c>
      <c r="V760" t="s">
        <v>424</v>
      </c>
    </row>
    <row r="761" spans="1:22" x14ac:dyDescent="0.25">
      <c r="A761">
        <v>1216496</v>
      </c>
      <c r="B761" t="s">
        <v>506</v>
      </c>
      <c r="C761" t="s">
        <v>32</v>
      </c>
      <c r="D761">
        <f>YEAR(matches[[#This Row],[date]])</f>
        <v>2020</v>
      </c>
      <c r="E761" t="s">
        <v>641</v>
      </c>
      <c r="F761" s="1">
        <v>44096</v>
      </c>
      <c r="G761" t="s">
        <v>23</v>
      </c>
      <c r="H761" t="s">
        <v>361</v>
      </c>
      <c r="I761" t="s">
        <v>381</v>
      </c>
      <c r="J761" t="s">
        <v>48</v>
      </c>
      <c r="K761" t="s">
        <v>39</v>
      </c>
      <c r="L761" t="s">
        <v>39</v>
      </c>
      <c r="M761" t="s">
        <v>28</v>
      </c>
      <c r="N761" t="s">
        <v>48</v>
      </c>
      <c r="O761" t="s">
        <v>29</v>
      </c>
      <c r="P761" t="s">
        <v>192</v>
      </c>
      <c r="Q761">
        <v>217</v>
      </c>
      <c r="R761">
        <v>20</v>
      </c>
      <c r="S761" t="s">
        <v>31</v>
      </c>
      <c r="T761" t="s">
        <v>32</v>
      </c>
      <c r="U761" t="s">
        <v>335</v>
      </c>
      <c r="V761" t="s">
        <v>316</v>
      </c>
    </row>
    <row r="762" spans="1:22" x14ac:dyDescent="0.25">
      <c r="A762">
        <v>1216508</v>
      </c>
      <c r="B762" t="s">
        <v>506</v>
      </c>
      <c r="C762" t="s">
        <v>377</v>
      </c>
      <c r="D762">
        <f>YEAR(matches[[#This Row],[date]])</f>
        <v>2020</v>
      </c>
      <c r="E762" t="s">
        <v>641</v>
      </c>
      <c r="F762" s="1">
        <v>44097</v>
      </c>
      <c r="G762" t="s">
        <v>23</v>
      </c>
      <c r="H762" t="s">
        <v>187</v>
      </c>
      <c r="I762" t="s">
        <v>378</v>
      </c>
      <c r="J762" t="s">
        <v>56</v>
      </c>
      <c r="K762" t="s">
        <v>27</v>
      </c>
      <c r="L762" t="s">
        <v>27</v>
      </c>
      <c r="M762" t="s">
        <v>28</v>
      </c>
      <c r="N762" t="s">
        <v>56</v>
      </c>
      <c r="O762" t="s">
        <v>29</v>
      </c>
      <c r="P762" t="s">
        <v>507</v>
      </c>
      <c r="Q762">
        <v>196</v>
      </c>
      <c r="R762">
        <v>20</v>
      </c>
      <c r="S762" t="s">
        <v>31</v>
      </c>
      <c r="T762" t="s">
        <v>32</v>
      </c>
      <c r="U762" t="s">
        <v>400</v>
      </c>
      <c r="V762" t="s">
        <v>179</v>
      </c>
    </row>
    <row r="763" spans="1:22" x14ac:dyDescent="0.25">
      <c r="A763">
        <v>1216510</v>
      </c>
      <c r="B763" t="s">
        <v>506</v>
      </c>
      <c r="C763" t="s">
        <v>32</v>
      </c>
      <c r="D763">
        <f>YEAR(matches[[#This Row],[date]])</f>
        <v>2020</v>
      </c>
      <c r="E763" t="s">
        <v>641</v>
      </c>
      <c r="F763" s="1">
        <v>44098</v>
      </c>
      <c r="G763" t="s">
        <v>23</v>
      </c>
      <c r="H763" t="s">
        <v>471</v>
      </c>
      <c r="I763" t="s">
        <v>383</v>
      </c>
      <c r="J763" t="s">
        <v>38</v>
      </c>
      <c r="K763" t="s">
        <v>26</v>
      </c>
      <c r="L763" t="s">
        <v>26</v>
      </c>
      <c r="M763" t="s">
        <v>28</v>
      </c>
      <c r="N763" t="s">
        <v>38</v>
      </c>
      <c r="O763" t="s">
        <v>29</v>
      </c>
      <c r="P763" t="s">
        <v>408</v>
      </c>
      <c r="Q763">
        <v>207</v>
      </c>
      <c r="R763">
        <v>20</v>
      </c>
      <c r="S763" t="s">
        <v>31</v>
      </c>
      <c r="T763" t="s">
        <v>32</v>
      </c>
      <c r="U763" t="s">
        <v>310</v>
      </c>
      <c r="V763" t="s">
        <v>262</v>
      </c>
    </row>
    <row r="764" spans="1:22" x14ac:dyDescent="0.25">
      <c r="A764">
        <v>1216539</v>
      </c>
      <c r="B764" t="s">
        <v>506</v>
      </c>
      <c r="C764" t="s">
        <v>32</v>
      </c>
      <c r="D764">
        <f>YEAR(matches[[#This Row],[date]])</f>
        <v>2020</v>
      </c>
      <c r="E764" t="s">
        <v>641</v>
      </c>
      <c r="F764" s="1">
        <v>44099</v>
      </c>
      <c r="G764" t="s">
        <v>23</v>
      </c>
      <c r="H764" t="s">
        <v>491</v>
      </c>
      <c r="I764" t="s">
        <v>383</v>
      </c>
      <c r="J764" t="s">
        <v>490</v>
      </c>
      <c r="K764" t="s">
        <v>39</v>
      </c>
      <c r="L764" t="s">
        <v>39</v>
      </c>
      <c r="M764" t="s">
        <v>28</v>
      </c>
      <c r="N764" t="s">
        <v>490</v>
      </c>
      <c r="O764" t="s">
        <v>29</v>
      </c>
      <c r="P764" t="s">
        <v>347</v>
      </c>
      <c r="Q764">
        <v>176</v>
      </c>
      <c r="R764">
        <v>20</v>
      </c>
      <c r="S764" t="s">
        <v>31</v>
      </c>
      <c r="T764" t="s">
        <v>32</v>
      </c>
      <c r="U764" t="s">
        <v>436</v>
      </c>
      <c r="V764" t="s">
        <v>379</v>
      </c>
    </row>
    <row r="765" spans="1:22" x14ac:dyDescent="0.25">
      <c r="A765">
        <v>1216545</v>
      </c>
      <c r="B765" t="s">
        <v>506</v>
      </c>
      <c r="C765" t="s">
        <v>377</v>
      </c>
      <c r="D765">
        <f>YEAR(matches[[#This Row],[date]])</f>
        <v>2020</v>
      </c>
      <c r="E765" t="s">
        <v>641</v>
      </c>
      <c r="F765" s="1">
        <v>44100</v>
      </c>
      <c r="G765" t="s">
        <v>23</v>
      </c>
      <c r="H765" t="s">
        <v>504</v>
      </c>
      <c r="I765" t="s">
        <v>378</v>
      </c>
      <c r="J765" t="s">
        <v>344</v>
      </c>
      <c r="K765" t="s">
        <v>27</v>
      </c>
      <c r="L765" t="s">
        <v>344</v>
      </c>
      <c r="M765" t="s">
        <v>40</v>
      </c>
      <c r="N765" t="s">
        <v>27</v>
      </c>
      <c r="O765" t="s">
        <v>49</v>
      </c>
      <c r="P765" t="s">
        <v>83</v>
      </c>
      <c r="Q765">
        <v>143</v>
      </c>
      <c r="R765">
        <v>20</v>
      </c>
      <c r="S765" t="s">
        <v>31</v>
      </c>
      <c r="T765" t="s">
        <v>32</v>
      </c>
      <c r="U765" t="s">
        <v>400</v>
      </c>
      <c r="V765" t="s">
        <v>423</v>
      </c>
    </row>
    <row r="766" spans="1:22" x14ac:dyDescent="0.25">
      <c r="A766">
        <v>1216527</v>
      </c>
      <c r="B766" t="s">
        <v>506</v>
      </c>
      <c r="C766" t="s">
        <v>32</v>
      </c>
      <c r="D766">
        <f>YEAR(matches[[#This Row],[date]])</f>
        <v>2020</v>
      </c>
      <c r="E766" t="s">
        <v>641</v>
      </c>
      <c r="F766" s="1">
        <v>44101</v>
      </c>
      <c r="G766" t="s">
        <v>23</v>
      </c>
      <c r="H766" t="s">
        <v>361</v>
      </c>
      <c r="I766" t="s">
        <v>381</v>
      </c>
      <c r="J766" t="s">
        <v>38</v>
      </c>
      <c r="K766" t="s">
        <v>48</v>
      </c>
      <c r="L766" t="s">
        <v>48</v>
      </c>
      <c r="M766" t="s">
        <v>28</v>
      </c>
      <c r="N766" t="s">
        <v>48</v>
      </c>
      <c r="O766" t="s">
        <v>49</v>
      </c>
      <c r="P766" t="s">
        <v>90</v>
      </c>
      <c r="Q766">
        <v>224</v>
      </c>
      <c r="R766">
        <v>20</v>
      </c>
      <c r="S766" t="s">
        <v>31</v>
      </c>
      <c r="T766" t="s">
        <v>32</v>
      </c>
      <c r="U766" t="s">
        <v>379</v>
      </c>
      <c r="V766" t="s">
        <v>403</v>
      </c>
    </row>
    <row r="767" spans="1:22" x14ac:dyDescent="0.25">
      <c r="A767">
        <v>1216547</v>
      </c>
      <c r="B767" t="s">
        <v>506</v>
      </c>
      <c r="C767" t="s">
        <v>32</v>
      </c>
      <c r="D767">
        <f>YEAR(matches[[#This Row],[date]])</f>
        <v>2020</v>
      </c>
      <c r="E767" t="s">
        <v>641</v>
      </c>
      <c r="F767" s="1">
        <v>44102</v>
      </c>
      <c r="G767" t="s">
        <v>23</v>
      </c>
      <c r="H767" t="s">
        <v>158</v>
      </c>
      <c r="I767" t="s">
        <v>383</v>
      </c>
      <c r="J767" t="s">
        <v>26</v>
      </c>
      <c r="K767" t="s">
        <v>56</v>
      </c>
      <c r="L767" t="s">
        <v>56</v>
      </c>
      <c r="M767" t="s">
        <v>28</v>
      </c>
      <c r="N767" t="s">
        <v>26</v>
      </c>
      <c r="O767" t="s">
        <v>159</v>
      </c>
      <c r="P767" t="s">
        <v>32</v>
      </c>
      <c r="Q767">
        <v>202</v>
      </c>
      <c r="R767">
        <v>20</v>
      </c>
      <c r="S767" t="s">
        <v>160</v>
      </c>
      <c r="T767" t="s">
        <v>32</v>
      </c>
      <c r="U767" t="s">
        <v>424</v>
      </c>
      <c r="V767" t="s">
        <v>262</v>
      </c>
    </row>
    <row r="768" spans="1:22" x14ac:dyDescent="0.25">
      <c r="A768">
        <v>1216532</v>
      </c>
      <c r="B768" t="s">
        <v>506</v>
      </c>
      <c r="C768" t="s">
        <v>377</v>
      </c>
      <c r="D768">
        <f>YEAR(matches[[#This Row],[date]])</f>
        <v>2020</v>
      </c>
      <c r="E768" t="s">
        <v>641</v>
      </c>
      <c r="F768" s="1">
        <v>44103</v>
      </c>
      <c r="G768" t="s">
        <v>23</v>
      </c>
      <c r="H768" t="s">
        <v>451</v>
      </c>
      <c r="I768" t="s">
        <v>378</v>
      </c>
      <c r="J768" t="s">
        <v>344</v>
      </c>
      <c r="K768" t="s">
        <v>490</v>
      </c>
      <c r="L768" t="s">
        <v>490</v>
      </c>
      <c r="M768" t="s">
        <v>28</v>
      </c>
      <c r="N768" t="s">
        <v>344</v>
      </c>
      <c r="O768" t="s">
        <v>29</v>
      </c>
      <c r="P768" t="s">
        <v>360</v>
      </c>
      <c r="Q768">
        <v>163</v>
      </c>
      <c r="R768">
        <v>20</v>
      </c>
      <c r="S768" t="s">
        <v>31</v>
      </c>
      <c r="T768" t="s">
        <v>32</v>
      </c>
      <c r="U768" t="s">
        <v>423</v>
      </c>
      <c r="V768" t="s">
        <v>179</v>
      </c>
    </row>
    <row r="769" spans="1:22" x14ac:dyDescent="0.25">
      <c r="A769">
        <v>1216504</v>
      </c>
      <c r="B769" t="s">
        <v>506</v>
      </c>
      <c r="C769" t="s">
        <v>32</v>
      </c>
      <c r="D769">
        <f>YEAR(matches[[#This Row],[date]])</f>
        <v>2020</v>
      </c>
      <c r="E769" t="s">
        <v>641</v>
      </c>
      <c r="F769" s="1">
        <v>44104</v>
      </c>
      <c r="G769" t="s">
        <v>23</v>
      </c>
      <c r="H769" t="s">
        <v>508</v>
      </c>
      <c r="I769" t="s">
        <v>383</v>
      </c>
      <c r="J769" t="s">
        <v>27</v>
      </c>
      <c r="K769" t="s">
        <v>48</v>
      </c>
      <c r="L769" t="s">
        <v>48</v>
      </c>
      <c r="M769" t="s">
        <v>28</v>
      </c>
      <c r="N769" t="s">
        <v>27</v>
      </c>
      <c r="O769" t="s">
        <v>29</v>
      </c>
      <c r="P769" t="s">
        <v>240</v>
      </c>
      <c r="Q769">
        <v>175</v>
      </c>
      <c r="R769">
        <v>20</v>
      </c>
      <c r="S769" t="s">
        <v>31</v>
      </c>
      <c r="T769" t="s">
        <v>32</v>
      </c>
      <c r="U769" t="s">
        <v>436</v>
      </c>
      <c r="V769" t="s">
        <v>335</v>
      </c>
    </row>
    <row r="770" spans="1:22" x14ac:dyDescent="0.25">
      <c r="A770">
        <v>1216503</v>
      </c>
      <c r="B770" t="s">
        <v>506</v>
      </c>
      <c r="C770" t="s">
        <v>377</v>
      </c>
      <c r="D770">
        <f>YEAR(matches[[#This Row],[date]])</f>
        <v>2020</v>
      </c>
      <c r="E770" t="s">
        <v>641</v>
      </c>
      <c r="F770" s="1">
        <v>44105</v>
      </c>
      <c r="G770" t="s">
        <v>23</v>
      </c>
      <c r="H770" t="s">
        <v>248</v>
      </c>
      <c r="I770" t="s">
        <v>378</v>
      </c>
      <c r="J770" t="s">
        <v>56</v>
      </c>
      <c r="K770" t="s">
        <v>38</v>
      </c>
      <c r="L770" t="s">
        <v>38</v>
      </c>
      <c r="M770" t="s">
        <v>28</v>
      </c>
      <c r="N770" t="s">
        <v>56</v>
      </c>
      <c r="O770" t="s">
        <v>29</v>
      </c>
      <c r="P770" t="s">
        <v>277</v>
      </c>
      <c r="Q770">
        <v>192</v>
      </c>
      <c r="R770">
        <v>20</v>
      </c>
      <c r="S770" t="s">
        <v>31</v>
      </c>
      <c r="T770" t="s">
        <v>32</v>
      </c>
      <c r="U770" t="s">
        <v>423</v>
      </c>
      <c r="V770" t="s">
        <v>179</v>
      </c>
    </row>
    <row r="771" spans="1:22" x14ac:dyDescent="0.25">
      <c r="A771">
        <v>1216516</v>
      </c>
      <c r="B771" t="s">
        <v>506</v>
      </c>
      <c r="C771" t="s">
        <v>32</v>
      </c>
      <c r="D771">
        <f>YEAR(matches[[#This Row],[date]])</f>
        <v>2020</v>
      </c>
      <c r="E771" t="s">
        <v>641</v>
      </c>
      <c r="F771" s="1">
        <v>44106</v>
      </c>
      <c r="G771" t="s">
        <v>23</v>
      </c>
      <c r="H771" t="s">
        <v>509</v>
      </c>
      <c r="I771" t="s">
        <v>383</v>
      </c>
      <c r="J771" t="s">
        <v>344</v>
      </c>
      <c r="K771" t="s">
        <v>39</v>
      </c>
      <c r="L771" t="s">
        <v>344</v>
      </c>
      <c r="M771" t="s">
        <v>40</v>
      </c>
      <c r="N771" t="s">
        <v>344</v>
      </c>
      <c r="O771" t="s">
        <v>29</v>
      </c>
      <c r="P771" t="s">
        <v>83</v>
      </c>
      <c r="Q771">
        <v>165</v>
      </c>
      <c r="R771">
        <v>20</v>
      </c>
      <c r="S771" t="s">
        <v>31</v>
      </c>
      <c r="T771" t="s">
        <v>32</v>
      </c>
      <c r="U771" t="s">
        <v>310</v>
      </c>
      <c r="V771" t="s">
        <v>262</v>
      </c>
    </row>
    <row r="772" spans="1:22" x14ac:dyDescent="0.25">
      <c r="A772">
        <v>1216514</v>
      </c>
      <c r="B772" t="s">
        <v>506</v>
      </c>
      <c r="C772" t="s">
        <v>377</v>
      </c>
      <c r="D772">
        <f>YEAR(matches[[#This Row],[date]])</f>
        <v>2020</v>
      </c>
      <c r="E772" t="s">
        <v>641</v>
      </c>
      <c r="F772" s="1">
        <v>44107</v>
      </c>
      <c r="G772" t="s">
        <v>23</v>
      </c>
      <c r="H772" t="s">
        <v>380</v>
      </c>
      <c r="I772" t="s">
        <v>378</v>
      </c>
      <c r="J772" t="s">
        <v>48</v>
      </c>
      <c r="K772" t="s">
        <v>26</v>
      </c>
      <c r="L772" t="s">
        <v>48</v>
      </c>
      <c r="M772" t="s">
        <v>40</v>
      </c>
      <c r="N772" t="s">
        <v>26</v>
      </c>
      <c r="O772" t="s">
        <v>49</v>
      </c>
      <c r="P772" t="s">
        <v>100</v>
      </c>
      <c r="Q772">
        <v>155</v>
      </c>
      <c r="R772">
        <v>20</v>
      </c>
      <c r="S772" t="s">
        <v>31</v>
      </c>
      <c r="T772" t="s">
        <v>32</v>
      </c>
      <c r="U772" t="s">
        <v>400</v>
      </c>
      <c r="V772" t="s">
        <v>179</v>
      </c>
    </row>
    <row r="773" spans="1:22" x14ac:dyDescent="0.25">
      <c r="A773">
        <v>1216515</v>
      </c>
      <c r="B773" t="s">
        <v>506</v>
      </c>
      <c r="C773" t="s">
        <v>32</v>
      </c>
      <c r="D773">
        <f>YEAR(matches[[#This Row],[date]])</f>
        <v>2020</v>
      </c>
      <c r="E773" t="s">
        <v>641</v>
      </c>
      <c r="F773" s="1">
        <v>44107</v>
      </c>
      <c r="G773" t="s">
        <v>23</v>
      </c>
      <c r="H773" t="s">
        <v>406</v>
      </c>
      <c r="I773" t="s">
        <v>381</v>
      </c>
      <c r="J773" t="s">
        <v>490</v>
      </c>
      <c r="K773" t="s">
        <v>27</v>
      </c>
      <c r="L773" t="s">
        <v>27</v>
      </c>
      <c r="M773" t="s">
        <v>28</v>
      </c>
      <c r="N773" t="s">
        <v>490</v>
      </c>
      <c r="O773" t="s">
        <v>29</v>
      </c>
      <c r="P773" t="s">
        <v>110</v>
      </c>
      <c r="Q773">
        <v>229</v>
      </c>
      <c r="R773">
        <v>20</v>
      </c>
      <c r="S773" t="s">
        <v>31</v>
      </c>
      <c r="T773" t="s">
        <v>32</v>
      </c>
      <c r="U773" t="s">
        <v>316</v>
      </c>
      <c r="V773" t="s">
        <v>379</v>
      </c>
    </row>
    <row r="774" spans="1:22" x14ac:dyDescent="0.25">
      <c r="A774">
        <v>1216513</v>
      </c>
      <c r="B774" t="s">
        <v>506</v>
      </c>
      <c r="C774" t="s">
        <v>32</v>
      </c>
      <c r="D774">
        <f>YEAR(matches[[#This Row],[date]])</f>
        <v>2020</v>
      </c>
      <c r="E774" t="s">
        <v>641</v>
      </c>
      <c r="F774" s="1">
        <v>44108</v>
      </c>
      <c r="G774" t="s">
        <v>23</v>
      </c>
      <c r="H774" t="s">
        <v>67</v>
      </c>
      <c r="I774" t="s">
        <v>383</v>
      </c>
      <c r="J774" t="s">
        <v>38</v>
      </c>
      <c r="K774" t="s">
        <v>39</v>
      </c>
      <c r="L774" t="s">
        <v>38</v>
      </c>
      <c r="M774" t="s">
        <v>40</v>
      </c>
      <c r="N774" t="s">
        <v>39</v>
      </c>
      <c r="O774" t="s">
        <v>49</v>
      </c>
      <c r="P774" t="s">
        <v>88</v>
      </c>
      <c r="Q774">
        <v>179</v>
      </c>
      <c r="R774">
        <v>20</v>
      </c>
      <c r="S774" t="s">
        <v>31</v>
      </c>
      <c r="T774" t="s">
        <v>32</v>
      </c>
      <c r="U774" t="s">
        <v>433</v>
      </c>
      <c r="V774" t="s">
        <v>424</v>
      </c>
    </row>
    <row r="775" spans="1:22" x14ac:dyDescent="0.25">
      <c r="A775">
        <v>1216538</v>
      </c>
      <c r="B775" t="s">
        <v>506</v>
      </c>
      <c r="C775" t="s">
        <v>32</v>
      </c>
      <c r="D775">
        <f>YEAR(matches[[#This Row],[date]])</f>
        <v>2020</v>
      </c>
      <c r="E775" t="s">
        <v>641</v>
      </c>
      <c r="F775" s="1">
        <v>44108</v>
      </c>
      <c r="G775" t="s">
        <v>23</v>
      </c>
      <c r="H775" t="s">
        <v>410</v>
      </c>
      <c r="I775" t="s">
        <v>381</v>
      </c>
      <c r="J775" t="s">
        <v>56</v>
      </c>
      <c r="K775" t="s">
        <v>344</v>
      </c>
      <c r="L775" t="s">
        <v>56</v>
      </c>
      <c r="M775" t="s">
        <v>40</v>
      </c>
      <c r="N775" t="s">
        <v>56</v>
      </c>
      <c r="O775" t="s">
        <v>29</v>
      </c>
      <c r="P775" t="s">
        <v>221</v>
      </c>
      <c r="Q775">
        <v>209</v>
      </c>
      <c r="R775">
        <v>20</v>
      </c>
      <c r="S775" t="s">
        <v>31</v>
      </c>
      <c r="T775" t="s">
        <v>32</v>
      </c>
      <c r="U775" t="s">
        <v>436</v>
      </c>
      <c r="V775" t="s">
        <v>379</v>
      </c>
    </row>
    <row r="776" spans="1:22" x14ac:dyDescent="0.25">
      <c r="A776">
        <v>1216519</v>
      </c>
      <c r="B776" t="s">
        <v>506</v>
      </c>
      <c r="C776" t="s">
        <v>32</v>
      </c>
      <c r="D776">
        <f>YEAR(matches[[#This Row],[date]])</f>
        <v>2020</v>
      </c>
      <c r="E776" t="s">
        <v>641</v>
      </c>
      <c r="F776" s="1">
        <v>44109</v>
      </c>
      <c r="G776" t="s">
        <v>23</v>
      </c>
      <c r="H776" t="s">
        <v>396</v>
      </c>
      <c r="I776" t="s">
        <v>383</v>
      </c>
      <c r="J776" t="s">
        <v>490</v>
      </c>
      <c r="K776" t="s">
        <v>26</v>
      </c>
      <c r="L776" t="s">
        <v>26</v>
      </c>
      <c r="M776" t="s">
        <v>28</v>
      </c>
      <c r="N776" t="s">
        <v>490</v>
      </c>
      <c r="O776" t="s">
        <v>29</v>
      </c>
      <c r="P776" t="s">
        <v>328</v>
      </c>
      <c r="Q776">
        <v>197</v>
      </c>
      <c r="R776">
        <v>20</v>
      </c>
      <c r="S776" t="s">
        <v>31</v>
      </c>
      <c r="T776" t="s">
        <v>32</v>
      </c>
      <c r="U776" t="s">
        <v>424</v>
      </c>
      <c r="V776" t="s">
        <v>457</v>
      </c>
    </row>
    <row r="777" spans="1:22" x14ac:dyDescent="0.25">
      <c r="A777">
        <v>1216511</v>
      </c>
      <c r="B777" t="s">
        <v>506</v>
      </c>
      <c r="C777" t="s">
        <v>377</v>
      </c>
      <c r="D777">
        <f>YEAR(matches[[#This Row],[date]])</f>
        <v>2020</v>
      </c>
      <c r="E777" t="s">
        <v>641</v>
      </c>
      <c r="F777" s="1">
        <v>44110</v>
      </c>
      <c r="G777" t="s">
        <v>23</v>
      </c>
      <c r="H777" t="s">
        <v>431</v>
      </c>
      <c r="I777" t="s">
        <v>378</v>
      </c>
      <c r="J777" t="s">
        <v>56</v>
      </c>
      <c r="K777" t="s">
        <v>48</v>
      </c>
      <c r="L777" t="s">
        <v>56</v>
      </c>
      <c r="M777" t="s">
        <v>40</v>
      </c>
      <c r="N777" t="s">
        <v>56</v>
      </c>
      <c r="O777" t="s">
        <v>29</v>
      </c>
      <c r="P777" t="s">
        <v>253</v>
      </c>
      <c r="Q777">
        <v>194</v>
      </c>
      <c r="R777">
        <v>20</v>
      </c>
      <c r="S777" t="s">
        <v>31</v>
      </c>
      <c r="T777" t="s">
        <v>32</v>
      </c>
      <c r="U777" t="s">
        <v>423</v>
      </c>
      <c r="V777" t="s">
        <v>179</v>
      </c>
    </row>
    <row r="778" spans="1:22" x14ac:dyDescent="0.25">
      <c r="A778">
        <v>1216501</v>
      </c>
      <c r="B778" t="s">
        <v>506</v>
      </c>
      <c r="C778" t="s">
        <v>377</v>
      </c>
      <c r="D778">
        <f>YEAR(matches[[#This Row],[date]])</f>
        <v>2020</v>
      </c>
      <c r="E778" t="s">
        <v>641</v>
      </c>
      <c r="F778" s="1">
        <v>44111</v>
      </c>
      <c r="G778" t="s">
        <v>23</v>
      </c>
      <c r="H778" t="s">
        <v>464</v>
      </c>
      <c r="I778" t="s">
        <v>378</v>
      </c>
      <c r="J778" t="s">
        <v>27</v>
      </c>
      <c r="K778" t="s">
        <v>39</v>
      </c>
      <c r="L778" t="s">
        <v>27</v>
      </c>
      <c r="M778" t="s">
        <v>40</v>
      </c>
      <c r="N778" t="s">
        <v>27</v>
      </c>
      <c r="O778" t="s">
        <v>29</v>
      </c>
      <c r="P778" t="s">
        <v>88</v>
      </c>
      <c r="Q778">
        <v>168</v>
      </c>
      <c r="R778">
        <v>20</v>
      </c>
      <c r="S778" t="s">
        <v>31</v>
      </c>
      <c r="T778" t="s">
        <v>32</v>
      </c>
      <c r="U778" t="s">
        <v>436</v>
      </c>
      <c r="V778" t="s">
        <v>379</v>
      </c>
    </row>
    <row r="779" spans="1:22" x14ac:dyDescent="0.25">
      <c r="A779">
        <v>1216542</v>
      </c>
      <c r="B779" t="s">
        <v>506</v>
      </c>
      <c r="C779" t="s">
        <v>32</v>
      </c>
      <c r="D779">
        <f>YEAR(matches[[#This Row],[date]])</f>
        <v>2020</v>
      </c>
      <c r="E779" t="s">
        <v>641</v>
      </c>
      <c r="F779" s="1">
        <v>44112</v>
      </c>
      <c r="G779" t="s">
        <v>23</v>
      </c>
      <c r="H779" t="s">
        <v>492</v>
      </c>
      <c r="I779" t="s">
        <v>383</v>
      </c>
      <c r="J779" t="s">
        <v>344</v>
      </c>
      <c r="K779" t="s">
        <v>38</v>
      </c>
      <c r="L779" t="s">
        <v>344</v>
      </c>
      <c r="M779" t="s">
        <v>40</v>
      </c>
      <c r="N779" t="s">
        <v>344</v>
      </c>
      <c r="O779" t="s">
        <v>29</v>
      </c>
      <c r="P779" t="s">
        <v>510</v>
      </c>
      <c r="Q779">
        <v>202</v>
      </c>
      <c r="R779">
        <v>20</v>
      </c>
      <c r="S779" t="s">
        <v>31</v>
      </c>
      <c r="T779" t="s">
        <v>32</v>
      </c>
      <c r="U779" t="s">
        <v>310</v>
      </c>
      <c r="V779" t="s">
        <v>424</v>
      </c>
    </row>
    <row r="780" spans="1:22" x14ac:dyDescent="0.25">
      <c r="A780">
        <v>1216500</v>
      </c>
      <c r="B780" t="s">
        <v>506</v>
      </c>
      <c r="C780" t="s">
        <v>32</v>
      </c>
      <c r="D780">
        <f>YEAR(matches[[#This Row],[date]])</f>
        <v>2020</v>
      </c>
      <c r="E780" t="s">
        <v>641</v>
      </c>
      <c r="F780" s="1">
        <v>44113</v>
      </c>
      <c r="G780" t="s">
        <v>23</v>
      </c>
      <c r="H780" t="s">
        <v>249</v>
      </c>
      <c r="I780" t="s">
        <v>381</v>
      </c>
      <c r="J780" t="s">
        <v>490</v>
      </c>
      <c r="K780" t="s">
        <v>48</v>
      </c>
      <c r="L780" t="s">
        <v>48</v>
      </c>
      <c r="M780" t="s">
        <v>28</v>
      </c>
      <c r="N780" t="s">
        <v>490</v>
      </c>
      <c r="O780" t="s">
        <v>29</v>
      </c>
      <c r="P780" t="s">
        <v>331</v>
      </c>
      <c r="Q780">
        <v>185</v>
      </c>
      <c r="R780">
        <v>20</v>
      </c>
      <c r="S780" t="s">
        <v>31</v>
      </c>
      <c r="T780" t="s">
        <v>32</v>
      </c>
      <c r="U780" t="s">
        <v>436</v>
      </c>
      <c r="V780" t="s">
        <v>335</v>
      </c>
    </row>
    <row r="781" spans="1:22" x14ac:dyDescent="0.25">
      <c r="A781">
        <v>1216523</v>
      </c>
      <c r="B781" t="s">
        <v>506</v>
      </c>
      <c r="C781" t="s">
        <v>377</v>
      </c>
      <c r="D781">
        <f>YEAR(matches[[#This Row],[date]])</f>
        <v>2020</v>
      </c>
      <c r="E781" t="s">
        <v>641</v>
      </c>
      <c r="F781" s="1">
        <v>44114</v>
      </c>
      <c r="G781" t="s">
        <v>23</v>
      </c>
      <c r="H781" t="s">
        <v>127</v>
      </c>
      <c r="I781" t="s">
        <v>378</v>
      </c>
      <c r="J781" t="s">
        <v>27</v>
      </c>
      <c r="K781" t="s">
        <v>38</v>
      </c>
      <c r="L781" t="s">
        <v>27</v>
      </c>
      <c r="M781" t="s">
        <v>40</v>
      </c>
      <c r="N781" t="s">
        <v>27</v>
      </c>
      <c r="O781" t="s">
        <v>29</v>
      </c>
      <c r="P781" t="s">
        <v>198</v>
      </c>
      <c r="Q781">
        <v>165</v>
      </c>
      <c r="R781">
        <v>20</v>
      </c>
      <c r="S781" t="s">
        <v>31</v>
      </c>
      <c r="T781" t="s">
        <v>32</v>
      </c>
      <c r="U781" t="s">
        <v>499</v>
      </c>
      <c r="V781" t="s">
        <v>400</v>
      </c>
    </row>
    <row r="782" spans="1:22" x14ac:dyDescent="0.25">
      <c r="A782">
        <v>1216525</v>
      </c>
      <c r="B782" t="s">
        <v>506</v>
      </c>
      <c r="C782" t="s">
        <v>32</v>
      </c>
      <c r="D782">
        <f>YEAR(matches[[#This Row],[date]])</f>
        <v>2020</v>
      </c>
      <c r="E782" t="s">
        <v>641</v>
      </c>
      <c r="F782" s="1">
        <v>44114</v>
      </c>
      <c r="G782" t="s">
        <v>23</v>
      </c>
      <c r="H782" t="s">
        <v>278</v>
      </c>
      <c r="I782" t="s">
        <v>383</v>
      </c>
      <c r="J782" t="s">
        <v>26</v>
      </c>
      <c r="K782" t="s">
        <v>39</v>
      </c>
      <c r="L782" t="s">
        <v>26</v>
      </c>
      <c r="M782" t="s">
        <v>40</v>
      </c>
      <c r="N782" t="s">
        <v>26</v>
      </c>
      <c r="O782" t="s">
        <v>29</v>
      </c>
      <c r="P782" t="s">
        <v>240</v>
      </c>
      <c r="Q782">
        <v>170</v>
      </c>
      <c r="R782">
        <v>20</v>
      </c>
      <c r="S782" t="s">
        <v>31</v>
      </c>
      <c r="T782" t="s">
        <v>32</v>
      </c>
      <c r="U782" t="s">
        <v>310</v>
      </c>
      <c r="V782" t="s">
        <v>262</v>
      </c>
    </row>
    <row r="783" spans="1:22" x14ac:dyDescent="0.25">
      <c r="A783">
        <v>1216507</v>
      </c>
      <c r="B783" t="s">
        <v>506</v>
      </c>
      <c r="C783" t="s">
        <v>32</v>
      </c>
      <c r="D783">
        <f>YEAR(matches[[#This Row],[date]])</f>
        <v>2020</v>
      </c>
      <c r="E783" t="s">
        <v>641</v>
      </c>
      <c r="F783" s="1">
        <v>44115</v>
      </c>
      <c r="G783" t="s">
        <v>23</v>
      </c>
      <c r="H783" t="s">
        <v>511</v>
      </c>
      <c r="I783" t="s">
        <v>383</v>
      </c>
      <c r="J783" t="s">
        <v>344</v>
      </c>
      <c r="K783" t="s">
        <v>48</v>
      </c>
      <c r="L783" t="s">
        <v>344</v>
      </c>
      <c r="M783" t="s">
        <v>40</v>
      </c>
      <c r="N783" t="s">
        <v>48</v>
      </c>
      <c r="O783" t="s">
        <v>49</v>
      </c>
      <c r="P783" t="s">
        <v>57</v>
      </c>
      <c r="Q783">
        <v>159</v>
      </c>
      <c r="R783">
        <v>20</v>
      </c>
      <c r="S783" t="s">
        <v>31</v>
      </c>
      <c r="T783" t="s">
        <v>32</v>
      </c>
      <c r="U783" t="s">
        <v>457</v>
      </c>
      <c r="V783" t="s">
        <v>262</v>
      </c>
    </row>
    <row r="784" spans="1:22" x14ac:dyDescent="0.25">
      <c r="A784">
        <v>1216529</v>
      </c>
      <c r="B784" t="s">
        <v>506</v>
      </c>
      <c r="C784" t="s">
        <v>377</v>
      </c>
      <c r="D784">
        <f>YEAR(matches[[#This Row],[date]])</f>
        <v>2020</v>
      </c>
      <c r="E784" t="s">
        <v>641</v>
      </c>
      <c r="F784" s="1">
        <v>44115</v>
      </c>
      <c r="G784" t="s">
        <v>23</v>
      </c>
      <c r="H784" t="s">
        <v>427</v>
      </c>
      <c r="I784" t="s">
        <v>378</v>
      </c>
      <c r="J784" t="s">
        <v>490</v>
      </c>
      <c r="K784" t="s">
        <v>56</v>
      </c>
      <c r="L784" t="s">
        <v>490</v>
      </c>
      <c r="M784" t="s">
        <v>40</v>
      </c>
      <c r="N784" t="s">
        <v>56</v>
      </c>
      <c r="O784" t="s">
        <v>49</v>
      </c>
      <c r="P784" t="s">
        <v>57</v>
      </c>
      <c r="Q784">
        <v>163</v>
      </c>
      <c r="R784">
        <v>20</v>
      </c>
      <c r="S784" t="s">
        <v>31</v>
      </c>
      <c r="T784" t="s">
        <v>32</v>
      </c>
      <c r="U784" t="s">
        <v>400</v>
      </c>
      <c r="V784" t="s">
        <v>179</v>
      </c>
    </row>
    <row r="785" spans="1:22" x14ac:dyDescent="0.25">
      <c r="A785">
        <v>1216540</v>
      </c>
      <c r="B785" t="s">
        <v>506</v>
      </c>
      <c r="C785" t="s">
        <v>32</v>
      </c>
      <c r="D785">
        <f>YEAR(matches[[#This Row],[date]])</f>
        <v>2020</v>
      </c>
      <c r="E785" t="s">
        <v>641</v>
      </c>
      <c r="F785" s="1">
        <v>44116</v>
      </c>
      <c r="G785" t="s">
        <v>23</v>
      </c>
      <c r="H785" t="s">
        <v>158</v>
      </c>
      <c r="I785" t="s">
        <v>381</v>
      </c>
      <c r="J785" t="s">
        <v>26</v>
      </c>
      <c r="K785" t="s">
        <v>27</v>
      </c>
      <c r="L785" t="s">
        <v>26</v>
      </c>
      <c r="M785" t="s">
        <v>40</v>
      </c>
      <c r="N785" t="s">
        <v>26</v>
      </c>
      <c r="O785" t="s">
        <v>29</v>
      </c>
      <c r="P785" t="s">
        <v>297</v>
      </c>
      <c r="Q785">
        <v>195</v>
      </c>
      <c r="R785">
        <v>20</v>
      </c>
      <c r="S785" t="s">
        <v>31</v>
      </c>
      <c r="T785" t="s">
        <v>32</v>
      </c>
      <c r="U785" t="s">
        <v>379</v>
      </c>
      <c r="V785" t="s">
        <v>403</v>
      </c>
    </row>
    <row r="786" spans="1:22" x14ac:dyDescent="0.25">
      <c r="A786">
        <v>1216528</v>
      </c>
      <c r="B786" t="s">
        <v>506</v>
      </c>
      <c r="C786" t="s">
        <v>32</v>
      </c>
      <c r="D786">
        <f>YEAR(matches[[#This Row],[date]])</f>
        <v>2020</v>
      </c>
      <c r="E786" t="s">
        <v>641</v>
      </c>
      <c r="F786" s="1">
        <v>44117</v>
      </c>
      <c r="G786" t="s">
        <v>23</v>
      </c>
      <c r="H786" t="s">
        <v>313</v>
      </c>
      <c r="I786" t="s">
        <v>383</v>
      </c>
      <c r="J786" t="s">
        <v>39</v>
      </c>
      <c r="K786" t="s">
        <v>344</v>
      </c>
      <c r="L786" t="s">
        <v>39</v>
      </c>
      <c r="M786" t="s">
        <v>40</v>
      </c>
      <c r="N786" t="s">
        <v>39</v>
      </c>
      <c r="O786" t="s">
        <v>29</v>
      </c>
      <c r="P786" t="s">
        <v>284</v>
      </c>
      <c r="Q786">
        <v>168</v>
      </c>
      <c r="R786">
        <v>20</v>
      </c>
      <c r="S786" t="s">
        <v>31</v>
      </c>
      <c r="T786" t="s">
        <v>32</v>
      </c>
      <c r="U786" t="s">
        <v>310</v>
      </c>
      <c r="V786" t="s">
        <v>262</v>
      </c>
    </row>
    <row r="787" spans="1:22" x14ac:dyDescent="0.25">
      <c r="A787">
        <v>1216543</v>
      </c>
      <c r="B787" t="s">
        <v>506</v>
      </c>
      <c r="C787" t="s">
        <v>32</v>
      </c>
      <c r="D787">
        <f>YEAR(matches[[#This Row],[date]])</f>
        <v>2020</v>
      </c>
      <c r="E787" t="s">
        <v>641</v>
      </c>
      <c r="F787" s="1">
        <v>44118</v>
      </c>
      <c r="G787" t="s">
        <v>23</v>
      </c>
      <c r="H787" t="s">
        <v>512</v>
      </c>
      <c r="I787" t="s">
        <v>383</v>
      </c>
      <c r="J787" t="s">
        <v>490</v>
      </c>
      <c r="K787" t="s">
        <v>48</v>
      </c>
      <c r="L787" t="s">
        <v>490</v>
      </c>
      <c r="M787" t="s">
        <v>40</v>
      </c>
      <c r="N787" t="s">
        <v>490</v>
      </c>
      <c r="O787" t="s">
        <v>29</v>
      </c>
      <c r="P787" t="s">
        <v>93</v>
      </c>
      <c r="Q787">
        <v>162</v>
      </c>
      <c r="R787">
        <v>20</v>
      </c>
      <c r="S787" t="s">
        <v>31</v>
      </c>
      <c r="T787" t="s">
        <v>32</v>
      </c>
      <c r="U787" t="s">
        <v>310</v>
      </c>
      <c r="V787" t="s">
        <v>424</v>
      </c>
    </row>
    <row r="788" spans="1:22" x14ac:dyDescent="0.25">
      <c r="A788">
        <v>1216531</v>
      </c>
      <c r="B788" t="s">
        <v>506</v>
      </c>
      <c r="C788" t="s">
        <v>32</v>
      </c>
      <c r="D788">
        <f>YEAR(matches[[#This Row],[date]])</f>
        <v>2020</v>
      </c>
      <c r="E788" t="s">
        <v>641</v>
      </c>
      <c r="F788" s="1">
        <v>44119</v>
      </c>
      <c r="G788" t="s">
        <v>23</v>
      </c>
      <c r="H788" t="s">
        <v>471</v>
      </c>
      <c r="I788" t="s">
        <v>381</v>
      </c>
      <c r="J788" t="s">
        <v>26</v>
      </c>
      <c r="K788" t="s">
        <v>38</v>
      </c>
      <c r="L788" t="s">
        <v>26</v>
      </c>
      <c r="M788" t="s">
        <v>40</v>
      </c>
      <c r="N788" t="s">
        <v>38</v>
      </c>
      <c r="O788" t="s">
        <v>49</v>
      </c>
      <c r="P788" t="s">
        <v>100</v>
      </c>
      <c r="Q788">
        <v>172</v>
      </c>
      <c r="R788">
        <v>20</v>
      </c>
      <c r="S788" t="s">
        <v>31</v>
      </c>
      <c r="T788" t="s">
        <v>32</v>
      </c>
      <c r="U788" t="s">
        <v>436</v>
      </c>
      <c r="V788" t="s">
        <v>335</v>
      </c>
    </row>
    <row r="789" spans="1:22" x14ac:dyDescent="0.25">
      <c r="A789">
        <v>1216526</v>
      </c>
      <c r="B789" t="s">
        <v>506</v>
      </c>
      <c r="C789" t="s">
        <v>377</v>
      </c>
      <c r="D789">
        <f>YEAR(matches[[#This Row],[date]])</f>
        <v>2020</v>
      </c>
      <c r="E789" t="s">
        <v>641</v>
      </c>
      <c r="F789" s="1">
        <v>44120</v>
      </c>
      <c r="G789" t="s">
        <v>23</v>
      </c>
      <c r="H789" t="s">
        <v>427</v>
      </c>
      <c r="I789" t="s">
        <v>378</v>
      </c>
      <c r="J789" t="s">
        <v>27</v>
      </c>
      <c r="K789" t="s">
        <v>56</v>
      </c>
      <c r="L789" t="s">
        <v>27</v>
      </c>
      <c r="M789" t="s">
        <v>40</v>
      </c>
      <c r="N789" t="s">
        <v>56</v>
      </c>
      <c r="O789" t="s">
        <v>49</v>
      </c>
      <c r="P789" t="s">
        <v>100</v>
      </c>
      <c r="Q789">
        <v>149</v>
      </c>
      <c r="R789">
        <v>20</v>
      </c>
      <c r="S789" t="s">
        <v>31</v>
      </c>
      <c r="T789" t="s">
        <v>32</v>
      </c>
      <c r="U789" t="s">
        <v>400</v>
      </c>
      <c r="V789" t="s">
        <v>423</v>
      </c>
    </row>
    <row r="790" spans="1:22" x14ac:dyDescent="0.25">
      <c r="A790">
        <v>1216509</v>
      </c>
      <c r="B790" t="s">
        <v>506</v>
      </c>
      <c r="C790" t="s">
        <v>32</v>
      </c>
      <c r="D790">
        <f>YEAR(matches[[#This Row],[date]])</f>
        <v>2020</v>
      </c>
      <c r="E790" t="s">
        <v>641</v>
      </c>
      <c r="F790" s="1">
        <v>44121</v>
      </c>
      <c r="G790" t="s">
        <v>23</v>
      </c>
      <c r="H790" t="s">
        <v>296</v>
      </c>
      <c r="I790" t="s">
        <v>381</v>
      </c>
      <c r="J790" t="s">
        <v>39</v>
      </c>
      <c r="K790" t="s">
        <v>490</v>
      </c>
      <c r="L790" t="s">
        <v>39</v>
      </c>
      <c r="M790" t="s">
        <v>40</v>
      </c>
      <c r="N790" t="s">
        <v>490</v>
      </c>
      <c r="O790" t="s">
        <v>49</v>
      </c>
      <c r="P790" t="s">
        <v>57</v>
      </c>
      <c r="Q790">
        <v>180</v>
      </c>
      <c r="R790">
        <v>20</v>
      </c>
      <c r="S790" t="s">
        <v>31</v>
      </c>
      <c r="T790" t="s">
        <v>32</v>
      </c>
      <c r="U790" t="s">
        <v>436</v>
      </c>
      <c r="V790" t="s">
        <v>379</v>
      </c>
    </row>
    <row r="791" spans="1:22" x14ac:dyDescent="0.25">
      <c r="A791">
        <v>1216522</v>
      </c>
      <c r="B791" t="s">
        <v>506</v>
      </c>
      <c r="C791" t="s">
        <v>32</v>
      </c>
      <c r="D791">
        <f>YEAR(matches[[#This Row],[date]])</f>
        <v>2020</v>
      </c>
      <c r="E791" t="s">
        <v>641</v>
      </c>
      <c r="F791" s="1">
        <v>44121</v>
      </c>
      <c r="G791" t="s">
        <v>23</v>
      </c>
      <c r="H791" t="s">
        <v>158</v>
      </c>
      <c r="I791" t="s">
        <v>383</v>
      </c>
      <c r="J791" t="s">
        <v>48</v>
      </c>
      <c r="K791" t="s">
        <v>26</v>
      </c>
      <c r="L791" t="s">
        <v>48</v>
      </c>
      <c r="M791" t="s">
        <v>40</v>
      </c>
      <c r="N791" t="s">
        <v>26</v>
      </c>
      <c r="O791" t="s">
        <v>49</v>
      </c>
      <c r="P791" t="s">
        <v>83</v>
      </c>
      <c r="Q791">
        <v>178</v>
      </c>
      <c r="R791">
        <v>20</v>
      </c>
      <c r="S791" t="s">
        <v>31</v>
      </c>
      <c r="T791" t="s">
        <v>32</v>
      </c>
      <c r="U791" t="s">
        <v>310</v>
      </c>
      <c r="V791" t="s">
        <v>424</v>
      </c>
    </row>
    <row r="792" spans="1:22" x14ac:dyDescent="0.25">
      <c r="A792">
        <v>1216512</v>
      </c>
      <c r="B792" t="s">
        <v>506</v>
      </c>
      <c r="C792" t="s">
        <v>377</v>
      </c>
      <c r="D792">
        <f>YEAR(matches[[#This Row],[date]])</f>
        <v>2020</v>
      </c>
      <c r="E792" t="s">
        <v>641</v>
      </c>
      <c r="F792" s="1">
        <v>44122</v>
      </c>
      <c r="G792" t="s">
        <v>23</v>
      </c>
      <c r="H792" t="s">
        <v>461</v>
      </c>
      <c r="I792" t="s">
        <v>378</v>
      </c>
      <c r="J792" t="s">
        <v>27</v>
      </c>
      <c r="K792" t="s">
        <v>344</v>
      </c>
      <c r="L792" t="s">
        <v>344</v>
      </c>
      <c r="M792" t="s">
        <v>28</v>
      </c>
      <c r="N792" t="s">
        <v>27</v>
      </c>
      <c r="O792" t="s">
        <v>159</v>
      </c>
      <c r="P792" t="s">
        <v>32</v>
      </c>
      <c r="Q792">
        <v>164</v>
      </c>
      <c r="R792">
        <v>20</v>
      </c>
      <c r="S792" t="s">
        <v>160</v>
      </c>
      <c r="T792" t="s">
        <v>32</v>
      </c>
      <c r="U792" t="s">
        <v>394</v>
      </c>
      <c r="V792" t="s">
        <v>179</v>
      </c>
    </row>
    <row r="793" spans="1:22" x14ac:dyDescent="0.25">
      <c r="A793">
        <v>1216517</v>
      </c>
      <c r="B793" t="s">
        <v>506</v>
      </c>
      <c r="C793" t="s">
        <v>32</v>
      </c>
      <c r="D793">
        <f>YEAR(matches[[#This Row],[date]])</f>
        <v>2020</v>
      </c>
      <c r="E793" t="s">
        <v>641</v>
      </c>
      <c r="F793" s="1">
        <v>44122</v>
      </c>
      <c r="G793" t="s">
        <v>23</v>
      </c>
      <c r="H793" t="s">
        <v>471</v>
      </c>
      <c r="I793" t="s">
        <v>383</v>
      </c>
      <c r="J793" t="s">
        <v>56</v>
      </c>
      <c r="K793" t="s">
        <v>38</v>
      </c>
      <c r="L793" t="s">
        <v>56</v>
      </c>
      <c r="M793" t="s">
        <v>40</v>
      </c>
      <c r="N793" t="s">
        <v>38</v>
      </c>
      <c r="O793" t="s">
        <v>159</v>
      </c>
      <c r="P793" t="s">
        <v>32</v>
      </c>
      <c r="Q793">
        <v>177</v>
      </c>
      <c r="R793">
        <v>20</v>
      </c>
      <c r="S793" t="s">
        <v>160</v>
      </c>
      <c r="T793" t="s">
        <v>32</v>
      </c>
      <c r="U793" t="s">
        <v>424</v>
      </c>
      <c r="V793" t="s">
        <v>262</v>
      </c>
    </row>
    <row r="794" spans="1:22" x14ac:dyDescent="0.25">
      <c r="A794">
        <v>1216533</v>
      </c>
      <c r="B794" t="s">
        <v>506</v>
      </c>
      <c r="C794" t="s">
        <v>377</v>
      </c>
      <c r="D794">
        <f>YEAR(matches[[#This Row],[date]])</f>
        <v>2020</v>
      </c>
      <c r="E794" t="s">
        <v>641</v>
      </c>
      <c r="F794" s="1">
        <v>44123</v>
      </c>
      <c r="G794" t="s">
        <v>23</v>
      </c>
      <c r="H794" t="s">
        <v>460</v>
      </c>
      <c r="I794" t="s">
        <v>378</v>
      </c>
      <c r="J794" t="s">
        <v>39</v>
      </c>
      <c r="K794" t="s">
        <v>48</v>
      </c>
      <c r="L794" t="s">
        <v>39</v>
      </c>
      <c r="M794" t="s">
        <v>40</v>
      </c>
      <c r="N794" t="s">
        <v>48</v>
      </c>
      <c r="O794" t="s">
        <v>49</v>
      </c>
      <c r="P794" t="s">
        <v>83</v>
      </c>
      <c r="Q794">
        <v>126</v>
      </c>
      <c r="R794">
        <v>20</v>
      </c>
      <c r="S794" t="s">
        <v>31</v>
      </c>
      <c r="T794" t="s">
        <v>32</v>
      </c>
      <c r="U794" t="s">
        <v>400</v>
      </c>
      <c r="V794" t="s">
        <v>423</v>
      </c>
    </row>
    <row r="795" spans="1:22" x14ac:dyDescent="0.25">
      <c r="A795">
        <v>1216546</v>
      </c>
      <c r="B795" t="s">
        <v>506</v>
      </c>
      <c r="C795" t="s">
        <v>32</v>
      </c>
      <c r="D795">
        <f>YEAR(matches[[#This Row],[date]])</f>
        <v>2020</v>
      </c>
      <c r="E795" t="s">
        <v>641</v>
      </c>
      <c r="F795" s="1">
        <v>44124</v>
      </c>
      <c r="G795" t="s">
        <v>23</v>
      </c>
      <c r="H795" t="s">
        <v>296</v>
      </c>
      <c r="I795" t="s">
        <v>383</v>
      </c>
      <c r="J795" t="s">
        <v>490</v>
      </c>
      <c r="K795" t="s">
        <v>38</v>
      </c>
      <c r="L795" t="s">
        <v>490</v>
      </c>
      <c r="M795" t="s">
        <v>40</v>
      </c>
      <c r="N795" t="s">
        <v>38</v>
      </c>
      <c r="O795" t="s">
        <v>49</v>
      </c>
      <c r="P795" t="s">
        <v>57</v>
      </c>
      <c r="Q795">
        <v>165</v>
      </c>
      <c r="R795">
        <v>20</v>
      </c>
      <c r="S795" t="s">
        <v>31</v>
      </c>
      <c r="T795" t="s">
        <v>32</v>
      </c>
      <c r="U795" t="s">
        <v>335</v>
      </c>
      <c r="V795" t="s">
        <v>379</v>
      </c>
    </row>
    <row r="796" spans="1:22" x14ac:dyDescent="0.25">
      <c r="A796">
        <v>1216494</v>
      </c>
      <c r="B796" t="s">
        <v>506</v>
      </c>
      <c r="C796" t="s">
        <v>377</v>
      </c>
      <c r="D796">
        <f>YEAR(matches[[#This Row],[date]])</f>
        <v>2020</v>
      </c>
      <c r="E796" t="s">
        <v>641</v>
      </c>
      <c r="F796" s="1">
        <v>44125</v>
      </c>
      <c r="G796" t="s">
        <v>23</v>
      </c>
      <c r="H796" t="s">
        <v>466</v>
      </c>
      <c r="I796" t="s">
        <v>378</v>
      </c>
      <c r="J796" t="s">
        <v>27</v>
      </c>
      <c r="K796" t="s">
        <v>26</v>
      </c>
      <c r="L796" t="s">
        <v>27</v>
      </c>
      <c r="M796" t="s">
        <v>40</v>
      </c>
      <c r="N796" t="s">
        <v>26</v>
      </c>
      <c r="O796" t="s">
        <v>49</v>
      </c>
      <c r="P796" t="s">
        <v>100</v>
      </c>
      <c r="Q796">
        <v>85</v>
      </c>
      <c r="R796">
        <v>20</v>
      </c>
      <c r="S796" t="s">
        <v>31</v>
      </c>
      <c r="T796" t="s">
        <v>32</v>
      </c>
      <c r="U796" t="s">
        <v>423</v>
      </c>
      <c r="V796" t="s">
        <v>179</v>
      </c>
    </row>
    <row r="797" spans="1:22" x14ac:dyDescent="0.25">
      <c r="A797">
        <v>1216518</v>
      </c>
      <c r="B797" t="s">
        <v>506</v>
      </c>
      <c r="C797" t="s">
        <v>32</v>
      </c>
      <c r="D797">
        <f>YEAR(matches[[#This Row],[date]])</f>
        <v>2020</v>
      </c>
      <c r="E797" t="s">
        <v>641</v>
      </c>
      <c r="F797" s="1">
        <v>44126</v>
      </c>
      <c r="G797" t="s">
        <v>23</v>
      </c>
      <c r="H797" t="s">
        <v>205</v>
      </c>
      <c r="I797" t="s">
        <v>383</v>
      </c>
      <c r="J797" t="s">
        <v>48</v>
      </c>
      <c r="K797" t="s">
        <v>344</v>
      </c>
      <c r="L797" t="s">
        <v>344</v>
      </c>
      <c r="M797" t="s">
        <v>28</v>
      </c>
      <c r="N797" t="s">
        <v>344</v>
      </c>
      <c r="O797" t="s">
        <v>49</v>
      </c>
      <c r="P797" t="s">
        <v>100</v>
      </c>
      <c r="Q797">
        <v>155</v>
      </c>
      <c r="R797">
        <v>20</v>
      </c>
      <c r="S797" t="s">
        <v>31</v>
      </c>
      <c r="T797" t="s">
        <v>32</v>
      </c>
      <c r="U797" t="s">
        <v>424</v>
      </c>
      <c r="V797" t="s">
        <v>262</v>
      </c>
    </row>
    <row r="798" spans="1:22" x14ac:dyDescent="0.25">
      <c r="A798">
        <v>1216521</v>
      </c>
      <c r="B798" t="s">
        <v>506</v>
      </c>
      <c r="C798" t="s">
        <v>32</v>
      </c>
      <c r="D798">
        <f>YEAR(matches[[#This Row],[date]])</f>
        <v>2020</v>
      </c>
      <c r="E798" t="s">
        <v>641</v>
      </c>
      <c r="F798" s="1">
        <v>44127</v>
      </c>
      <c r="G798" t="s">
        <v>23</v>
      </c>
      <c r="H798" t="s">
        <v>410</v>
      </c>
      <c r="I798" t="s">
        <v>381</v>
      </c>
      <c r="J798" t="s">
        <v>39</v>
      </c>
      <c r="K798" t="s">
        <v>56</v>
      </c>
      <c r="L798" t="s">
        <v>56</v>
      </c>
      <c r="M798" t="s">
        <v>28</v>
      </c>
      <c r="N798" t="s">
        <v>56</v>
      </c>
      <c r="O798" t="s">
        <v>49</v>
      </c>
      <c r="P798" t="s">
        <v>88</v>
      </c>
      <c r="Q798">
        <v>115</v>
      </c>
      <c r="R798">
        <v>20</v>
      </c>
      <c r="S798" t="s">
        <v>31</v>
      </c>
      <c r="T798" t="s">
        <v>32</v>
      </c>
      <c r="U798" t="s">
        <v>335</v>
      </c>
      <c r="V798" t="s">
        <v>316</v>
      </c>
    </row>
    <row r="799" spans="1:22" x14ac:dyDescent="0.25">
      <c r="A799">
        <v>1216497</v>
      </c>
      <c r="B799" t="s">
        <v>506</v>
      </c>
      <c r="C799" t="s">
        <v>377</v>
      </c>
      <c r="D799">
        <f>YEAR(matches[[#This Row],[date]])</f>
        <v>2020</v>
      </c>
      <c r="E799" t="s">
        <v>641</v>
      </c>
      <c r="F799" s="1">
        <v>44128</v>
      </c>
      <c r="G799" t="s">
        <v>23</v>
      </c>
      <c r="H799" t="s">
        <v>513</v>
      </c>
      <c r="I799" t="s">
        <v>378</v>
      </c>
      <c r="J799" t="s">
        <v>27</v>
      </c>
      <c r="K799" t="s">
        <v>490</v>
      </c>
      <c r="L799" t="s">
        <v>490</v>
      </c>
      <c r="M799" t="s">
        <v>28</v>
      </c>
      <c r="N799" t="s">
        <v>27</v>
      </c>
      <c r="O799" t="s">
        <v>29</v>
      </c>
      <c r="P799" t="s">
        <v>328</v>
      </c>
      <c r="Q799">
        <v>195</v>
      </c>
      <c r="R799">
        <v>20</v>
      </c>
      <c r="S799" t="s">
        <v>31</v>
      </c>
      <c r="T799" t="s">
        <v>32</v>
      </c>
      <c r="U799" t="s">
        <v>400</v>
      </c>
      <c r="V799" t="s">
        <v>394</v>
      </c>
    </row>
    <row r="800" spans="1:22" x14ac:dyDescent="0.25">
      <c r="A800">
        <v>1216498</v>
      </c>
      <c r="B800" t="s">
        <v>506</v>
      </c>
      <c r="C800" t="s">
        <v>32</v>
      </c>
      <c r="D800">
        <f>YEAR(matches[[#This Row],[date]])</f>
        <v>2020</v>
      </c>
      <c r="E800" t="s">
        <v>641</v>
      </c>
      <c r="F800" s="1">
        <v>44128</v>
      </c>
      <c r="G800" t="s">
        <v>23</v>
      </c>
      <c r="H800" t="s">
        <v>514</v>
      </c>
      <c r="I800" t="s">
        <v>383</v>
      </c>
      <c r="J800" t="s">
        <v>38</v>
      </c>
      <c r="K800" t="s">
        <v>344</v>
      </c>
      <c r="L800" t="s">
        <v>344</v>
      </c>
      <c r="M800" t="s">
        <v>28</v>
      </c>
      <c r="N800" t="s">
        <v>38</v>
      </c>
      <c r="O800" t="s">
        <v>29</v>
      </c>
      <c r="P800" t="s">
        <v>115</v>
      </c>
      <c r="Q800">
        <v>127</v>
      </c>
      <c r="R800">
        <v>20</v>
      </c>
      <c r="S800" t="s">
        <v>31</v>
      </c>
      <c r="T800" t="s">
        <v>32</v>
      </c>
      <c r="U800" t="s">
        <v>433</v>
      </c>
      <c r="V800" t="s">
        <v>262</v>
      </c>
    </row>
    <row r="801" spans="1:22" x14ac:dyDescent="0.25">
      <c r="A801">
        <v>1216541</v>
      </c>
      <c r="B801" t="s">
        <v>506</v>
      </c>
      <c r="C801" t="s">
        <v>377</v>
      </c>
      <c r="D801">
        <f>YEAR(matches[[#This Row],[date]])</f>
        <v>2020</v>
      </c>
      <c r="E801" t="s">
        <v>641</v>
      </c>
      <c r="F801" s="1">
        <v>44129</v>
      </c>
      <c r="G801" t="s">
        <v>23</v>
      </c>
      <c r="H801" t="s">
        <v>458</v>
      </c>
      <c r="I801" t="s">
        <v>378</v>
      </c>
      <c r="J801" t="s">
        <v>56</v>
      </c>
      <c r="K801" t="s">
        <v>48</v>
      </c>
      <c r="L801" t="s">
        <v>56</v>
      </c>
      <c r="M801" t="s">
        <v>40</v>
      </c>
      <c r="N801" t="s">
        <v>48</v>
      </c>
      <c r="O801" t="s">
        <v>49</v>
      </c>
      <c r="P801" t="s">
        <v>100</v>
      </c>
      <c r="Q801">
        <v>196</v>
      </c>
      <c r="R801">
        <v>20</v>
      </c>
      <c r="S801" t="s">
        <v>31</v>
      </c>
      <c r="T801" t="s">
        <v>32</v>
      </c>
      <c r="U801" t="s">
        <v>499</v>
      </c>
      <c r="V801" t="s">
        <v>423</v>
      </c>
    </row>
    <row r="802" spans="1:22" x14ac:dyDescent="0.25">
      <c r="A802">
        <v>1216544</v>
      </c>
      <c r="B802" t="s">
        <v>506</v>
      </c>
      <c r="C802" t="s">
        <v>32</v>
      </c>
      <c r="D802">
        <f>YEAR(matches[[#This Row],[date]])</f>
        <v>2020</v>
      </c>
      <c r="E802" t="s">
        <v>641</v>
      </c>
      <c r="F802" s="1">
        <v>44129</v>
      </c>
      <c r="G802" t="s">
        <v>23</v>
      </c>
      <c r="H802" t="s">
        <v>515</v>
      </c>
      <c r="I802" t="s">
        <v>383</v>
      </c>
      <c r="J802" t="s">
        <v>26</v>
      </c>
      <c r="K802" t="s">
        <v>39</v>
      </c>
      <c r="L802" t="s">
        <v>26</v>
      </c>
      <c r="M802" t="s">
        <v>40</v>
      </c>
      <c r="N802" t="s">
        <v>39</v>
      </c>
      <c r="O802" t="s">
        <v>49</v>
      </c>
      <c r="P802" t="s">
        <v>100</v>
      </c>
      <c r="Q802">
        <v>146</v>
      </c>
      <c r="R802">
        <v>20</v>
      </c>
      <c r="S802" t="s">
        <v>31</v>
      </c>
      <c r="T802" t="s">
        <v>32</v>
      </c>
      <c r="U802" t="s">
        <v>335</v>
      </c>
      <c r="V802" t="s">
        <v>379</v>
      </c>
    </row>
    <row r="803" spans="1:22" x14ac:dyDescent="0.25">
      <c r="A803">
        <v>1216520</v>
      </c>
      <c r="B803" t="s">
        <v>506</v>
      </c>
      <c r="C803" t="s">
        <v>32</v>
      </c>
      <c r="D803">
        <f>YEAR(matches[[#This Row],[date]])</f>
        <v>2020</v>
      </c>
      <c r="E803" t="s">
        <v>641</v>
      </c>
      <c r="F803" s="1">
        <v>44130</v>
      </c>
      <c r="G803" t="s">
        <v>23</v>
      </c>
      <c r="H803" t="s">
        <v>153</v>
      </c>
      <c r="I803" t="s">
        <v>381</v>
      </c>
      <c r="J803" t="s">
        <v>27</v>
      </c>
      <c r="K803" t="s">
        <v>38</v>
      </c>
      <c r="L803" t="s">
        <v>38</v>
      </c>
      <c r="M803" t="s">
        <v>28</v>
      </c>
      <c r="N803" t="s">
        <v>38</v>
      </c>
      <c r="O803" t="s">
        <v>49</v>
      </c>
      <c r="P803" t="s">
        <v>100</v>
      </c>
      <c r="Q803">
        <v>150</v>
      </c>
      <c r="R803">
        <v>20</v>
      </c>
      <c r="S803" t="s">
        <v>31</v>
      </c>
      <c r="T803" t="s">
        <v>32</v>
      </c>
      <c r="U803" t="s">
        <v>436</v>
      </c>
      <c r="V803" t="s">
        <v>379</v>
      </c>
    </row>
    <row r="804" spans="1:22" x14ac:dyDescent="0.25">
      <c r="A804">
        <v>1216524</v>
      </c>
      <c r="B804" t="s">
        <v>506</v>
      </c>
      <c r="C804" t="s">
        <v>32</v>
      </c>
      <c r="D804">
        <f>YEAR(matches[[#This Row],[date]])</f>
        <v>2020</v>
      </c>
      <c r="E804" t="s">
        <v>641</v>
      </c>
      <c r="F804" s="1">
        <v>44131</v>
      </c>
      <c r="G804" t="s">
        <v>23</v>
      </c>
      <c r="H804" t="s">
        <v>295</v>
      </c>
      <c r="I804" t="s">
        <v>383</v>
      </c>
      <c r="J804" t="s">
        <v>344</v>
      </c>
      <c r="K804" t="s">
        <v>490</v>
      </c>
      <c r="L804" t="s">
        <v>490</v>
      </c>
      <c r="M804" t="s">
        <v>28</v>
      </c>
      <c r="N804" t="s">
        <v>344</v>
      </c>
      <c r="O804" t="s">
        <v>29</v>
      </c>
      <c r="P804" t="s">
        <v>516</v>
      </c>
      <c r="Q804">
        <v>220</v>
      </c>
      <c r="R804">
        <v>20</v>
      </c>
      <c r="S804" t="s">
        <v>31</v>
      </c>
      <c r="T804" t="s">
        <v>32</v>
      </c>
      <c r="U804" t="s">
        <v>310</v>
      </c>
      <c r="V804" t="s">
        <v>424</v>
      </c>
    </row>
    <row r="805" spans="1:22" x14ac:dyDescent="0.25">
      <c r="A805">
        <v>1216499</v>
      </c>
      <c r="B805" t="s">
        <v>506</v>
      </c>
      <c r="C805" t="s">
        <v>377</v>
      </c>
      <c r="D805">
        <f>YEAR(matches[[#This Row],[date]])</f>
        <v>2020</v>
      </c>
      <c r="E805" t="s">
        <v>641</v>
      </c>
      <c r="F805" s="1">
        <v>44132</v>
      </c>
      <c r="G805" t="s">
        <v>23</v>
      </c>
      <c r="H805" t="s">
        <v>431</v>
      </c>
      <c r="I805" t="s">
        <v>378</v>
      </c>
      <c r="J805" t="s">
        <v>26</v>
      </c>
      <c r="K805" t="s">
        <v>56</v>
      </c>
      <c r="L805" t="s">
        <v>56</v>
      </c>
      <c r="M805" t="s">
        <v>28</v>
      </c>
      <c r="N805" t="s">
        <v>56</v>
      </c>
      <c r="O805" t="s">
        <v>49</v>
      </c>
      <c r="P805" t="s">
        <v>57</v>
      </c>
      <c r="Q805">
        <v>165</v>
      </c>
      <c r="R805">
        <v>20</v>
      </c>
      <c r="S805" t="s">
        <v>31</v>
      </c>
      <c r="T805" t="s">
        <v>32</v>
      </c>
      <c r="U805" t="s">
        <v>499</v>
      </c>
      <c r="V805" t="s">
        <v>400</v>
      </c>
    </row>
    <row r="806" spans="1:22" x14ac:dyDescent="0.25">
      <c r="A806">
        <v>1216536</v>
      </c>
      <c r="B806" t="s">
        <v>506</v>
      </c>
      <c r="C806" t="s">
        <v>32</v>
      </c>
      <c r="D806">
        <f>YEAR(matches[[#This Row],[date]])</f>
        <v>2020</v>
      </c>
      <c r="E806" t="s">
        <v>641</v>
      </c>
      <c r="F806" s="1">
        <v>44133</v>
      </c>
      <c r="G806" t="s">
        <v>23</v>
      </c>
      <c r="H806" t="s">
        <v>515</v>
      </c>
      <c r="I806" t="s">
        <v>383</v>
      </c>
      <c r="J806" t="s">
        <v>27</v>
      </c>
      <c r="K806" t="s">
        <v>39</v>
      </c>
      <c r="L806" t="s">
        <v>39</v>
      </c>
      <c r="M806" t="s">
        <v>28</v>
      </c>
      <c r="N806" t="s">
        <v>39</v>
      </c>
      <c r="O806" t="s">
        <v>49</v>
      </c>
      <c r="P806" t="s">
        <v>69</v>
      </c>
      <c r="Q806">
        <v>173</v>
      </c>
      <c r="R806">
        <v>20</v>
      </c>
      <c r="S806" t="s">
        <v>31</v>
      </c>
      <c r="T806" t="s">
        <v>32</v>
      </c>
      <c r="U806" t="s">
        <v>335</v>
      </c>
      <c r="V806" t="s">
        <v>379</v>
      </c>
    </row>
    <row r="807" spans="1:22" x14ac:dyDescent="0.25">
      <c r="A807">
        <v>1216537</v>
      </c>
      <c r="B807" t="s">
        <v>506</v>
      </c>
      <c r="C807" t="s">
        <v>377</v>
      </c>
      <c r="D807">
        <f>YEAR(matches[[#This Row],[date]])</f>
        <v>2020</v>
      </c>
      <c r="E807" t="s">
        <v>641</v>
      </c>
      <c r="F807" s="1">
        <v>44134</v>
      </c>
      <c r="G807" t="s">
        <v>23</v>
      </c>
      <c r="H807" t="s">
        <v>458</v>
      </c>
      <c r="I807" t="s">
        <v>378</v>
      </c>
      <c r="J807" t="s">
        <v>38</v>
      </c>
      <c r="K807" t="s">
        <v>48</v>
      </c>
      <c r="L807" t="s">
        <v>48</v>
      </c>
      <c r="M807" t="s">
        <v>28</v>
      </c>
      <c r="N807" t="s">
        <v>48</v>
      </c>
      <c r="O807" t="s">
        <v>49</v>
      </c>
      <c r="P807" t="s">
        <v>83</v>
      </c>
      <c r="Q807">
        <v>186</v>
      </c>
      <c r="R807">
        <v>20</v>
      </c>
      <c r="S807" t="s">
        <v>31</v>
      </c>
      <c r="T807" t="s">
        <v>32</v>
      </c>
      <c r="U807" t="s">
        <v>400</v>
      </c>
      <c r="V807" t="s">
        <v>179</v>
      </c>
    </row>
    <row r="808" spans="1:22" x14ac:dyDescent="0.25">
      <c r="A808">
        <v>1216502</v>
      </c>
      <c r="B808" t="s">
        <v>506</v>
      </c>
      <c r="C808" t="s">
        <v>32</v>
      </c>
      <c r="D808">
        <f>YEAR(matches[[#This Row],[date]])</f>
        <v>2020</v>
      </c>
      <c r="E808" t="s">
        <v>641</v>
      </c>
      <c r="F808" s="1">
        <v>44135</v>
      </c>
      <c r="G808" t="s">
        <v>23</v>
      </c>
      <c r="H808" t="s">
        <v>389</v>
      </c>
      <c r="I808" t="s">
        <v>381</v>
      </c>
      <c r="J808" t="s">
        <v>26</v>
      </c>
      <c r="K808" t="s">
        <v>344</v>
      </c>
      <c r="L808" t="s">
        <v>344</v>
      </c>
      <c r="M808" t="s">
        <v>28</v>
      </c>
      <c r="N808" t="s">
        <v>344</v>
      </c>
      <c r="O808" t="s">
        <v>49</v>
      </c>
      <c r="P808" t="s">
        <v>57</v>
      </c>
      <c r="Q808">
        <v>121</v>
      </c>
      <c r="R808">
        <v>20</v>
      </c>
      <c r="S808" t="s">
        <v>31</v>
      </c>
      <c r="T808" t="s">
        <v>32</v>
      </c>
      <c r="U808" t="s">
        <v>436</v>
      </c>
      <c r="V808" t="s">
        <v>403</v>
      </c>
    </row>
    <row r="809" spans="1:22" x14ac:dyDescent="0.25">
      <c r="A809">
        <v>1216535</v>
      </c>
      <c r="B809" t="s">
        <v>506</v>
      </c>
      <c r="C809" t="s">
        <v>32</v>
      </c>
      <c r="D809">
        <f>YEAR(matches[[#This Row],[date]])</f>
        <v>2020</v>
      </c>
      <c r="E809" t="s">
        <v>641</v>
      </c>
      <c r="F809" s="1">
        <v>44135</v>
      </c>
      <c r="G809" t="s">
        <v>23</v>
      </c>
      <c r="H809" t="s">
        <v>484</v>
      </c>
      <c r="I809" t="s">
        <v>383</v>
      </c>
      <c r="J809" t="s">
        <v>490</v>
      </c>
      <c r="K809" t="s">
        <v>56</v>
      </c>
      <c r="L809" t="s">
        <v>56</v>
      </c>
      <c r="M809" t="s">
        <v>28</v>
      </c>
      <c r="N809" t="s">
        <v>56</v>
      </c>
      <c r="O809" t="s">
        <v>49</v>
      </c>
      <c r="P809" t="s">
        <v>50</v>
      </c>
      <c r="Q809">
        <v>111</v>
      </c>
      <c r="R809">
        <v>20</v>
      </c>
      <c r="S809" t="s">
        <v>31</v>
      </c>
      <c r="T809" t="s">
        <v>32</v>
      </c>
      <c r="U809" t="s">
        <v>457</v>
      </c>
      <c r="V809" t="s">
        <v>262</v>
      </c>
    </row>
    <row r="810" spans="1:22" x14ac:dyDescent="0.25">
      <c r="A810">
        <v>1216506</v>
      </c>
      <c r="B810" t="s">
        <v>506</v>
      </c>
      <c r="C810" t="s">
        <v>377</v>
      </c>
      <c r="D810">
        <f>YEAR(matches[[#This Row],[date]])</f>
        <v>2020</v>
      </c>
      <c r="E810" t="s">
        <v>641</v>
      </c>
      <c r="F810" s="1">
        <v>44136</v>
      </c>
      <c r="G810" t="s">
        <v>23</v>
      </c>
      <c r="H810" t="s">
        <v>515</v>
      </c>
      <c r="I810" t="s">
        <v>378</v>
      </c>
      <c r="J810" t="s">
        <v>38</v>
      </c>
      <c r="K810" t="s">
        <v>39</v>
      </c>
      <c r="L810" t="s">
        <v>39</v>
      </c>
      <c r="M810" t="s">
        <v>28</v>
      </c>
      <c r="N810" t="s">
        <v>39</v>
      </c>
      <c r="O810" t="s">
        <v>49</v>
      </c>
      <c r="P810" t="s">
        <v>50</v>
      </c>
      <c r="Q810">
        <v>154</v>
      </c>
      <c r="R810">
        <v>20</v>
      </c>
      <c r="S810" t="s">
        <v>31</v>
      </c>
      <c r="T810" t="s">
        <v>32</v>
      </c>
      <c r="U810" t="s">
        <v>394</v>
      </c>
      <c r="V810" t="s">
        <v>423</v>
      </c>
    </row>
    <row r="811" spans="1:22" x14ac:dyDescent="0.25">
      <c r="A811">
        <v>1216530</v>
      </c>
      <c r="B811" t="s">
        <v>506</v>
      </c>
      <c r="C811" t="s">
        <v>32</v>
      </c>
      <c r="D811">
        <f>YEAR(matches[[#This Row],[date]])</f>
        <v>2020</v>
      </c>
      <c r="E811" t="s">
        <v>641</v>
      </c>
      <c r="F811" s="1">
        <v>44136</v>
      </c>
      <c r="G811" t="s">
        <v>23</v>
      </c>
      <c r="H811" t="s">
        <v>517</v>
      </c>
      <c r="I811" t="s">
        <v>383</v>
      </c>
      <c r="J811" t="s">
        <v>27</v>
      </c>
      <c r="K811" t="s">
        <v>48</v>
      </c>
      <c r="L811" t="s">
        <v>48</v>
      </c>
      <c r="M811" t="s">
        <v>28</v>
      </c>
      <c r="N811" t="s">
        <v>27</v>
      </c>
      <c r="O811" t="s">
        <v>29</v>
      </c>
      <c r="P811" t="s">
        <v>364</v>
      </c>
      <c r="Q811">
        <v>192</v>
      </c>
      <c r="R811">
        <v>20</v>
      </c>
      <c r="S811" t="s">
        <v>31</v>
      </c>
      <c r="T811" t="s">
        <v>32</v>
      </c>
      <c r="U811" t="s">
        <v>424</v>
      </c>
      <c r="V811" t="s">
        <v>262</v>
      </c>
    </row>
    <row r="812" spans="1:22" x14ac:dyDescent="0.25">
      <c r="A812">
        <v>1216505</v>
      </c>
      <c r="B812" t="s">
        <v>506</v>
      </c>
      <c r="C812" t="s">
        <v>377</v>
      </c>
      <c r="D812">
        <f>YEAR(matches[[#This Row],[date]])</f>
        <v>2020</v>
      </c>
      <c r="E812" t="s">
        <v>641</v>
      </c>
      <c r="F812" s="1">
        <v>44137</v>
      </c>
      <c r="G812" t="s">
        <v>23</v>
      </c>
      <c r="H812" t="s">
        <v>512</v>
      </c>
      <c r="I812" t="s">
        <v>378</v>
      </c>
      <c r="J812" t="s">
        <v>26</v>
      </c>
      <c r="K812" t="s">
        <v>490</v>
      </c>
      <c r="L812" t="s">
        <v>490</v>
      </c>
      <c r="M812" t="s">
        <v>28</v>
      </c>
      <c r="N812" t="s">
        <v>490</v>
      </c>
      <c r="O812" t="s">
        <v>49</v>
      </c>
      <c r="P812" t="s">
        <v>69</v>
      </c>
      <c r="Q812">
        <v>153</v>
      </c>
      <c r="R812">
        <v>20</v>
      </c>
      <c r="S812" t="s">
        <v>31</v>
      </c>
      <c r="T812" t="s">
        <v>32</v>
      </c>
      <c r="U812" t="s">
        <v>400</v>
      </c>
      <c r="V812" t="s">
        <v>179</v>
      </c>
    </row>
    <row r="813" spans="1:22" x14ac:dyDescent="0.25">
      <c r="A813">
        <v>1216495</v>
      </c>
      <c r="B813" t="s">
        <v>506</v>
      </c>
      <c r="C813" t="s">
        <v>32</v>
      </c>
      <c r="D813">
        <f>YEAR(matches[[#This Row],[date]])</f>
        <v>2020</v>
      </c>
      <c r="E813" t="s">
        <v>641</v>
      </c>
      <c r="F813" s="1">
        <v>44138</v>
      </c>
      <c r="G813" t="s">
        <v>23</v>
      </c>
      <c r="H813" t="s">
        <v>329</v>
      </c>
      <c r="I813" t="s">
        <v>381</v>
      </c>
      <c r="J813" t="s">
        <v>56</v>
      </c>
      <c r="K813" t="s">
        <v>344</v>
      </c>
      <c r="L813" t="s">
        <v>344</v>
      </c>
      <c r="M813" t="s">
        <v>28</v>
      </c>
      <c r="N813" t="s">
        <v>344</v>
      </c>
      <c r="O813" t="s">
        <v>49</v>
      </c>
      <c r="P813" t="s">
        <v>88</v>
      </c>
      <c r="Q813">
        <v>150</v>
      </c>
      <c r="R813">
        <v>20</v>
      </c>
      <c r="S813" t="s">
        <v>31</v>
      </c>
      <c r="T813" t="s">
        <v>32</v>
      </c>
      <c r="U813" t="s">
        <v>335</v>
      </c>
      <c r="V813" t="s">
        <v>379</v>
      </c>
    </row>
    <row r="814" spans="1:22" x14ac:dyDescent="0.25">
      <c r="A814">
        <v>1237177</v>
      </c>
      <c r="B814" t="s">
        <v>506</v>
      </c>
      <c r="C814" t="s">
        <v>32</v>
      </c>
      <c r="D814">
        <f>YEAR(matches[[#This Row],[date]])</f>
        <v>2020</v>
      </c>
      <c r="E814" t="s">
        <v>641</v>
      </c>
      <c r="F814" s="1">
        <v>44140</v>
      </c>
      <c r="G814" t="s">
        <v>300</v>
      </c>
      <c r="H814" t="s">
        <v>454</v>
      </c>
      <c r="I814" t="s">
        <v>383</v>
      </c>
      <c r="J814" t="s">
        <v>56</v>
      </c>
      <c r="K814" t="s">
        <v>490</v>
      </c>
      <c r="L814" t="s">
        <v>490</v>
      </c>
      <c r="M814" t="s">
        <v>28</v>
      </c>
      <c r="N814" t="s">
        <v>56</v>
      </c>
      <c r="O814" t="s">
        <v>29</v>
      </c>
      <c r="P814" t="s">
        <v>253</v>
      </c>
      <c r="Q814">
        <v>201</v>
      </c>
      <c r="R814">
        <v>20</v>
      </c>
      <c r="S814" t="s">
        <v>31</v>
      </c>
      <c r="T814" t="s">
        <v>32</v>
      </c>
      <c r="U814" t="s">
        <v>400</v>
      </c>
      <c r="V814" t="s">
        <v>424</v>
      </c>
    </row>
    <row r="815" spans="1:22" x14ac:dyDescent="0.25">
      <c r="A815">
        <v>1237178</v>
      </c>
      <c r="B815" t="s">
        <v>506</v>
      </c>
      <c r="C815" t="s">
        <v>377</v>
      </c>
      <c r="D815">
        <f>YEAR(matches[[#This Row],[date]])</f>
        <v>2020</v>
      </c>
      <c r="E815" t="s">
        <v>641</v>
      </c>
      <c r="F815" s="1">
        <v>44141</v>
      </c>
      <c r="G815" t="s">
        <v>375</v>
      </c>
      <c r="H815" t="s">
        <v>459</v>
      </c>
      <c r="I815" t="s">
        <v>378</v>
      </c>
      <c r="J815" t="s">
        <v>26</v>
      </c>
      <c r="K815" t="s">
        <v>344</v>
      </c>
      <c r="L815" t="s">
        <v>344</v>
      </c>
      <c r="M815" t="s">
        <v>28</v>
      </c>
      <c r="N815" t="s">
        <v>344</v>
      </c>
      <c r="O815" t="s">
        <v>49</v>
      </c>
      <c r="P815" t="s">
        <v>69</v>
      </c>
      <c r="Q815">
        <v>132</v>
      </c>
      <c r="R815">
        <v>20</v>
      </c>
      <c r="S815" t="s">
        <v>31</v>
      </c>
      <c r="T815" t="s">
        <v>32</v>
      </c>
      <c r="U815" t="s">
        <v>262</v>
      </c>
      <c r="V815" t="s">
        <v>179</v>
      </c>
    </row>
    <row r="816" spans="1:22" x14ac:dyDescent="0.25">
      <c r="A816">
        <v>1237180</v>
      </c>
      <c r="B816" t="s">
        <v>506</v>
      </c>
      <c r="C816" t="s">
        <v>377</v>
      </c>
      <c r="D816">
        <f>YEAR(matches[[#This Row],[date]])</f>
        <v>2020</v>
      </c>
      <c r="E816" t="s">
        <v>641</v>
      </c>
      <c r="F816" s="1">
        <v>44143</v>
      </c>
      <c r="G816" t="s">
        <v>302</v>
      </c>
      <c r="H816" t="s">
        <v>438</v>
      </c>
      <c r="I816" t="s">
        <v>378</v>
      </c>
      <c r="J816" t="s">
        <v>490</v>
      </c>
      <c r="K816" t="s">
        <v>344</v>
      </c>
      <c r="L816" t="s">
        <v>490</v>
      </c>
      <c r="M816" t="s">
        <v>40</v>
      </c>
      <c r="N816" t="s">
        <v>490</v>
      </c>
      <c r="O816" t="s">
        <v>29</v>
      </c>
      <c r="P816" t="s">
        <v>228</v>
      </c>
      <c r="Q816">
        <v>190</v>
      </c>
      <c r="R816">
        <v>20</v>
      </c>
      <c r="S816" t="s">
        <v>31</v>
      </c>
      <c r="T816" t="s">
        <v>32</v>
      </c>
      <c r="U816" t="s">
        <v>262</v>
      </c>
      <c r="V816" t="s">
        <v>179</v>
      </c>
    </row>
    <row r="817" spans="1:22" x14ac:dyDescent="0.25">
      <c r="A817">
        <v>1237181</v>
      </c>
      <c r="B817" t="s">
        <v>506</v>
      </c>
      <c r="C817" t="s">
        <v>32</v>
      </c>
      <c r="D817">
        <f>YEAR(matches[[#This Row],[date]])</f>
        <v>2020</v>
      </c>
      <c r="E817" t="s">
        <v>641</v>
      </c>
      <c r="F817" s="1">
        <v>44145</v>
      </c>
      <c r="G817" t="s">
        <v>136</v>
      </c>
      <c r="H817" t="s">
        <v>410</v>
      </c>
      <c r="I817" t="s">
        <v>383</v>
      </c>
      <c r="J817" t="s">
        <v>490</v>
      </c>
      <c r="K817" t="s">
        <v>56</v>
      </c>
      <c r="L817" t="s">
        <v>490</v>
      </c>
      <c r="M817" t="s">
        <v>40</v>
      </c>
      <c r="N817" t="s">
        <v>56</v>
      </c>
      <c r="O817" t="s">
        <v>49</v>
      </c>
      <c r="P817" t="s">
        <v>57</v>
      </c>
      <c r="Q817">
        <v>157</v>
      </c>
      <c r="R817">
        <v>20</v>
      </c>
      <c r="S817" t="s">
        <v>31</v>
      </c>
      <c r="T817" t="s">
        <v>32</v>
      </c>
      <c r="U817" t="s">
        <v>400</v>
      </c>
      <c r="V817" t="s">
        <v>424</v>
      </c>
    </row>
    <row r="818" spans="1:22" x14ac:dyDescent="0.25">
      <c r="A818">
        <v>1254058</v>
      </c>
      <c r="B818" t="s">
        <v>518</v>
      </c>
      <c r="C818" t="s">
        <v>76</v>
      </c>
      <c r="D818">
        <f>YEAR(matches[[#This Row],[date]])</f>
        <v>2021</v>
      </c>
      <c r="E818" t="s">
        <v>642</v>
      </c>
      <c r="F818" s="1">
        <v>44295</v>
      </c>
      <c r="G818" t="s">
        <v>23</v>
      </c>
      <c r="H818" t="s">
        <v>467</v>
      </c>
      <c r="I818" t="s">
        <v>519</v>
      </c>
      <c r="J818" t="s">
        <v>56</v>
      </c>
      <c r="K818" t="s">
        <v>26</v>
      </c>
      <c r="L818" t="s">
        <v>26</v>
      </c>
      <c r="M818" t="s">
        <v>28</v>
      </c>
      <c r="N818" t="s">
        <v>26</v>
      </c>
      <c r="O818" t="s">
        <v>49</v>
      </c>
      <c r="P818" t="s">
        <v>198</v>
      </c>
      <c r="Q818">
        <v>160</v>
      </c>
      <c r="R818">
        <v>20</v>
      </c>
      <c r="S818" t="s">
        <v>31</v>
      </c>
      <c r="T818" t="s">
        <v>32</v>
      </c>
      <c r="U818" t="s">
        <v>436</v>
      </c>
      <c r="V818" t="s">
        <v>424</v>
      </c>
    </row>
    <row r="819" spans="1:22" x14ac:dyDescent="0.25">
      <c r="A819">
        <v>1254059</v>
      </c>
      <c r="B819" t="s">
        <v>518</v>
      </c>
      <c r="C819" t="s">
        <v>53</v>
      </c>
      <c r="D819">
        <f>YEAR(matches[[#This Row],[date]])</f>
        <v>2021</v>
      </c>
      <c r="E819" t="s">
        <v>642</v>
      </c>
      <c r="F819" s="1">
        <v>44296</v>
      </c>
      <c r="G819" t="s">
        <v>23</v>
      </c>
      <c r="H819" t="s">
        <v>296</v>
      </c>
      <c r="I819" t="s">
        <v>520</v>
      </c>
      <c r="J819" t="s">
        <v>39</v>
      </c>
      <c r="K819" t="s">
        <v>490</v>
      </c>
      <c r="L819" t="s">
        <v>490</v>
      </c>
      <c r="M819" t="s">
        <v>28</v>
      </c>
      <c r="N819" t="s">
        <v>490</v>
      </c>
      <c r="O819" t="s">
        <v>49</v>
      </c>
      <c r="P819" t="s">
        <v>83</v>
      </c>
      <c r="Q819">
        <v>189</v>
      </c>
      <c r="R819">
        <v>20</v>
      </c>
      <c r="S819" t="s">
        <v>31</v>
      </c>
      <c r="T819" t="s">
        <v>32</v>
      </c>
      <c r="U819" t="s">
        <v>310</v>
      </c>
      <c r="V819" t="s">
        <v>423</v>
      </c>
    </row>
    <row r="820" spans="1:22" x14ac:dyDescent="0.25">
      <c r="A820">
        <v>1254060</v>
      </c>
      <c r="B820" t="s">
        <v>518</v>
      </c>
      <c r="C820" t="s">
        <v>76</v>
      </c>
      <c r="D820">
        <f>YEAR(matches[[#This Row],[date]])</f>
        <v>2021</v>
      </c>
      <c r="E820" t="s">
        <v>642</v>
      </c>
      <c r="F820" s="1">
        <v>44297</v>
      </c>
      <c r="G820" t="s">
        <v>23</v>
      </c>
      <c r="H820" t="s">
        <v>453</v>
      </c>
      <c r="I820" t="s">
        <v>519</v>
      </c>
      <c r="J820" t="s">
        <v>27</v>
      </c>
      <c r="K820" t="s">
        <v>344</v>
      </c>
      <c r="L820" t="s">
        <v>344</v>
      </c>
      <c r="M820" t="s">
        <v>28</v>
      </c>
      <c r="N820" t="s">
        <v>27</v>
      </c>
      <c r="O820" t="s">
        <v>29</v>
      </c>
      <c r="P820" t="s">
        <v>88</v>
      </c>
      <c r="Q820">
        <v>188</v>
      </c>
      <c r="R820">
        <v>20</v>
      </c>
      <c r="S820" t="s">
        <v>31</v>
      </c>
      <c r="T820" t="s">
        <v>32</v>
      </c>
      <c r="U820" t="s">
        <v>436</v>
      </c>
      <c r="V820" t="s">
        <v>424</v>
      </c>
    </row>
    <row r="821" spans="1:22" x14ac:dyDescent="0.25">
      <c r="A821">
        <v>1254061</v>
      </c>
      <c r="B821" t="s">
        <v>518</v>
      </c>
      <c r="C821" t="s">
        <v>53</v>
      </c>
      <c r="D821">
        <f>YEAR(matches[[#This Row],[date]])</f>
        <v>2021</v>
      </c>
      <c r="E821" t="s">
        <v>642</v>
      </c>
      <c r="F821" s="1">
        <v>44298</v>
      </c>
      <c r="G821" t="s">
        <v>23</v>
      </c>
      <c r="H821" t="s">
        <v>361</v>
      </c>
      <c r="I821" t="s">
        <v>520</v>
      </c>
      <c r="J821" t="s">
        <v>521</v>
      </c>
      <c r="K821" t="s">
        <v>48</v>
      </c>
      <c r="L821" t="s">
        <v>48</v>
      </c>
      <c r="M821" t="s">
        <v>28</v>
      </c>
      <c r="N821" t="s">
        <v>521</v>
      </c>
      <c r="O821" t="s">
        <v>29</v>
      </c>
      <c r="P821" t="s">
        <v>90</v>
      </c>
      <c r="Q821">
        <v>222</v>
      </c>
      <c r="R821">
        <v>20</v>
      </c>
      <c r="S821" t="s">
        <v>31</v>
      </c>
      <c r="T821" t="s">
        <v>32</v>
      </c>
      <c r="U821" t="s">
        <v>310</v>
      </c>
      <c r="V821" t="s">
        <v>179</v>
      </c>
    </row>
    <row r="822" spans="1:22" x14ac:dyDescent="0.25">
      <c r="A822">
        <v>1254062</v>
      </c>
      <c r="B822" t="s">
        <v>518</v>
      </c>
      <c r="C822" t="s">
        <v>76</v>
      </c>
      <c r="D822">
        <f>YEAR(matches[[#This Row],[date]])</f>
        <v>2021</v>
      </c>
      <c r="E822" t="s">
        <v>642</v>
      </c>
      <c r="F822" s="1">
        <v>44299</v>
      </c>
      <c r="G822" t="s">
        <v>23</v>
      </c>
      <c r="H822" t="s">
        <v>522</v>
      </c>
      <c r="I822" t="s">
        <v>519</v>
      </c>
      <c r="J822" t="s">
        <v>56</v>
      </c>
      <c r="K822" t="s">
        <v>27</v>
      </c>
      <c r="L822" t="s">
        <v>27</v>
      </c>
      <c r="M822" t="s">
        <v>28</v>
      </c>
      <c r="N822" t="s">
        <v>56</v>
      </c>
      <c r="O822" t="s">
        <v>29</v>
      </c>
      <c r="P822" t="s">
        <v>88</v>
      </c>
      <c r="Q822">
        <v>153</v>
      </c>
      <c r="R822">
        <v>20</v>
      </c>
      <c r="S822" t="s">
        <v>31</v>
      </c>
      <c r="T822" t="s">
        <v>32</v>
      </c>
      <c r="U822" t="s">
        <v>335</v>
      </c>
      <c r="V822" t="s">
        <v>400</v>
      </c>
    </row>
    <row r="823" spans="1:22" x14ac:dyDescent="0.25">
      <c r="A823">
        <v>1254063</v>
      </c>
      <c r="B823" t="s">
        <v>518</v>
      </c>
      <c r="C823" t="s">
        <v>76</v>
      </c>
      <c r="D823">
        <f>YEAR(matches[[#This Row],[date]])</f>
        <v>2021</v>
      </c>
      <c r="E823" t="s">
        <v>642</v>
      </c>
      <c r="F823" s="1">
        <v>44300</v>
      </c>
      <c r="G823" t="s">
        <v>23</v>
      </c>
      <c r="H823" t="s">
        <v>382</v>
      </c>
      <c r="I823" t="s">
        <v>519</v>
      </c>
      <c r="J823" t="s">
        <v>26</v>
      </c>
      <c r="K823" t="s">
        <v>344</v>
      </c>
      <c r="L823" t="s">
        <v>344</v>
      </c>
      <c r="M823" t="s">
        <v>28</v>
      </c>
      <c r="N823" t="s">
        <v>26</v>
      </c>
      <c r="O823" t="s">
        <v>29</v>
      </c>
      <c r="P823" t="s">
        <v>69</v>
      </c>
      <c r="Q823">
        <v>150</v>
      </c>
      <c r="R823">
        <v>20</v>
      </c>
      <c r="S823" t="s">
        <v>31</v>
      </c>
      <c r="T823" t="s">
        <v>32</v>
      </c>
      <c r="U823" t="s">
        <v>424</v>
      </c>
      <c r="V823" t="s">
        <v>499</v>
      </c>
    </row>
    <row r="824" spans="1:22" x14ac:dyDescent="0.25">
      <c r="A824">
        <v>1254064</v>
      </c>
      <c r="B824" t="s">
        <v>518</v>
      </c>
      <c r="C824" t="s">
        <v>53</v>
      </c>
      <c r="D824">
        <f>YEAR(matches[[#This Row],[date]])</f>
        <v>2021</v>
      </c>
      <c r="E824" t="s">
        <v>642</v>
      </c>
      <c r="F824" s="1">
        <v>44301</v>
      </c>
      <c r="G824" t="s">
        <v>23</v>
      </c>
      <c r="H824" t="s">
        <v>254</v>
      </c>
      <c r="I824" t="s">
        <v>520</v>
      </c>
      <c r="J824" t="s">
        <v>490</v>
      </c>
      <c r="K824" t="s">
        <v>48</v>
      </c>
      <c r="L824" t="s">
        <v>48</v>
      </c>
      <c r="M824" t="s">
        <v>28</v>
      </c>
      <c r="N824" t="s">
        <v>48</v>
      </c>
      <c r="O824" t="s">
        <v>49</v>
      </c>
      <c r="P824" t="s">
        <v>80</v>
      </c>
      <c r="Q824">
        <v>148</v>
      </c>
      <c r="R824">
        <v>20</v>
      </c>
      <c r="S824" t="s">
        <v>31</v>
      </c>
      <c r="T824" t="s">
        <v>32</v>
      </c>
      <c r="U824" t="s">
        <v>179</v>
      </c>
      <c r="V824" t="s">
        <v>423</v>
      </c>
    </row>
    <row r="825" spans="1:22" x14ac:dyDescent="0.25">
      <c r="A825">
        <v>1254065</v>
      </c>
      <c r="B825" t="s">
        <v>518</v>
      </c>
      <c r="C825" t="s">
        <v>53</v>
      </c>
      <c r="D825">
        <f>YEAR(matches[[#This Row],[date]])</f>
        <v>2021</v>
      </c>
      <c r="E825" t="s">
        <v>642</v>
      </c>
      <c r="F825" s="1">
        <v>44302</v>
      </c>
      <c r="G825" t="s">
        <v>23</v>
      </c>
      <c r="H825" t="s">
        <v>498</v>
      </c>
      <c r="I825" t="s">
        <v>520</v>
      </c>
      <c r="J825" t="s">
        <v>521</v>
      </c>
      <c r="K825" t="s">
        <v>39</v>
      </c>
      <c r="L825" t="s">
        <v>39</v>
      </c>
      <c r="M825" t="s">
        <v>28</v>
      </c>
      <c r="N825" t="s">
        <v>39</v>
      </c>
      <c r="O825" t="s">
        <v>49</v>
      </c>
      <c r="P825" t="s">
        <v>69</v>
      </c>
      <c r="Q825">
        <v>107</v>
      </c>
      <c r="R825">
        <v>20</v>
      </c>
      <c r="S825" t="s">
        <v>31</v>
      </c>
      <c r="T825" t="s">
        <v>32</v>
      </c>
      <c r="U825" t="s">
        <v>310</v>
      </c>
      <c r="V825" t="s">
        <v>433</v>
      </c>
    </row>
    <row r="826" spans="1:22" x14ac:dyDescent="0.25">
      <c r="A826">
        <v>1254066</v>
      </c>
      <c r="B826" t="s">
        <v>518</v>
      </c>
      <c r="C826" t="s">
        <v>76</v>
      </c>
      <c r="D826">
        <f>YEAR(matches[[#This Row],[date]])</f>
        <v>2021</v>
      </c>
      <c r="E826" t="s">
        <v>642</v>
      </c>
      <c r="F826" s="1">
        <v>44303</v>
      </c>
      <c r="G826" t="s">
        <v>23</v>
      </c>
      <c r="H826" t="s">
        <v>248</v>
      </c>
      <c r="I826" t="s">
        <v>519</v>
      </c>
      <c r="J826" t="s">
        <v>56</v>
      </c>
      <c r="K826" t="s">
        <v>344</v>
      </c>
      <c r="L826" t="s">
        <v>56</v>
      </c>
      <c r="M826" t="s">
        <v>40</v>
      </c>
      <c r="N826" t="s">
        <v>56</v>
      </c>
      <c r="O826" t="s">
        <v>29</v>
      </c>
      <c r="P826" t="s">
        <v>93</v>
      </c>
      <c r="Q826">
        <v>151</v>
      </c>
      <c r="R826">
        <v>20</v>
      </c>
      <c r="S826" t="s">
        <v>31</v>
      </c>
      <c r="T826" t="s">
        <v>32</v>
      </c>
      <c r="U826" t="s">
        <v>400</v>
      </c>
      <c r="V826" t="s">
        <v>403</v>
      </c>
    </row>
    <row r="827" spans="1:22" x14ac:dyDescent="0.25">
      <c r="A827">
        <v>1254067</v>
      </c>
      <c r="B827" t="s">
        <v>518</v>
      </c>
      <c r="C827" t="s">
        <v>76</v>
      </c>
      <c r="D827">
        <f>YEAR(matches[[#This Row],[date]])</f>
        <v>2021</v>
      </c>
      <c r="E827" t="s">
        <v>642</v>
      </c>
      <c r="F827" s="1">
        <v>44304</v>
      </c>
      <c r="G827" t="s">
        <v>23</v>
      </c>
      <c r="H827" t="s">
        <v>158</v>
      </c>
      <c r="I827" t="s">
        <v>519</v>
      </c>
      <c r="J827" t="s">
        <v>26</v>
      </c>
      <c r="K827" t="s">
        <v>27</v>
      </c>
      <c r="L827" t="s">
        <v>26</v>
      </c>
      <c r="M827" t="s">
        <v>40</v>
      </c>
      <c r="N827" t="s">
        <v>26</v>
      </c>
      <c r="O827" t="s">
        <v>29</v>
      </c>
      <c r="P827" t="s">
        <v>173</v>
      </c>
      <c r="Q827">
        <v>205</v>
      </c>
      <c r="R827">
        <v>20</v>
      </c>
      <c r="S827" t="s">
        <v>31</v>
      </c>
      <c r="T827" t="s">
        <v>32</v>
      </c>
      <c r="U827" t="s">
        <v>335</v>
      </c>
      <c r="V827" t="s">
        <v>424</v>
      </c>
    </row>
    <row r="828" spans="1:22" x14ac:dyDescent="0.25">
      <c r="A828">
        <v>1254068</v>
      </c>
      <c r="B828" t="s">
        <v>518</v>
      </c>
      <c r="C828" t="s">
        <v>53</v>
      </c>
      <c r="D828">
        <f>YEAR(matches[[#This Row],[date]])</f>
        <v>2021</v>
      </c>
      <c r="E828" t="s">
        <v>642</v>
      </c>
      <c r="F828" s="1">
        <v>44304</v>
      </c>
      <c r="G828" t="s">
        <v>23</v>
      </c>
      <c r="H828" t="s">
        <v>296</v>
      </c>
      <c r="I828" t="s">
        <v>520</v>
      </c>
      <c r="J828" t="s">
        <v>521</v>
      </c>
      <c r="K828" t="s">
        <v>490</v>
      </c>
      <c r="L828" t="s">
        <v>490</v>
      </c>
      <c r="M828" t="s">
        <v>28</v>
      </c>
      <c r="N828" t="s">
        <v>490</v>
      </c>
      <c r="O828" t="s">
        <v>49</v>
      </c>
      <c r="P828" t="s">
        <v>69</v>
      </c>
      <c r="Q828">
        <v>196</v>
      </c>
      <c r="R828">
        <v>20</v>
      </c>
      <c r="S828" t="s">
        <v>31</v>
      </c>
      <c r="T828" t="s">
        <v>32</v>
      </c>
      <c r="U828" t="s">
        <v>310</v>
      </c>
      <c r="V828" t="s">
        <v>262</v>
      </c>
    </row>
    <row r="829" spans="1:22" x14ac:dyDescent="0.25">
      <c r="A829">
        <v>1254069</v>
      </c>
      <c r="B829" t="s">
        <v>518</v>
      </c>
      <c r="C829" t="s">
        <v>53</v>
      </c>
      <c r="D829">
        <f>YEAR(matches[[#This Row],[date]])</f>
        <v>2021</v>
      </c>
      <c r="E829" t="s">
        <v>642</v>
      </c>
      <c r="F829" s="1">
        <v>44305</v>
      </c>
      <c r="G829" t="s">
        <v>23</v>
      </c>
      <c r="H829" t="s">
        <v>523</v>
      </c>
      <c r="I829" t="s">
        <v>520</v>
      </c>
      <c r="J829" t="s">
        <v>39</v>
      </c>
      <c r="K829" t="s">
        <v>48</v>
      </c>
      <c r="L829" t="s">
        <v>48</v>
      </c>
      <c r="M829" t="s">
        <v>28</v>
      </c>
      <c r="N829" t="s">
        <v>39</v>
      </c>
      <c r="O829" t="s">
        <v>29</v>
      </c>
      <c r="P829" t="s">
        <v>99</v>
      </c>
      <c r="Q829">
        <v>189</v>
      </c>
      <c r="R829">
        <v>20</v>
      </c>
      <c r="S829" t="s">
        <v>31</v>
      </c>
      <c r="T829" t="s">
        <v>32</v>
      </c>
      <c r="U829" t="s">
        <v>262</v>
      </c>
      <c r="V829" t="s">
        <v>423</v>
      </c>
    </row>
    <row r="830" spans="1:22" x14ac:dyDescent="0.25">
      <c r="A830">
        <v>1254070</v>
      </c>
      <c r="B830" t="s">
        <v>518</v>
      </c>
      <c r="C830" t="s">
        <v>76</v>
      </c>
      <c r="D830">
        <f>YEAR(matches[[#This Row],[date]])</f>
        <v>2021</v>
      </c>
      <c r="E830" t="s">
        <v>642</v>
      </c>
      <c r="F830" s="1">
        <v>44306</v>
      </c>
      <c r="G830" t="s">
        <v>23</v>
      </c>
      <c r="H830" t="s">
        <v>114</v>
      </c>
      <c r="I830" t="s">
        <v>519</v>
      </c>
      <c r="J830" t="s">
        <v>56</v>
      </c>
      <c r="K830" t="s">
        <v>490</v>
      </c>
      <c r="L830" t="s">
        <v>56</v>
      </c>
      <c r="M830" t="s">
        <v>40</v>
      </c>
      <c r="N830" t="s">
        <v>490</v>
      </c>
      <c r="O830" t="s">
        <v>49</v>
      </c>
      <c r="P830" t="s">
        <v>69</v>
      </c>
      <c r="Q830">
        <v>138</v>
      </c>
      <c r="R830">
        <v>20</v>
      </c>
      <c r="S830" t="s">
        <v>31</v>
      </c>
      <c r="T830" t="s">
        <v>32</v>
      </c>
      <c r="U830" t="s">
        <v>335</v>
      </c>
      <c r="V830" t="s">
        <v>400</v>
      </c>
    </row>
    <row r="831" spans="1:22" x14ac:dyDescent="0.25">
      <c r="A831">
        <v>1254071</v>
      </c>
      <c r="B831" t="s">
        <v>518</v>
      </c>
      <c r="C831" t="s">
        <v>76</v>
      </c>
      <c r="D831">
        <f>YEAR(matches[[#This Row],[date]])</f>
        <v>2021</v>
      </c>
      <c r="E831" t="s">
        <v>642</v>
      </c>
      <c r="F831" s="1">
        <v>44307</v>
      </c>
      <c r="G831" t="s">
        <v>23</v>
      </c>
      <c r="H831" t="s">
        <v>492</v>
      </c>
      <c r="I831" t="s">
        <v>519</v>
      </c>
      <c r="J831" t="s">
        <v>521</v>
      </c>
      <c r="K831" t="s">
        <v>344</v>
      </c>
      <c r="L831" t="s">
        <v>521</v>
      </c>
      <c r="M831" t="s">
        <v>40</v>
      </c>
      <c r="N831" t="s">
        <v>344</v>
      </c>
      <c r="O831" t="s">
        <v>49</v>
      </c>
      <c r="P831" t="s">
        <v>50</v>
      </c>
      <c r="Q831">
        <v>121</v>
      </c>
      <c r="R831">
        <v>20</v>
      </c>
      <c r="S831" t="s">
        <v>31</v>
      </c>
      <c r="T831" t="s">
        <v>32</v>
      </c>
      <c r="U831" t="s">
        <v>403</v>
      </c>
      <c r="V831" t="s">
        <v>424</v>
      </c>
    </row>
    <row r="832" spans="1:22" x14ac:dyDescent="0.25">
      <c r="A832">
        <v>1254072</v>
      </c>
      <c r="B832" t="s">
        <v>518</v>
      </c>
      <c r="C832" t="s">
        <v>53</v>
      </c>
      <c r="D832">
        <f>YEAR(matches[[#This Row],[date]])</f>
        <v>2021</v>
      </c>
      <c r="E832" t="s">
        <v>642</v>
      </c>
      <c r="F832" s="1">
        <v>44307</v>
      </c>
      <c r="G832" t="s">
        <v>23</v>
      </c>
      <c r="H832" t="s">
        <v>323</v>
      </c>
      <c r="I832" t="s">
        <v>520</v>
      </c>
      <c r="J832" t="s">
        <v>39</v>
      </c>
      <c r="K832" t="s">
        <v>27</v>
      </c>
      <c r="L832" t="s">
        <v>27</v>
      </c>
      <c r="M832" t="s">
        <v>28</v>
      </c>
      <c r="N832" t="s">
        <v>39</v>
      </c>
      <c r="O832" t="s">
        <v>29</v>
      </c>
      <c r="P832" t="s">
        <v>110</v>
      </c>
      <c r="Q832">
        <v>221</v>
      </c>
      <c r="R832">
        <v>20</v>
      </c>
      <c r="S832" t="s">
        <v>31</v>
      </c>
      <c r="T832" t="s">
        <v>32</v>
      </c>
      <c r="U832" t="s">
        <v>433</v>
      </c>
      <c r="V832" t="s">
        <v>262</v>
      </c>
    </row>
    <row r="833" spans="1:22" x14ac:dyDescent="0.25">
      <c r="A833">
        <v>1254073</v>
      </c>
      <c r="B833" t="s">
        <v>518</v>
      </c>
      <c r="C833" t="s">
        <v>53</v>
      </c>
      <c r="D833">
        <f>YEAR(matches[[#This Row],[date]])</f>
        <v>2021</v>
      </c>
      <c r="E833" t="s">
        <v>642</v>
      </c>
      <c r="F833" s="1">
        <v>44308</v>
      </c>
      <c r="G833" t="s">
        <v>23</v>
      </c>
      <c r="H833" t="s">
        <v>524</v>
      </c>
      <c r="I833" t="s">
        <v>520</v>
      </c>
      <c r="J833" t="s">
        <v>48</v>
      </c>
      <c r="K833" t="s">
        <v>26</v>
      </c>
      <c r="L833" t="s">
        <v>26</v>
      </c>
      <c r="M833" t="s">
        <v>28</v>
      </c>
      <c r="N833" t="s">
        <v>26</v>
      </c>
      <c r="O833" t="s">
        <v>49</v>
      </c>
      <c r="P833" t="s">
        <v>88</v>
      </c>
      <c r="Q833">
        <v>178</v>
      </c>
      <c r="R833">
        <v>20</v>
      </c>
      <c r="S833" t="s">
        <v>31</v>
      </c>
      <c r="T833" t="s">
        <v>32</v>
      </c>
      <c r="U833" t="s">
        <v>525</v>
      </c>
      <c r="V833" t="s">
        <v>179</v>
      </c>
    </row>
    <row r="834" spans="1:22" x14ac:dyDescent="0.25">
      <c r="A834">
        <v>1254074</v>
      </c>
      <c r="B834" t="s">
        <v>518</v>
      </c>
      <c r="C834" t="s">
        <v>76</v>
      </c>
      <c r="D834">
        <f>YEAR(matches[[#This Row],[date]])</f>
        <v>2021</v>
      </c>
      <c r="E834" t="s">
        <v>642</v>
      </c>
      <c r="F834" s="1">
        <v>44309</v>
      </c>
      <c r="G834" t="s">
        <v>23</v>
      </c>
      <c r="H834" t="s">
        <v>471</v>
      </c>
      <c r="I834" t="s">
        <v>519</v>
      </c>
      <c r="J834" t="s">
        <v>56</v>
      </c>
      <c r="K834" t="s">
        <v>521</v>
      </c>
      <c r="L834" t="s">
        <v>521</v>
      </c>
      <c r="M834" t="s">
        <v>28</v>
      </c>
      <c r="N834" t="s">
        <v>521</v>
      </c>
      <c r="O834" t="s">
        <v>49</v>
      </c>
      <c r="P834" t="s">
        <v>50</v>
      </c>
      <c r="Q834">
        <v>132</v>
      </c>
      <c r="R834">
        <v>20</v>
      </c>
      <c r="S834" t="s">
        <v>31</v>
      </c>
      <c r="T834" t="s">
        <v>32</v>
      </c>
      <c r="U834" t="s">
        <v>335</v>
      </c>
      <c r="V834" t="s">
        <v>424</v>
      </c>
    </row>
    <row r="835" spans="1:22" x14ac:dyDescent="0.25">
      <c r="A835">
        <v>1254075</v>
      </c>
      <c r="B835" t="s">
        <v>518</v>
      </c>
      <c r="C835" t="s">
        <v>53</v>
      </c>
      <c r="D835">
        <f>YEAR(matches[[#This Row],[date]])</f>
        <v>2021</v>
      </c>
      <c r="E835" t="s">
        <v>642</v>
      </c>
      <c r="F835" s="1">
        <v>44310</v>
      </c>
      <c r="G835" t="s">
        <v>23</v>
      </c>
      <c r="H835" t="s">
        <v>434</v>
      </c>
      <c r="I835" t="s">
        <v>520</v>
      </c>
      <c r="J835" t="s">
        <v>27</v>
      </c>
      <c r="K835" t="s">
        <v>48</v>
      </c>
      <c r="L835" t="s">
        <v>48</v>
      </c>
      <c r="M835" t="s">
        <v>28</v>
      </c>
      <c r="N835" t="s">
        <v>48</v>
      </c>
      <c r="O835" t="s">
        <v>49</v>
      </c>
      <c r="P835" t="s">
        <v>69</v>
      </c>
      <c r="Q835">
        <v>134</v>
      </c>
      <c r="R835">
        <v>20</v>
      </c>
      <c r="S835" t="s">
        <v>31</v>
      </c>
      <c r="T835" t="s">
        <v>32</v>
      </c>
      <c r="U835" t="s">
        <v>526</v>
      </c>
      <c r="V835" t="s">
        <v>179</v>
      </c>
    </row>
    <row r="836" spans="1:22" x14ac:dyDescent="0.25">
      <c r="A836">
        <v>1254076</v>
      </c>
      <c r="B836" t="s">
        <v>518</v>
      </c>
      <c r="C836" t="s">
        <v>53</v>
      </c>
      <c r="D836">
        <f>YEAR(matches[[#This Row],[date]])</f>
        <v>2021</v>
      </c>
      <c r="E836" t="s">
        <v>642</v>
      </c>
      <c r="F836" s="1">
        <v>44311</v>
      </c>
      <c r="G836" t="s">
        <v>23</v>
      </c>
      <c r="H836" t="s">
        <v>313</v>
      </c>
      <c r="I836" t="s">
        <v>520</v>
      </c>
      <c r="J836" t="s">
        <v>39</v>
      </c>
      <c r="K836" t="s">
        <v>26</v>
      </c>
      <c r="L836" t="s">
        <v>39</v>
      </c>
      <c r="M836" t="s">
        <v>40</v>
      </c>
      <c r="N836" t="s">
        <v>39</v>
      </c>
      <c r="O836" t="s">
        <v>29</v>
      </c>
      <c r="P836" t="s">
        <v>510</v>
      </c>
      <c r="Q836">
        <v>192</v>
      </c>
      <c r="R836">
        <v>20</v>
      </c>
      <c r="S836" t="s">
        <v>31</v>
      </c>
      <c r="T836" t="s">
        <v>32</v>
      </c>
      <c r="U836" t="s">
        <v>310</v>
      </c>
      <c r="V836" t="s">
        <v>423</v>
      </c>
    </row>
    <row r="837" spans="1:22" x14ac:dyDescent="0.25">
      <c r="A837">
        <v>1254077</v>
      </c>
      <c r="B837" t="s">
        <v>518</v>
      </c>
      <c r="C837" t="s">
        <v>76</v>
      </c>
      <c r="D837">
        <f>YEAR(matches[[#This Row],[date]])</f>
        <v>2021</v>
      </c>
      <c r="E837" t="s">
        <v>642</v>
      </c>
      <c r="F837" s="1">
        <v>44311</v>
      </c>
      <c r="G837" t="s">
        <v>23</v>
      </c>
      <c r="H837" t="s">
        <v>491</v>
      </c>
      <c r="I837" t="s">
        <v>519</v>
      </c>
      <c r="J837" t="s">
        <v>490</v>
      </c>
      <c r="K837" t="s">
        <v>344</v>
      </c>
      <c r="L837" t="s">
        <v>490</v>
      </c>
      <c r="M837" t="s">
        <v>40</v>
      </c>
      <c r="N837" t="s">
        <v>490</v>
      </c>
      <c r="O837" t="s">
        <v>159</v>
      </c>
      <c r="P837" t="s">
        <v>32</v>
      </c>
      <c r="Q837">
        <v>160</v>
      </c>
      <c r="R837">
        <v>20</v>
      </c>
      <c r="S837" t="s">
        <v>160</v>
      </c>
      <c r="T837" t="s">
        <v>32</v>
      </c>
      <c r="U837" t="s">
        <v>400</v>
      </c>
      <c r="V837" t="s">
        <v>436</v>
      </c>
    </row>
    <row r="838" spans="1:22" x14ac:dyDescent="0.25">
      <c r="A838">
        <v>1254078</v>
      </c>
      <c r="B838" t="s">
        <v>518</v>
      </c>
      <c r="C838" t="s">
        <v>212</v>
      </c>
      <c r="D838">
        <f>YEAR(matches[[#This Row],[date]])</f>
        <v>2021</v>
      </c>
      <c r="E838" t="s">
        <v>642</v>
      </c>
      <c r="F838" s="1">
        <v>44312</v>
      </c>
      <c r="G838" t="s">
        <v>23</v>
      </c>
      <c r="H838" t="s">
        <v>413</v>
      </c>
      <c r="I838" t="s">
        <v>527</v>
      </c>
      <c r="J838" t="s">
        <v>521</v>
      </c>
      <c r="K838" t="s">
        <v>27</v>
      </c>
      <c r="L838" t="s">
        <v>27</v>
      </c>
      <c r="M838" t="s">
        <v>28</v>
      </c>
      <c r="N838" t="s">
        <v>27</v>
      </c>
      <c r="O838" t="s">
        <v>49</v>
      </c>
      <c r="P838" t="s">
        <v>57</v>
      </c>
      <c r="Q838">
        <v>124</v>
      </c>
      <c r="R838">
        <v>20</v>
      </c>
      <c r="S838" t="s">
        <v>31</v>
      </c>
      <c r="T838" t="s">
        <v>32</v>
      </c>
      <c r="U838" t="s">
        <v>262</v>
      </c>
      <c r="V838" t="s">
        <v>457</v>
      </c>
    </row>
    <row r="839" spans="1:22" x14ac:dyDescent="0.25">
      <c r="A839">
        <v>1254079</v>
      </c>
      <c r="B839" t="s">
        <v>518</v>
      </c>
      <c r="C839" t="s">
        <v>212</v>
      </c>
      <c r="D839">
        <f>YEAR(matches[[#This Row],[date]])</f>
        <v>2021</v>
      </c>
      <c r="E839" t="s">
        <v>642</v>
      </c>
      <c r="F839" s="1">
        <v>44313</v>
      </c>
      <c r="G839" t="s">
        <v>23</v>
      </c>
      <c r="H839" t="s">
        <v>158</v>
      </c>
      <c r="I839" t="s">
        <v>527</v>
      </c>
      <c r="J839" t="s">
        <v>26</v>
      </c>
      <c r="K839" t="s">
        <v>490</v>
      </c>
      <c r="L839" t="s">
        <v>490</v>
      </c>
      <c r="M839" t="s">
        <v>28</v>
      </c>
      <c r="N839" t="s">
        <v>26</v>
      </c>
      <c r="O839" t="s">
        <v>29</v>
      </c>
      <c r="P839" t="s">
        <v>124</v>
      </c>
      <c r="Q839">
        <v>172</v>
      </c>
      <c r="R839">
        <v>20</v>
      </c>
      <c r="S839" t="s">
        <v>31</v>
      </c>
      <c r="T839" t="s">
        <v>32</v>
      </c>
      <c r="U839" t="s">
        <v>179</v>
      </c>
      <c r="V839" t="s">
        <v>423</v>
      </c>
    </row>
    <row r="840" spans="1:22" x14ac:dyDescent="0.25">
      <c r="A840">
        <v>1254080</v>
      </c>
      <c r="B840" t="s">
        <v>518</v>
      </c>
      <c r="C840" t="s">
        <v>44</v>
      </c>
      <c r="D840">
        <f>YEAR(matches[[#This Row],[date]])</f>
        <v>2021</v>
      </c>
      <c r="E840" t="s">
        <v>642</v>
      </c>
      <c r="F840" s="1">
        <v>44314</v>
      </c>
      <c r="G840" t="s">
        <v>23</v>
      </c>
      <c r="H840" t="s">
        <v>515</v>
      </c>
      <c r="I840" t="s">
        <v>528</v>
      </c>
      <c r="J840" t="s">
        <v>344</v>
      </c>
      <c r="K840" t="s">
        <v>39</v>
      </c>
      <c r="L840" t="s">
        <v>344</v>
      </c>
      <c r="M840" t="s">
        <v>40</v>
      </c>
      <c r="N840" t="s">
        <v>39</v>
      </c>
      <c r="O840" t="s">
        <v>49</v>
      </c>
      <c r="P840" t="s">
        <v>83</v>
      </c>
      <c r="Q840">
        <v>172</v>
      </c>
      <c r="R840">
        <v>20</v>
      </c>
      <c r="S840" t="s">
        <v>31</v>
      </c>
      <c r="T840" t="s">
        <v>32</v>
      </c>
      <c r="U840" t="s">
        <v>335</v>
      </c>
      <c r="V840" t="s">
        <v>353</v>
      </c>
    </row>
    <row r="841" spans="1:22" x14ac:dyDescent="0.25">
      <c r="A841">
        <v>1254081</v>
      </c>
      <c r="B841" t="s">
        <v>518</v>
      </c>
      <c r="C841" t="s">
        <v>44</v>
      </c>
      <c r="D841">
        <f>YEAR(matches[[#This Row],[date]])</f>
        <v>2021</v>
      </c>
      <c r="E841" t="s">
        <v>642</v>
      </c>
      <c r="F841" s="1">
        <v>44315</v>
      </c>
      <c r="G841" t="s">
        <v>23</v>
      </c>
      <c r="H841" t="s">
        <v>427</v>
      </c>
      <c r="I841" t="s">
        <v>528</v>
      </c>
      <c r="J841" t="s">
        <v>48</v>
      </c>
      <c r="K841" t="s">
        <v>56</v>
      </c>
      <c r="L841" t="s">
        <v>56</v>
      </c>
      <c r="M841" t="s">
        <v>28</v>
      </c>
      <c r="N841" t="s">
        <v>56</v>
      </c>
      <c r="O841" t="s">
        <v>49</v>
      </c>
      <c r="P841" t="s">
        <v>83</v>
      </c>
      <c r="Q841">
        <v>172</v>
      </c>
      <c r="R841">
        <v>20</v>
      </c>
      <c r="S841" t="s">
        <v>31</v>
      </c>
      <c r="T841" t="s">
        <v>32</v>
      </c>
      <c r="U841" t="s">
        <v>400</v>
      </c>
      <c r="V841" t="s">
        <v>436</v>
      </c>
    </row>
    <row r="842" spans="1:22" x14ac:dyDescent="0.25">
      <c r="A842">
        <v>1254082</v>
      </c>
      <c r="B842" t="s">
        <v>518</v>
      </c>
      <c r="C842" t="s">
        <v>212</v>
      </c>
      <c r="D842">
        <f>YEAR(matches[[#This Row],[date]])</f>
        <v>2021</v>
      </c>
      <c r="E842" t="s">
        <v>642</v>
      </c>
      <c r="F842" s="1">
        <v>44315</v>
      </c>
      <c r="G842" t="s">
        <v>23</v>
      </c>
      <c r="H842" t="s">
        <v>491</v>
      </c>
      <c r="I842" t="s">
        <v>527</v>
      </c>
      <c r="J842" t="s">
        <v>27</v>
      </c>
      <c r="K842" t="s">
        <v>490</v>
      </c>
      <c r="L842" t="s">
        <v>490</v>
      </c>
      <c r="M842" t="s">
        <v>28</v>
      </c>
      <c r="N842" t="s">
        <v>490</v>
      </c>
      <c r="O842" t="s">
        <v>49</v>
      </c>
      <c r="P842" t="s">
        <v>83</v>
      </c>
      <c r="Q842">
        <v>155</v>
      </c>
      <c r="R842">
        <v>20</v>
      </c>
      <c r="S842" t="s">
        <v>31</v>
      </c>
      <c r="T842" t="s">
        <v>32</v>
      </c>
      <c r="U842" t="s">
        <v>310</v>
      </c>
      <c r="V842" t="s">
        <v>457</v>
      </c>
    </row>
    <row r="843" spans="1:22" x14ac:dyDescent="0.25">
      <c r="A843">
        <v>1254083</v>
      </c>
      <c r="B843" t="s">
        <v>518</v>
      </c>
      <c r="C843" t="s">
        <v>212</v>
      </c>
      <c r="D843">
        <f>YEAR(matches[[#This Row],[date]])</f>
        <v>2021</v>
      </c>
      <c r="E843" t="s">
        <v>642</v>
      </c>
      <c r="F843" s="1">
        <v>44316</v>
      </c>
      <c r="G843" t="s">
        <v>23</v>
      </c>
      <c r="H843" t="s">
        <v>529</v>
      </c>
      <c r="I843" t="s">
        <v>527</v>
      </c>
      <c r="J843" t="s">
        <v>521</v>
      </c>
      <c r="K843" t="s">
        <v>26</v>
      </c>
      <c r="L843" t="s">
        <v>26</v>
      </c>
      <c r="M843" t="s">
        <v>28</v>
      </c>
      <c r="N843" t="s">
        <v>521</v>
      </c>
      <c r="O843" t="s">
        <v>29</v>
      </c>
      <c r="P843" t="s">
        <v>221</v>
      </c>
      <c r="Q843">
        <v>180</v>
      </c>
      <c r="R843">
        <v>20</v>
      </c>
      <c r="S843" t="s">
        <v>31</v>
      </c>
      <c r="T843" t="s">
        <v>32</v>
      </c>
      <c r="U843" t="s">
        <v>179</v>
      </c>
      <c r="V843" t="s">
        <v>423</v>
      </c>
    </row>
    <row r="844" spans="1:22" x14ac:dyDescent="0.25">
      <c r="A844">
        <v>1254084</v>
      </c>
      <c r="B844" t="s">
        <v>518</v>
      </c>
      <c r="C844" t="s">
        <v>44</v>
      </c>
      <c r="D844">
        <f>YEAR(matches[[#This Row],[date]])</f>
        <v>2021</v>
      </c>
      <c r="E844" t="s">
        <v>642</v>
      </c>
      <c r="F844" s="1">
        <v>44317</v>
      </c>
      <c r="G844" t="s">
        <v>23</v>
      </c>
      <c r="H844" t="s">
        <v>248</v>
      </c>
      <c r="I844" t="s">
        <v>528</v>
      </c>
      <c r="J844" t="s">
        <v>39</v>
      </c>
      <c r="K844" t="s">
        <v>56</v>
      </c>
      <c r="L844" t="s">
        <v>56</v>
      </c>
      <c r="M844" t="s">
        <v>28</v>
      </c>
      <c r="N844" t="s">
        <v>56</v>
      </c>
      <c r="O844" t="s">
        <v>49</v>
      </c>
      <c r="P844" t="s">
        <v>90</v>
      </c>
      <c r="Q844">
        <v>219</v>
      </c>
      <c r="R844">
        <v>20</v>
      </c>
      <c r="S844" t="s">
        <v>31</v>
      </c>
      <c r="T844" t="s">
        <v>32</v>
      </c>
      <c r="U844" t="s">
        <v>436</v>
      </c>
      <c r="V844" t="s">
        <v>353</v>
      </c>
    </row>
    <row r="845" spans="1:22" x14ac:dyDescent="0.25">
      <c r="A845">
        <v>1254085</v>
      </c>
      <c r="B845" t="s">
        <v>518</v>
      </c>
      <c r="C845" t="s">
        <v>44</v>
      </c>
      <c r="D845">
        <f>YEAR(matches[[#This Row],[date]])</f>
        <v>2021</v>
      </c>
      <c r="E845" t="s">
        <v>642</v>
      </c>
      <c r="F845" s="1">
        <v>44318</v>
      </c>
      <c r="G845" t="s">
        <v>23</v>
      </c>
      <c r="H845" t="s">
        <v>460</v>
      </c>
      <c r="I845" t="s">
        <v>528</v>
      </c>
      <c r="J845" t="s">
        <v>48</v>
      </c>
      <c r="K845" t="s">
        <v>344</v>
      </c>
      <c r="L845" t="s">
        <v>344</v>
      </c>
      <c r="M845" t="s">
        <v>28</v>
      </c>
      <c r="N845" t="s">
        <v>48</v>
      </c>
      <c r="O845" t="s">
        <v>29</v>
      </c>
      <c r="P845" t="s">
        <v>215</v>
      </c>
      <c r="Q845">
        <v>221</v>
      </c>
      <c r="R845">
        <v>20</v>
      </c>
      <c r="S845" t="s">
        <v>31</v>
      </c>
      <c r="T845" t="s">
        <v>32</v>
      </c>
      <c r="U845" t="s">
        <v>335</v>
      </c>
      <c r="V845" t="s">
        <v>400</v>
      </c>
    </row>
    <row r="846" spans="1:22" x14ac:dyDescent="0.25">
      <c r="A846">
        <v>1254086</v>
      </c>
      <c r="B846" t="s">
        <v>518</v>
      </c>
      <c r="C846" t="s">
        <v>212</v>
      </c>
      <c r="D846">
        <f>YEAR(matches[[#This Row],[date]])</f>
        <v>2021</v>
      </c>
      <c r="E846" t="s">
        <v>642</v>
      </c>
      <c r="F846" s="1">
        <v>44318</v>
      </c>
      <c r="G846" t="s">
        <v>23</v>
      </c>
      <c r="H846" t="s">
        <v>404</v>
      </c>
      <c r="I846" t="s">
        <v>527</v>
      </c>
      <c r="J846" t="s">
        <v>521</v>
      </c>
      <c r="K846" t="s">
        <v>490</v>
      </c>
      <c r="L846" t="s">
        <v>490</v>
      </c>
      <c r="M846" t="s">
        <v>28</v>
      </c>
      <c r="N846" t="s">
        <v>490</v>
      </c>
      <c r="O846" t="s">
        <v>49</v>
      </c>
      <c r="P846" t="s">
        <v>83</v>
      </c>
      <c r="Q846">
        <v>167</v>
      </c>
      <c r="R846">
        <v>20</v>
      </c>
      <c r="S846" t="s">
        <v>31</v>
      </c>
      <c r="T846" t="s">
        <v>32</v>
      </c>
      <c r="U846" t="s">
        <v>310</v>
      </c>
      <c r="V846" t="s">
        <v>433</v>
      </c>
    </row>
    <row r="847" spans="1:22" x14ac:dyDescent="0.25">
      <c r="A847">
        <v>1254104</v>
      </c>
      <c r="B847" t="s">
        <v>518</v>
      </c>
      <c r="C847" t="s">
        <v>530</v>
      </c>
      <c r="D847">
        <f>YEAR(matches[[#This Row],[date]])</f>
        <v>2021</v>
      </c>
      <c r="E847" t="s">
        <v>642</v>
      </c>
      <c r="F847" s="1">
        <v>44458</v>
      </c>
      <c r="G847" t="s">
        <v>23</v>
      </c>
      <c r="H847" t="s">
        <v>515</v>
      </c>
      <c r="I847" t="s">
        <v>383</v>
      </c>
      <c r="J847" t="s">
        <v>39</v>
      </c>
      <c r="K847" t="s">
        <v>56</v>
      </c>
      <c r="L847" t="s">
        <v>39</v>
      </c>
      <c r="M847" t="s">
        <v>40</v>
      </c>
      <c r="N847" t="s">
        <v>39</v>
      </c>
      <c r="O847" t="s">
        <v>29</v>
      </c>
      <c r="P847" t="s">
        <v>284</v>
      </c>
      <c r="Q847">
        <v>157</v>
      </c>
      <c r="R847">
        <v>20</v>
      </c>
      <c r="S847" t="s">
        <v>31</v>
      </c>
      <c r="T847" t="s">
        <v>32</v>
      </c>
      <c r="U847" t="s">
        <v>424</v>
      </c>
      <c r="V847" t="s">
        <v>379</v>
      </c>
    </row>
    <row r="848" spans="1:22" x14ac:dyDescent="0.25">
      <c r="A848">
        <v>1254087</v>
      </c>
      <c r="B848" t="s">
        <v>518</v>
      </c>
      <c r="C848" t="s">
        <v>377</v>
      </c>
      <c r="D848">
        <f>YEAR(matches[[#This Row],[date]])</f>
        <v>2021</v>
      </c>
      <c r="E848" t="s">
        <v>642</v>
      </c>
      <c r="F848" s="1">
        <v>44459</v>
      </c>
      <c r="G848" t="s">
        <v>23</v>
      </c>
      <c r="H848" t="s">
        <v>513</v>
      </c>
      <c r="I848" t="s">
        <v>531</v>
      </c>
      <c r="J848" t="s">
        <v>26</v>
      </c>
      <c r="K848" t="s">
        <v>27</v>
      </c>
      <c r="L848" t="s">
        <v>26</v>
      </c>
      <c r="M848" t="s">
        <v>40</v>
      </c>
      <c r="N848" t="s">
        <v>27</v>
      </c>
      <c r="O848" t="s">
        <v>49</v>
      </c>
      <c r="P848" t="s">
        <v>50</v>
      </c>
      <c r="Q848">
        <v>93</v>
      </c>
      <c r="R848">
        <v>20</v>
      </c>
      <c r="S848" t="s">
        <v>31</v>
      </c>
      <c r="T848" t="s">
        <v>32</v>
      </c>
      <c r="U848" t="s">
        <v>400</v>
      </c>
      <c r="V848" t="s">
        <v>179</v>
      </c>
    </row>
    <row r="849" spans="1:22" x14ac:dyDescent="0.25">
      <c r="A849">
        <v>1254111</v>
      </c>
      <c r="B849" t="s">
        <v>518</v>
      </c>
      <c r="C849" t="s">
        <v>530</v>
      </c>
      <c r="D849">
        <f>YEAR(matches[[#This Row],[date]])</f>
        <v>2021</v>
      </c>
      <c r="E849" t="s">
        <v>642</v>
      </c>
      <c r="F849" s="1">
        <v>44460</v>
      </c>
      <c r="G849" t="s">
        <v>23</v>
      </c>
      <c r="H849" t="s">
        <v>532</v>
      </c>
      <c r="I849" t="s">
        <v>383</v>
      </c>
      <c r="J849" t="s">
        <v>48</v>
      </c>
      <c r="K849" t="s">
        <v>521</v>
      </c>
      <c r="L849" t="s">
        <v>521</v>
      </c>
      <c r="M849" t="s">
        <v>28</v>
      </c>
      <c r="N849" t="s">
        <v>48</v>
      </c>
      <c r="O849" t="s">
        <v>29</v>
      </c>
      <c r="P849" t="s">
        <v>198</v>
      </c>
      <c r="Q849">
        <v>186</v>
      </c>
      <c r="R849">
        <v>20</v>
      </c>
      <c r="S849" t="s">
        <v>31</v>
      </c>
      <c r="T849" t="s">
        <v>32</v>
      </c>
      <c r="U849" t="s">
        <v>310</v>
      </c>
      <c r="V849" t="s">
        <v>533</v>
      </c>
    </row>
    <row r="850" spans="1:22" x14ac:dyDescent="0.25">
      <c r="A850">
        <v>1254105</v>
      </c>
      <c r="B850" t="s">
        <v>518</v>
      </c>
      <c r="C850" t="s">
        <v>530</v>
      </c>
      <c r="D850">
        <f>YEAR(matches[[#This Row],[date]])</f>
        <v>2021</v>
      </c>
      <c r="E850" t="s">
        <v>642</v>
      </c>
      <c r="F850" s="1">
        <v>44461</v>
      </c>
      <c r="G850" t="s">
        <v>23</v>
      </c>
      <c r="H850" t="s">
        <v>512</v>
      </c>
      <c r="I850" t="s">
        <v>383</v>
      </c>
      <c r="J850" t="s">
        <v>344</v>
      </c>
      <c r="K850" t="s">
        <v>490</v>
      </c>
      <c r="L850" t="s">
        <v>344</v>
      </c>
      <c r="M850" t="s">
        <v>40</v>
      </c>
      <c r="N850" t="s">
        <v>490</v>
      </c>
      <c r="O850" t="s">
        <v>49</v>
      </c>
      <c r="P850" t="s">
        <v>100</v>
      </c>
      <c r="Q850">
        <v>135</v>
      </c>
      <c r="R850">
        <v>20</v>
      </c>
      <c r="S850" t="s">
        <v>31</v>
      </c>
      <c r="T850" t="s">
        <v>32</v>
      </c>
      <c r="U850" t="s">
        <v>436</v>
      </c>
      <c r="V850" t="s">
        <v>379</v>
      </c>
    </row>
    <row r="851" spans="1:22" x14ac:dyDescent="0.25">
      <c r="A851">
        <v>1254096</v>
      </c>
      <c r="B851" t="s">
        <v>518</v>
      </c>
      <c r="C851" t="s">
        <v>377</v>
      </c>
      <c r="D851">
        <f>YEAR(matches[[#This Row],[date]])</f>
        <v>2021</v>
      </c>
      <c r="E851" t="s">
        <v>642</v>
      </c>
      <c r="F851" s="1">
        <v>44462</v>
      </c>
      <c r="G851" t="s">
        <v>23</v>
      </c>
      <c r="H851" t="s">
        <v>327</v>
      </c>
      <c r="I851" t="s">
        <v>531</v>
      </c>
      <c r="J851" t="s">
        <v>56</v>
      </c>
      <c r="K851" t="s">
        <v>27</v>
      </c>
      <c r="L851" t="s">
        <v>27</v>
      </c>
      <c r="M851" t="s">
        <v>28</v>
      </c>
      <c r="N851" t="s">
        <v>27</v>
      </c>
      <c r="O851" t="s">
        <v>49</v>
      </c>
      <c r="P851" t="s">
        <v>83</v>
      </c>
      <c r="Q851">
        <v>156</v>
      </c>
      <c r="R851">
        <v>20</v>
      </c>
      <c r="S851" t="s">
        <v>31</v>
      </c>
      <c r="T851" t="s">
        <v>32</v>
      </c>
      <c r="U851" t="s">
        <v>179</v>
      </c>
      <c r="V851" t="s">
        <v>423</v>
      </c>
    </row>
    <row r="852" spans="1:22" x14ac:dyDescent="0.25">
      <c r="A852">
        <v>1254113</v>
      </c>
      <c r="B852" t="s">
        <v>518</v>
      </c>
      <c r="C852" t="s">
        <v>534</v>
      </c>
      <c r="D852">
        <f>YEAR(matches[[#This Row],[date]])</f>
        <v>2021</v>
      </c>
      <c r="E852" t="s">
        <v>642</v>
      </c>
      <c r="F852" s="1">
        <v>44463</v>
      </c>
      <c r="G852" t="s">
        <v>23</v>
      </c>
      <c r="H852" t="s">
        <v>120</v>
      </c>
      <c r="I852" t="s">
        <v>381</v>
      </c>
      <c r="J852" t="s">
        <v>26</v>
      </c>
      <c r="K852" t="s">
        <v>39</v>
      </c>
      <c r="L852" t="s">
        <v>39</v>
      </c>
      <c r="M852" t="s">
        <v>28</v>
      </c>
      <c r="N852" t="s">
        <v>39</v>
      </c>
      <c r="O852" t="s">
        <v>49</v>
      </c>
      <c r="P852" t="s">
        <v>69</v>
      </c>
      <c r="Q852">
        <v>157</v>
      </c>
      <c r="R852">
        <v>20</v>
      </c>
      <c r="S852" t="s">
        <v>31</v>
      </c>
      <c r="T852" t="s">
        <v>32</v>
      </c>
      <c r="U852" t="s">
        <v>310</v>
      </c>
      <c r="V852" t="s">
        <v>424</v>
      </c>
    </row>
    <row r="853" spans="1:22" x14ac:dyDescent="0.25">
      <c r="A853">
        <v>1254097</v>
      </c>
      <c r="B853" t="s">
        <v>518</v>
      </c>
      <c r="C853" t="s">
        <v>377</v>
      </c>
      <c r="D853">
        <f>YEAR(matches[[#This Row],[date]])</f>
        <v>2021</v>
      </c>
      <c r="E853" t="s">
        <v>642</v>
      </c>
      <c r="F853" s="1">
        <v>44464</v>
      </c>
      <c r="G853" t="s">
        <v>23</v>
      </c>
      <c r="H853" t="s">
        <v>406</v>
      </c>
      <c r="I853" t="s">
        <v>531</v>
      </c>
      <c r="J853" t="s">
        <v>490</v>
      </c>
      <c r="K853" t="s">
        <v>48</v>
      </c>
      <c r="L853" t="s">
        <v>48</v>
      </c>
      <c r="M853" t="s">
        <v>28</v>
      </c>
      <c r="N853" t="s">
        <v>490</v>
      </c>
      <c r="O853" t="s">
        <v>29</v>
      </c>
      <c r="P853" t="s">
        <v>41</v>
      </c>
      <c r="Q853">
        <v>155</v>
      </c>
      <c r="R853">
        <v>20</v>
      </c>
      <c r="S853" t="s">
        <v>31</v>
      </c>
      <c r="T853" t="s">
        <v>32</v>
      </c>
      <c r="U853" t="s">
        <v>400</v>
      </c>
      <c r="V853" t="s">
        <v>499</v>
      </c>
    </row>
    <row r="854" spans="1:22" x14ac:dyDescent="0.25">
      <c r="A854">
        <v>1254107</v>
      </c>
      <c r="B854" t="s">
        <v>518</v>
      </c>
      <c r="C854" t="s">
        <v>534</v>
      </c>
      <c r="D854">
        <f>YEAR(matches[[#This Row],[date]])</f>
        <v>2021</v>
      </c>
      <c r="E854" t="s">
        <v>642</v>
      </c>
      <c r="F854" s="1">
        <v>44464</v>
      </c>
      <c r="G854" t="s">
        <v>23</v>
      </c>
      <c r="H854" t="s">
        <v>535</v>
      </c>
      <c r="I854" t="s">
        <v>381</v>
      </c>
      <c r="J854" t="s">
        <v>521</v>
      </c>
      <c r="K854" t="s">
        <v>344</v>
      </c>
      <c r="L854" t="s">
        <v>344</v>
      </c>
      <c r="M854" t="s">
        <v>28</v>
      </c>
      <c r="N854" t="s">
        <v>521</v>
      </c>
      <c r="O854" t="s">
        <v>29</v>
      </c>
      <c r="P854" t="s">
        <v>57</v>
      </c>
      <c r="Q854">
        <v>126</v>
      </c>
      <c r="R854">
        <v>20</v>
      </c>
      <c r="S854" t="s">
        <v>31</v>
      </c>
      <c r="T854" t="s">
        <v>32</v>
      </c>
      <c r="U854" t="s">
        <v>379</v>
      </c>
      <c r="V854" t="s">
        <v>457</v>
      </c>
    </row>
    <row r="855" spans="1:22" x14ac:dyDescent="0.25">
      <c r="A855">
        <v>1254098</v>
      </c>
      <c r="B855" t="s">
        <v>518</v>
      </c>
      <c r="C855" t="s">
        <v>377</v>
      </c>
      <c r="D855">
        <f>YEAR(matches[[#This Row],[date]])</f>
        <v>2021</v>
      </c>
      <c r="E855" t="s">
        <v>642</v>
      </c>
      <c r="F855" s="1">
        <v>44465</v>
      </c>
      <c r="G855" t="s">
        <v>23</v>
      </c>
      <c r="H855" t="s">
        <v>313</v>
      </c>
      <c r="I855" t="s">
        <v>531</v>
      </c>
      <c r="J855" t="s">
        <v>27</v>
      </c>
      <c r="K855" t="s">
        <v>39</v>
      </c>
      <c r="L855" t="s">
        <v>27</v>
      </c>
      <c r="M855" t="s">
        <v>40</v>
      </c>
      <c r="N855" t="s">
        <v>39</v>
      </c>
      <c r="O855" t="s">
        <v>49</v>
      </c>
      <c r="P855" t="s">
        <v>198</v>
      </c>
      <c r="Q855">
        <v>172</v>
      </c>
      <c r="R855">
        <v>20</v>
      </c>
      <c r="S855" t="s">
        <v>31</v>
      </c>
      <c r="T855" t="s">
        <v>32</v>
      </c>
      <c r="U855" t="s">
        <v>400</v>
      </c>
      <c r="V855" t="s">
        <v>536</v>
      </c>
    </row>
    <row r="856" spans="1:22" x14ac:dyDescent="0.25">
      <c r="A856">
        <v>1254108</v>
      </c>
      <c r="B856" t="s">
        <v>518</v>
      </c>
      <c r="C856" t="s">
        <v>530</v>
      </c>
      <c r="D856">
        <f>YEAR(matches[[#This Row],[date]])</f>
        <v>2021</v>
      </c>
      <c r="E856" t="s">
        <v>642</v>
      </c>
      <c r="F856" s="1">
        <v>44465</v>
      </c>
      <c r="G856" t="s">
        <v>23</v>
      </c>
      <c r="H856" t="s">
        <v>382</v>
      </c>
      <c r="I856" t="s">
        <v>383</v>
      </c>
      <c r="J856" t="s">
        <v>26</v>
      </c>
      <c r="K856" t="s">
        <v>56</v>
      </c>
      <c r="L856" t="s">
        <v>56</v>
      </c>
      <c r="M856" t="s">
        <v>28</v>
      </c>
      <c r="N856" t="s">
        <v>26</v>
      </c>
      <c r="O856" t="s">
        <v>29</v>
      </c>
      <c r="P856" t="s">
        <v>537</v>
      </c>
      <c r="Q856">
        <v>166</v>
      </c>
      <c r="R856">
        <v>20</v>
      </c>
      <c r="S856" t="s">
        <v>31</v>
      </c>
      <c r="T856" t="s">
        <v>32</v>
      </c>
      <c r="U856" t="s">
        <v>310</v>
      </c>
      <c r="V856" t="s">
        <v>533</v>
      </c>
    </row>
    <row r="857" spans="1:22" x14ac:dyDescent="0.25">
      <c r="A857">
        <v>1254100</v>
      </c>
      <c r="B857" t="s">
        <v>518</v>
      </c>
      <c r="C857" t="s">
        <v>530</v>
      </c>
      <c r="D857">
        <f>YEAR(matches[[#This Row],[date]])</f>
        <v>2021</v>
      </c>
      <c r="E857" t="s">
        <v>642</v>
      </c>
      <c r="F857" s="1">
        <v>44466</v>
      </c>
      <c r="G857" t="s">
        <v>23</v>
      </c>
      <c r="H857" t="s">
        <v>476</v>
      </c>
      <c r="I857" t="s">
        <v>383</v>
      </c>
      <c r="J857" t="s">
        <v>48</v>
      </c>
      <c r="K857" t="s">
        <v>344</v>
      </c>
      <c r="L857" t="s">
        <v>48</v>
      </c>
      <c r="M857" t="s">
        <v>40</v>
      </c>
      <c r="N857" t="s">
        <v>344</v>
      </c>
      <c r="O857" t="s">
        <v>49</v>
      </c>
      <c r="P857" t="s">
        <v>83</v>
      </c>
      <c r="Q857">
        <v>165</v>
      </c>
      <c r="R857">
        <v>20</v>
      </c>
      <c r="S857" t="s">
        <v>31</v>
      </c>
      <c r="T857" t="s">
        <v>32</v>
      </c>
      <c r="U857" t="s">
        <v>436</v>
      </c>
      <c r="V857" t="s">
        <v>526</v>
      </c>
    </row>
    <row r="858" spans="1:22" x14ac:dyDescent="0.25">
      <c r="A858">
        <v>1254092</v>
      </c>
      <c r="B858" t="s">
        <v>518</v>
      </c>
      <c r="C858" t="s">
        <v>534</v>
      </c>
      <c r="D858">
        <f>YEAR(matches[[#This Row],[date]])</f>
        <v>2021</v>
      </c>
      <c r="E858" t="s">
        <v>642</v>
      </c>
      <c r="F858" s="1">
        <v>44467</v>
      </c>
      <c r="G858" t="s">
        <v>23</v>
      </c>
      <c r="H858" t="s">
        <v>327</v>
      </c>
      <c r="I858" t="s">
        <v>381</v>
      </c>
      <c r="J858" t="s">
        <v>490</v>
      </c>
      <c r="K858" t="s">
        <v>27</v>
      </c>
      <c r="L858" t="s">
        <v>27</v>
      </c>
      <c r="M858" t="s">
        <v>28</v>
      </c>
      <c r="N858" t="s">
        <v>27</v>
      </c>
      <c r="O858" t="s">
        <v>49</v>
      </c>
      <c r="P858" t="s">
        <v>80</v>
      </c>
      <c r="Q858">
        <v>128</v>
      </c>
      <c r="R858">
        <v>20</v>
      </c>
      <c r="S858" t="s">
        <v>31</v>
      </c>
      <c r="T858" t="s">
        <v>32</v>
      </c>
      <c r="U858" t="s">
        <v>424</v>
      </c>
      <c r="V858" t="s">
        <v>538</v>
      </c>
    </row>
    <row r="859" spans="1:22" x14ac:dyDescent="0.25">
      <c r="A859">
        <v>1254099</v>
      </c>
      <c r="B859" t="s">
        <v>518</v>
      </c>
      <c r="C859" t="s">
        <v>377</v>
      </c>
      <c r="D859">
        <f>YEAR(matches[[#This Row],[date]])</f>
        <v>2021</v>
      </c>
      <c r="E859" t="s">
        <v>642</v>
      </c>
      <c r="F859" s="1">
        <v>44467</v>
      </c>
      <c r="G859" t="s">
        <v>23</v>
      </c>
      <c r="H859" t="s">
        <v>248</v>
      </c>
      <c r="I859" t="s">
        <v>531</v>
      </c>
      <c r="J859" t="s">
        <v>521</v>
      </c>
      <c r="K859" t="s">
        <v>56</v>
      </c>
      <c r="L859" t="s">
        <v>56</v>
      </c>
      <c r="M859" t="s">
        <v>28</v>
      </c>
      <c r="N859" t="s">
        <v>56</v>
      </c>
      <c r="O859" t="s">
        <v>49</v>
      </c>
      <c r="P859" t="s">
        <v>69</v>
      </c>
      <c r="Q859">
        <v>136</v>
      </c>
      <c r="R859">
        <v>20</v>
      </c>
      <c r="S859" t="s">
        <v>31</v>
      </c>
      <c r="T859" t="s">
        <v>32</v>
      </c>
      <c r="U859" t="s">
        <v>179</v>
      </c>
      <c r="V859" t="s">
        <v>423</v>
      </c>
    </row>
    <row r="860" spans="1:22" x14ac:dyDescent="0.25">
      <c r="A860">
        <v>1254103</v>
      </c>
      <c r="B860" t="s">
        <v>518</v>
      </c>
      <c r="C860" t="s">
        <v>530</v>
      </c>
      <c r="D860">
        <f>YEAR(matches[[#This Row],[date]])</f>
        <v>2021</v>
      </c>
      <c r="E860" t="s">
        <v>642</v>
      </c>
      <c r="F860" s="1">
        <v>44468</v>
      </c>
      <c r="G860" t="s">
        <v>23</v>
      </c>
      <c r="H860" t="s">
        <v>380</v>
      </c>
      <c r="I860" t="s">
        <v>383</v>
      </c>
      <c r="J860" t="s">
        <v>48</v>
      </c>
      <c r="K860" t="s">
        <v>26</v>
      </c>
      <c r="L860" t="s">
        <v>26</v>
      </c>
      <c r="M860" t="s">
        <v>28</v>
      </c>
      <c r="N860" t="s">
        <v>26</v>
      </c>
      <c r="O860" t="s">
        <v>49</v>
      </c>
      <c r="P860" t="s">
        <v>83</v>
      </c>
      <c r="Q860">
        <v>150</v>
      </c>
      <c r="R860">
        <v>20</v>
      </c>
      <c r="S860" t="s">
        <v>31</v>
      </c>
      <c r="T860" t="s">
        <v>32</v>
      </c>
      <c r="U860" t="s">
        <v>433</v>
      </c>
      <c r="V860" t="s">
        <v>436</v>
      </c>
    </row>
    <row r="861" spans="1:22" x14ac:dyDescent="0.25">
      <c r="A861">
        <v>1254091</v>
      </c>
      <c r="B861" t="s">
        <v>518</v>
      </c>
      <c r="C861" t="s">
        <v>534</v>
      </c>
      <c r="D861">
        <f>YEAR(matches[[#This Row],[date]])</f>
        <v>2021</v>
      </c>
      <c r="E861" t="s">
        <v>642</v>
      </c>
      <c r="F861" s="1">
        <v>44469</v>
      </c>
      <c r="G861" t="s">
        <v>23</v>
      </c>
      <c r="H861" t="s">
        <v>539</v>
      </c>
      <c r="I861" t="s">
        <v>381</v>
      </c>
      <c r="J861" t="s">
        <v>344</v>
      </c>
      <c r="K861" t="s">
        <v>39</v>
      </c>
      <c r="L861" t="s">
        <v>39</v>
      </c>
      <c r="M861" t="s">
        <v>28</v>
      </c>
      <c r="N861" t="s">
        <v>39</v>
      </c>
      <c r="O861" t="s">
        <v>49</v>
      </c>
      <c r="P861" t="s">
        <v>69</v>
      </c>
      <c r="Q861">
        <v>135</v>
      </c>
      <c r="R861">
        <v>20</v>
      </c>
      <c r="S861" t="s">
        <v>31</v>
      </c>
      <c r="T861" t="s">
        <v>32</v>
      </c>
      <c r="U861" t="s">
        <v>424</v>
      </c>
      <c r="V861" t="s">
        <v>457</v>
      </c>
    </row>
    <row r="862" spans="1:22" x14ac:dyDescent="0.25">
      <c r="A862">
        <v>1254102</v>
      </c>
      <c r="B862" t="s">
        <v>518</v>
      </c>
      <c r="C862" t="s">
        <v>530</v>
      </c>
      <c r="D862">
        <f>YEAR(matches[[#This Row],[date]])</f>
        <v>2021</v>
      </c>
      <c r="E862" t="s">
        <v>642</v>
      </c>
      <c r="F862" s="1">
        <v>44470</v>
      </c>
      <c r="G862" t="s">
        <v>23</v>
      </c>
      <c r="H862" t="s">
        <v>471</v>
      </c>
      <c r="I862" t="s">
        <v>383</v>
      </c>
      <c r="J862" t="s">
        <v>27</v>
      </c>
      <c r="K862" t="s">
        <v>521</v>
      </c>
      <c r="L862" t="s">
        <v>521</v>
      </c>
      <c r="M862" t="s">
        <v>28</v>
      </c>
      <c r="N862" t="s">
        <v>521</v>
      </c>
      <c r="O862" t="s">
        <v>49</v>
      </c>
      <c r="P862" t="s">
        <v>57</v>
      </c>
      <c r="Q862">
        <v>166</v>
      </c>
      <c r="R862">
        <v>20</v>
      </c>
      <c r="S862" t="s">
        <v>31</v>
      </c>
      <c r="T862" t="s">
        <v>32</v>
      </c>
      <c r="U862" t="s">
        <v>436</v>
      </c>
      <c r="V862" t="s">
        <v>379</v>
      </c>
    </row>
    <row r="863" spans="1:22" x14ac:dyDescent="0.25">
      <c r="A863">
        <v>1254089</v>
      </c>
      <c r="B863" t="s">
        <v>518</v>
      </c>
      <c r="C863" t="s">
        <v>377</v>
      </c>
      <c r="D863">
        <f>YEAR(matches[[#This Row],[date]])</f>
        <v>2021</v>
      </c>
      <c r="E863" t="s">
        <v>642</v>
      </c>
      <c r="F863" s="1">
        <v>44471</v>
      </c>
      <c r="G863" t="s">
        <v>23</v>
      </c>
      <c r="H863" t="s">
        <v>515</v>
      </c>
      <c r="I863" t="s">
        <v>531</v>
      </c>
      <c r="J863" t="s">
        <v>39</v>
      </c>
      <c r="K863" t="s">
        <v>48</v>
      </c>
      <c r="L863" t="s">
        <v>48</v>
      </c>
      <c r="M863" t="s">
        <v>28</v>
      </c>
      <c r="N863" t="s">
        <v>48</v>
      </c>
      <c r="O863" t="s">
        <v>49</v>
      </c>
      <c r="P863" t="s">
        <v>83</v>
      </c>
      <c r="Q863">
        <v>190</v>
      </c>
      <c r="R863">
        <v>20</v>
      </c>
      <c r="S863" t="s">
        <v>31</v>
      </c>
      <c r="T863" t="s">
        <v>32</v>
      </c>
      <c r="U863" t="s">
        <v>400</v>
      </c>
      <c r="V863" t="s">
        <v>423</v>
      </c>
    </row>
    <row r="864" spans="1:22" x14ac:dyDescent="0.25">
      <c r="A864">
        <v>1254112</v>
      </c>
      <c r="B864" t="s">
        <v>518</v>
      </c>
      <c r="C864" t="s">
        <v>534</v>
      </c>
      <c r="D864">
        <f>YEAR(matches[[#This Row],[date]])</f>
        <v>2021</v>
      </c>
      <c r="E864" t="s">
        <v>642</v>
      </c>
      <c r="F864" s="1">
        <v>44471</v>
      </c>
      <c r="G864" t="s">
        <v>23</v>
      </c>
      <c r="H864" t="s">
        <v>396</v>
      </c>
      <c r="I864" t="s">
        <v>381</v>
      </c>
      <c r="J864" t="s">
        <v>56</v>
      </c>
      <c r="K864" t="s">
        <v>490</v>
      </c>
      <c r="L864" t="s">
        <v>490</v>
      </c>
      <c r="M864" t="s">
        <v>28</v>
      </c>
      <c r="N864" t="s">
        <v>490</v>
      </c>
      <c r="O864" t="s">
        <v>49</v>
      </c>
      <c r="P864" t="s">
        <v>90</v>
      </c>
      <c r="Q864">
        <v>130</v>
      </c>
      <c r="R864">
        <v>20</v>
      </c>
      <c r="S864" t="s">
        <v>31</v>
      </c>
      <c r="T864" t="s">
        <v>32</v>
      </c>
      <c r="U864" t="s">
        <v>310</v>
      </c>
      <c r="V864" t="s">
        <v>533</v>
      </c>
    </row>
    <row r="865" spans="1:22" x14ac:dyDescent="0.25">
      <c r="A865">
        <v>1254090</v>
      </c>
      <c r="B865" t="s">
        <v>518</v>
      </c>
      <c r="C865" t="s">
        <v>534</v>
      </c>
      <c r="D865">
        <f>YEAR(matches[[#This Row],[date]])</f>
        <v>2021</v>
      </c>
      <c r="E865" t="s">
        <v>642</v>
      </c>
      <c r="F865" s="1">
        <v>44472</v>
      </c>
      <c r="G865" t="s">
        <v>23</v>
      </c>
      <c r="H865" t="s">
        <v>382</v>
      </c>
      <c r="I865" t="s">
        <v>381</v>
      </c>
      <c r="J865" t="s">
        <v>26</v>
      </c>
      <c r="K865" t="s">
        <v>521</v>
      </c>
      <c r="L865" t="s">
        <v>26</v>
      </c>
      <c r="M865" t="s">
        <v>40</v>
      </c>
      <c r="N865" t="s">
        <v>26</v>
      </c>
      <c r="O865" t="s">
        <v>29</v>
      </c>
      <c r="P865" t="s">
        <v>69</v>
      </c>
      <c r="Q865">
        <v>165</v>
      </c>
      <c r="R865">
        <v>20</v>
      </c>
      <c r="S865" t="s">
        <v>31</v>
      </c>
      <c r="T865" t="s">
        <v>32</v>
      </c>
      <c r="U865" t="s">
        <v>436</v>
      </c>
      <c r="V865" t="s">
        <v>379</v>
      </c>
    </row>
    <row r="866" spans="1:22" x14ac:dyDescent="0.25">
      <c r="A866">
        <v>1254109</v>
      </c>
      <c r="B866" t="s">
        <v>518</v>
      </c>
      <c r="C866" t="s">
        <v>530</v>
      </c>
      <c r="D866">
        <f>YEAR(matches[[#This Row],[date]])</f>
        <v>2021</v>
      </c>
      <c r="E866" t="s">
        <v>642</v>
      </c>
      <c r="F866" s="1">
        <v>44472</v>
      </c>
      <c r="G866" t="s">
        <v>23</v>
      </c>
      <c r="H866" t="s">
        <v>504</v>
      </c>
      <c r="I866" t="s">
        <v>383</v>
      </c>
      <c r="J866" t="s">
        <v>344</v>
      </c>
      <c r="K866" t="s">
        <v>27</v>
      </c>
      <c r="L866" t="s">
        <v>344</v>
      </c>
      <c r="M866" t="s">
        <v>40</v>
      </c>
      <c r="N866" t="s">
        <v>27</v>
      </c>
      <c r="O866" t="s">
        <v>49</v>
      </c>
      <c r="P866" t="s">
        <v>69</v>
      </c>
      <c r="Q866">
        <v>116</v>
      </c>
      <c r="R866">
        <v>20</v>
      </c>
      <c r="S866" t="s">
        <v>31</v>
      </c>
      <c r="T866" t="s">
        <v>32</v>
      </c>
      <c r="U866" t="s">
        <v>525</v>
      </c>
      <c r="V866" t="s">
        <v>533</v>
      </c>
    </row>
    <row r="867" spans="1:22" x14ac:dyDescent="0.25">
      <c r="A867">
        <v>1254110</v>
      </c>
      <c r="B867" t="s">
        <v>518</v>
      </c>
      <c r="C867" t="s">
        <v>530</v>
      </c>
      <c r="D867">
        <f>YEAR(matches[[#This Row],[date]])</f>
        <v>2021</v>
      </c>
      <c r="E867" t="s">
        <v>642</v>
      </c>
      <c r="F867" s="1">
        <v>44473</v>
      </c>
      <c r="G867" t="s">
        <v>23</v>
      </c>
      <c r="H867" t="s">
        <v>396</v>
      </c>
      <c r="I867" t="s">
        <v>383</v>
      </c>
      <c r="J867" t="s">
        <v>39</v>
      </c>
      <c r="K867" t="s">
        <v>490</v>
      </c>
      <c r="L867" t="s">
        <v>490</v>
      </c>
      <c r="M867" t="s">
        <v>28</v>
      </c>
      <c r="N867" t="s">
        <v>490</v>
      </c>
      <c r="O867" t="s">
        <v>49</v>
      </c>
      <c r="P867" t="s">
        <v>80</v>
      </c>
      <c r="Q867">
        <v>137</v>
      </c>
      <c r="R867">
        <v>20</v>
      </c>
      <c r="S867" t="s">
        <v>31</v>
      </c>
      <c r="T867" t="s">
        <v>32</v>
      </c>
      <c r="U867" t="s">
        <v>310</v>
      </c>
      <c r="V867" t="s">
        <v>424</v>
      </c>
    </row>
    <row r="868" spans="1:22" x14ac:dyDescent="0.25">
      <c r="A868">
        <v>1254093</v>
      </c>
      <c r="B868" t="s">
        <v>518</v>
      </c>
      <c r="C868" t="s">
        <v>534</v>
      </c>
      <c r="D868">
        <f>YEAR(matches[[#This Row],[date]])</f>
        <v>2021</v>
      </c>
      <c r="E868" t="s">
        <v>642</v>
      </c>
      <c r="F868" s="1">
        <v>44474</v>
      </c>
      <c r="G868" t="s">
        <v>23</v>
      </c>
      <c r="H868" t="s">
        <v>411</v>
      </c>
      <c r="I868" t="s">
        <v>381</v>
      </c>
      <c r="J868" t="s">
        <v>48</v>
      </c>
      <c r="K868" t="s">
        <v>56</v>
      </c>
      <c r="L868" t="s">
        <v>56</v>
      </c>
      <c r="M868" t="s">
        <v>28</v>
      </c>
      <c r="N868" t="s">
        <v>56</v>
      </c>
      <c r="O868" t="s">
        <v>49</v>
      </c>
      <c r="P868" t="s">
        <v>100</v>
      </c>
      <c r="Q868">
        <v>91</v>
      </c>
      <c r="R868">
        <v>20</v>
      </c>
      <c r="S868" t="s">
        <v>31</v>
      </c>
      <c r="T868" t="s">
        <v>32</v>
      </c>
      <c r="U868" t="s">
        <v>310</v>
      </c>
      <c r="V868" t="s">
        <v>533</v>
      </c>
    </row>
    <row r="869" spans="1:22" x14ac:dyDescent="0.25">
      <c r="A869">
        <v>1254095</v>
      </c>
      <c r="B869" t="s">
        <v>518</v>
      </c>
      <c r="C869" t="s">
        <v>377</v>
      </c>
      <c r="D869">
        <f>YEAR(matches[[#This Row],[date]])</f>
        <v>2021</v>
      </c>
      <c r="E869" t="s">
        <v>642</v>
      </c>
      <c r="F869" s="1">
        <v>44475</v>
      </c>
      <c r="G869" t="s">
        <v>23</v>
      </c>
      <c r="H869" t="s">
        <v>459</v>
      </c>
      <c r="I869" t="s">
        <v>531</v>
      </c>
      <c r="J869" t="s">
        <v>344</v>
      </c>
      <c r="K869" t="s">
        <v>26</v>
      </c>
      <c r="L869" t="s">
        <v>26</v>
      </c>
      <c r="M869" t="s">
        <v>28</v>
      </c>
      <c r="N869" t="s">
        <v>344</v>
      </c>
      <c r="O869" t="s">
        <v>29</v>
      </c>
      <c r="P869" t="s">
        <v>90</v>
      </c>
      <c r="Q869">
        <v>142</v>
      </c>
      <c r="R869">
        <v>20</v>
      </c>
      <c r="S869" t="s">
        <v>31</v>
      </c>
      <c r="T869" t="s">
        <v>32</v>
      </c>
      <c r="U869" t="s">
        <v>179</v>
      </c>
      <c r="V869" t="s">
        <v>499</v>
      </c>
    </row>
    <row r="870" spans="1:22" x14ac:dyDescent="0.25">
      <c r="A870">
        <v>1254094</v>
      </c>
      <c r="B870" t="s">
        <v>518</v>
      </c>
      <c r="C870" t="s">
        <v>530</v>
      </c>
      <c r="D870">
        <f>YEAR(matches[[#This Row],[date]])</f>
        <v>2021</v>
      </c>
      <c r="E870" t="s">
        <v>642</v>
      </c>
      <c r="F870" s="1">
        <v>44476</v>
      </c>
      <c r="G870" t="s">
        <v>23</v>
      </c>
      <c r="H870" t="s">
        <v>471</v>
      </c>
      <c r="I870" t="s">
        <v>383</v>
      </c>
      <c r="J870" t="s">
        <v>39</v>
      </c>
      <c r="K870" t="s">
        <v>521</v>
      </c>
      <c r="L870" t="s">
        <v>521</v>
      </c>
      <c r="M870" t="s">
        <v>28</v>
      </c>
      <c r="N870" t="s">
        <v>521</v>
      </c>
      <c r="O870" t="s">
        <v>49</v>
      </c>
      <c r="P870" t="s">
        <v>69</v>
      </c>
      <c r="Q870">
        <v>135</v>
      </c>
      <c r="R870">
        <v>20</v>
      </c>
      <c r="S870" t="s">
        <v>31</v>
      </c>
      <c r="T870" t="s">
        <v>32</v>
      </c>
      <c r="U870" t="s">
        <v>403</v>
      </c>
      <c r="V870" t="s">
        <v>379</v>
      </c>
    </row>
    <row r="871" spans="1:22" x14ac:dyDescent="0.25">
      <c r="A871">
        <v>1254106</v>
      </c>
      <c r="B871" t="s">
        <v>518</v>
      </c>
      <c r="C871" t="s">
        <v>534</v>
      </c>
      <c r="D871">
        <f>YEAR(matches[[#This Row],[date]])</f>
        <v>2021</v>
      </c>
      <c r="E871" t="s">
        <v>642</v>
      </c>
      <c r="F871" s="1">
        <v>44476</v>
      </c>
      <c r="G871" t="s">
        <v>23</v>
      </c>
      <c r="H871" t="s">
        <v>508</v>
      </c>
      <c r="I871" t="s">
        <v>381</v>
      </c>
      <c r="J871" t="s">
        <v>27</v>
      </c>
      <c r="K871" t="s">
        <v>48</v>
      </c>
      <c r="L871" t="s">
        <v>48</v>
      </c>
      <c r="M871" t="s">
        <v>28</v>
      </c>
      <c r="N871" t="s">
        <v>27</v>
      </c>
      <c r="O871" t="s">
        <v>29</v>
      </c>
      <c r="P871" t="s">
        <v>341</v>
      </c>
      <c r="Q871">
        <v>172</v>
      </c>
      <c r="R871">
        <v>20</v>
      </c>
      <c r="S871" t="s">
        <v>31</v>
      </c>
      <c r="T871" t="s">
        <v>32</v>
      </c>
      <c r="U871" t="s">
        <v>533</v>
      </c>
      <c r="V871" t="s">
        <v>538</v>
      </c>
    </row>
    <row r="872" spans="1:22" x14ac:dyDescent="0.25">
      <c r="A872">
        <v>1254088</v>
      </c>
      <c r="B872" t="s">
        <v>518</v>
      </c>
      <c r="C872" t="s">
        <v>377</v>
      </c>
      <c r="D872">
        <f>YEAR(matches[[#This Row],[date]])</f>
        <v>2021</v>
      </c>
      <c r="E872" t="s">
        <v>642</v>
      </c>
      <c r="F872" s="1">
        <v>44477</v>
      </c>
      <c r="G872" t="s">
        <v>23</v>
      </c>
      <c r="H872" t="s">
        <v>484</v>
      </c>
      <c r="I872" t="s">
        <v>531</v>
      </c>
      <c r="J872" t="s">
        <v>56</v>
      </c>
      <c r="K872" t="s">
        <v>344</v>
      </c>
      <c r="L872" t="s">
        <v>56</v>
      </c>
      <c r="M872" t="s">
        <v>40</v>
      </c>
      <c r="N872" t="s">
        <v>56</v>
      </c>
      <c r="O872" t="s">
        <v>29</v>
      </c>
      <c r="P872" t="s">
        <v>320</v>
      </c>
      <c r="Q872">
        <v>236</v>
      </c>
      <c r="R872">
        <v>20</v>
      </c>
      <c r="S872" t="s">
        <v>31</v>
      </c>
      <c r="T872" t="s">
        <v>32</v>
      </c>
      <c r="U872" t="s">
        <v>536</v>
      </c>
      <c r="V872" t="s">
        <v>423</v>
      </c>
    </row>
    <row r="873" spans="1:22" x14ac:dyDescent="0.25">
      <c r="A873">
        <v>1254101</v>
      </c>
      <c r="B873" t="s">
        <v>518</v>
      </c>
      <c r="C873" t="s">
        <v>530</v>
      </c>
      <c r="D873">
        <f>YEAR(matches[[#This Row],[date]])</f>
        <v>2021</v>
      </c>
      <c r="E873" t="s">
        <v>642</v>
      </c>
      <c r="F873" s="1">
        <v>44477</v>
      </c>
      <c r="G873" t="s">
        <v>23</v>
      </c>
      <c r="H873" t="s">
        <v>540</v>
      </c>
      <c r="I873" t="s">
        <v>383</v>
      </c>
      <c r="J873" t="s">
        <v>490</v>
      </c>
      <c r="K873" t="s">
        <v>26</v>
      </c>
      <c r="L873" t="s">
        <v>26</v>
      </c>
      <c r="M873" t="s">
        <v>28</v>
      </c>
      <c r="N873" t="s">
        <v>26</v>
      </c>
      <c r="O873" t="s">
        <v>49</v>
      </c>
      <c r="P873" t="s">
        <v>83</v>
      </c>
      <c r="Q873">
        <v>165</v>
      </c>
      <c r="R873">
        <v>20</v>
      </c>
      <c r="S873" t="s">
        <v>31</v>
      </c>
      <c r="T873" t="s">
        <v>32</v>
      </c>
      <c r="U873" t="s">
        <v>436</v>
      </c>
      <c r="V873" t="s">
        <v>424</v>
      </c>
    </row>
    <row r="874" spans="1:22" x14ac:dyDescent="0.25">
      <c r="A874">
        <v>1254114</v>
      </c>
      <c r="B874" t="s">
        <v>518</v>
      </c>
      <c r="C874" t="s">
        <v>530</v>
      </c>
      <c r="D874">
        <f>YEAR(matches[[#This Row],[date]])</f>
        <v>2021</v>
      </c>
      <c r="E874" t="s">
        <v>642</v>
      </c>
      <c r="F874" s="1">
        <v>44479</v>
      </c>
      <c r="G874" t="s">
        <v>300</v>
      </c>
      <c r="H874" t="s">
        <v>515</v>
      </c>
      <c r="I874" t="s">
        <v>383</v>
      </c>
      <c r="J874" t="s">
        <v>490</v>
      </c>
      <c r="K874" t="s">
        <v>39</v>
      </c>
      <c r="L874" t="s">
        <v>39</v>
      </c>
      <c r="M874" t="s">
        <v>28</v>
      </c>
      <c r="N874" t="s">
        <v>39</v>
      </c>
      <c r="O874" t="s">
        <v>49</v>
      </c>
      <c r="P874" t="s">
        <v>90</v>
      </c>
      <c r="Q874">
        <v>173</v>
      </c>
      <c r="R874">
        <v>20</v>
      </c>
      <c r="S874" t="s">
        <v>31</v>
      </c>
      <c r="T874" t="s">
        <v>32</v>
      </c>
      <c r="U874" t="s">
        <v>424</v>
      </c>
      <c r="V874" t="s">
        <v>379</v>
      </c>
    </row>
    <row r="875" spans="1:22" x14ac:dyDescent="0.25">
      <c r="A875">
        <v>1254115</v>
      </c>
      <c r="B875" t="s">
        <v>518</v>
      </c>
      <c r="C875" t="s">
        <v>534</v>
      </c>
      <c r="D875">
        <f>YEAR(matches[[#This Row],[date]])</f>
        <v>2021</v>
      </c>
      <c r="E875" t="s">
        <v>642</v>
      </c>
      <c r="F875" s="1">
        <v>44480</v>
      </c>
      <c r="G875" t="s">
        <v>375</v>
      </c>
      <c r="H875" t="s">
        <v>327</v>
      </c>
      <c r="I875" t="s">
        <v>381</v>
      </c>
      <c r="J875" t="s">
        <v>26</v>
      </c>
      <c r="K875" t="s">
        <v>27</v>
      </c>
      <c r="L875" t="s">
        <v>26</v>
      </c>
      <c r="M875" t="s">
        <v>40</v>
      </c>
      <c r="N875" t="s">
        <v>27</v>
      </c>
      <c r="O875" t="s">
        <v>49</v>
      </c>
      <c r="P875" t="s">
        <v>90</v>
      </c>
      <c r="Q875">
        <v>139</v>
      </c>
      <c r="R875">
        <v>20</v>
      </c>
      <c r="S875" t="s">
        <v>31</v>
      </c>
      <c r="T875" t="s">
        <v>32</v>
      </c>
      <c r="U875" t="s">
        <v>400</v>
      </c>
      <c r="V875" t="s">
        <v>423</v>
      </c>
    </row>
    <row r="876" spans="1:22" x14ac:dyDescent="0.25">
      <c r="A876">
        <v>1254116</v>
      </c>
      <c r="B876" t="s">
        <v>518</v>
      </c>
      <c r="C876" t="s">
        <v>534</v>
      </c>
      <c r="D876">
        <f>YEAR(matches[[#This Row],[date]])</f>
        <v>2021</v>
      </c>
      <c r="E876" t="s">
        <v>642</v>
      </c>
      <c r="F876" s="1">
        <v>44482</v>
      </c>
      <c r="G876" t="s">
        <v>302</v>
      </c>
      <c r="H876" t="s">
        <v>541</v>
      </c>
      <c r="I876" t="s">
        <v>381</v>
      </c>
      <c r="J876" t="s">
        <v>490</v>
      </c>
      <c r="K876" t="s">
        <v>27</v>
      </c>
      <c r="L876" t="s">
        <v>27</v>
      </c>
      <c r="M876" t="s">
        <v>28</v>
      </c>
      <c r="N876" t="s">
        <v>27</v>
      </c>
      <c r="O876" t="s">
        <v>49</v>
      </c>
      <c r="P876" t="s">
        <v>80</v>
      </c>
      <c r="Q876">
        <v>136</v>
      </c>
      <c r="R876">
        <v>20</v>
      </c>
      <c r="S876" t="s">
        <v>31</v>
      </c>
      <c r="T876" t="s">
        <v>32</v>
      </c>
      <c r="U876" t="s">
        <v>436</v>
      </c>
      <c r="V876" t="s">
        <v>533</v>
      </c>
    </row>
    <row r="877" spans="1:22" x14ac:dyDescent="0.25">
      <c r="A877">
        <v>1254117</v>
      </c>
      <c r="B877" t="s">
        <v>518</v>
      </c>
      <c r="C877" t="s">
        <v>530</v>
      </c>
      <c r="D877">
        <f>YEAR(matches[[#This Row],[date]])</f>
        <v>2021</v>
      </c>
      <c r="E877" t="s">
        <v>642</v>
      </c>
      <c r="F877" s="1">
        <v>44484</v>
      </c>
      <c r="G877" t="s">
        <v>136</v>
      </c>
      <c r="H877" t="s">
        <v>323</v>
      </c>
      <c r="I877" t="s">
        <v>383</v>
      </c>
      <c r="J877" t="s">
        <v>39</v>
      </c>
      <c r="K877" t="s">
        <v>27</v>
      </c>
      <c r="L877" t="s">
        <v>27</v>
      </c>
      <c r="M877" t="s">
        <v>28</v>
      </c>
      <c r="N877" t="s">
        <v>39</v>
      </c>
      <c r="O877" t="s">
        <v>29</v>
      </c>
      <c r="P877" t="s">
        <v>167</v>
      </c>
      <c r="Q877">
        <v>193</v>
      </c>
      <c r="R877">
        <v>20</v>
      </c>
      <c r="S877" t="s">
        <v>31</v>
      </c>
      <c r="T877" t="s">
        <v>32</v>
      </c>
      <c r="U877" t="s">
        <v>424</v>
      </c>
      <c r="V877" t="s">
        <v>379</v>
      </c>
    </row>
    <row r="878" spans="1:22" x14ac:dyDescent="0.25">
      <c r="A878">
        <v>1304047</v>
      </c>
      <c r="B878" t="s">
        <v>542</v>
      </c>
      <c r="C878" t="s">
        <v>53</v>
      </c>
      <c r="D878">
        <f>YEAR(matches[[#This Row],[date]])</f>
        <v>2022</v>
      </c>
      <c r="E878" t="s">
        <v>643</v>
      </c>
      <c r="F878" s="1">
        <v>44646</v>
      </c>
      <c r="G878" t="s">
        <v>23</v>
      </c>
      <c r="H878" t="s">
        <v>340</v>
      </c>
      <c r="I878" t="s">
        <v>520</v>
      </c>
      <c r="J878" t="s">
        <v>39</v>
      </c>
      <c r="K878" t="s">
        <v>27</v>
      </c>
      <c r="L878" t="s">
        <v>27</v>
      </c>
      <c r="M878" t="s">
        <v>28</v>
      </c>
      <c r="N878" t="s">
        <v>27</v>
      </c>
      <c r="O878" t="s">
        <v>49</v>
      </c>
      <c r="P878" t="s">
        <v>69</v>
      </c>
      <c r="Q878">
        <v>132</v>
      </c>
      <c r="R878">
        <v>20</v>
      </c>
      <c r="S878" t="s">
        <v>31</v>
      </c>
      <c r="T878" t="s">
        <v>32</v>
      </c>
      <c r="U878" t="s">
        <v>310</v>
      </c>
      <c r="V878" t="s">
        <v>424</v>
      </c>
    </row>
    <row r="879" spans="1:22" x14ac:dyDescent="0.25">
      <c r="A879">
        <v>1304048</v>
      </c>
      <c r="B879" t="s">
        <v>542</v>
      </c>
      <c r="C879" t="s">
        <v>53</v>
      </c>
      <c r="D879">
        <f>YEAR(matches[[#This Row],[date]])</f>
        <v>2022</v>
      </c>
      <c r="E879" t="s">
        <v>643</v>
      </c>
      <c r="F879" s="1">
        <v>44647</v>
      </c>
      <c r="G879" t="s">
        <v>23</v>
      </c>
      <c r="H879" t="s">
        <v>486</v>
      </c>
      <c r="I879" t="s">
        <v>226</v>
      </c>
      <c r="J879" t="s">
        <v>56</v>
      </c>
      <c r="K879" t="s">
        <v>490</v>
      </c>
      <c r="L879" t="s">
        <v>490</v>
      </c>
      <c r="M879" t="s">
        <v>28</v>
      </c>
      <c r="N879" t="s">
        <v>490</v>
      </c>
      <c r="O879" t="s">
        <v>49</v>
      </c>
      <c r="P879" t="s">
        <v>90</v>
      </c>
      <c r="Q879">
        <v>178</v>
      </c>
      <c r="R879">
        <v>20</v>
      </c>
      <c r="S879" t="s">
        <v>31</v>
      </c>
      <c r="T879" t="s">
        <v>32</v>
      </c>
      <c r="U879" t="s">
        <v>275</v>
      </c>
      <c r="V879" t="s">
        <v>538</v>
      </c>
    </row>
    <row r="880" spans="1:22" x14ac:dyDescent="0.25">
      <c r="A880">
        <v>1304049</v>
      </c>
      <c r="B880" t="s">
        <v>542</v>
      </c>
      <c r="C880" t="s">
        <v>53</v>
      </c>
      <c r="D880">
        <f>YEAR(matches[[#This Row],[date]])</f>
        <v>2022</v>
      </c>
      <c r="E880" t="s">
        <v>643</v>
      </c>
      <c r="F880" s="1">
        <v>44647</v>
      </c>
      <c r="G880" t="s">
        <v>23</v>
      </c>
      <c r="H880" t="s">
        <v>543</v>
      </c>
      <c r="I880" t="s">
        <v>544</v>
      </c>
      <c r="J880" t="s">
        <v>26</v>
      </c>
      <c r="K880" t="s">
        <v>521</v>
      </c>
      <c r="L880" t="s">
        <v>521</v>
      </c>
      <c r="M880" t="s">
        <v>28</v>
      </c>
      <c r="N880" t="s">
        <v>521</v>
      </c>
      <c r="O880" t="s">
        <v>49</v>
      </c>
      <c r="P880" t="s">
        <v>57</v>
      </c>
      <c r="Q880">
        <v>206</v>
      </c>
      <c r="R880">
        <v>20</v>
      </c>
      <c r="S880" t="s">
        <v>31</v>
      </c>
      <c r="T880" t="s">
        <v>32</v>
      </c>
      <c r="U880" t="s">
        <v>424</v>
      </c>
      <c r="V880" t="s">
        <v>457</v>
      </c>
    </row>
    <row r="881" spans="1:22" x14ac:dyDescent="0.25">
      <c r="A881">
        <v>1304050</v>
      </c>
      <c r="B881" t="s">
        <v>542</v>
      </c>
      <c r="C881" t="s">
        <v>53</v>
      </c>
      <c r="D881">
        <f>YEAR(matches[[#This Row],[date]])</f>
        <v>2022</v>
      </c>
      <c r="E881" t="s">
        <v>643</v>
      </c>
      <c r="F881" s="1">
        <v>44648</v>
      </c>
      <c r="G881" t="s">
        <v>23</v>
      </c>
      <c r="H881" t="s">
        <v>463</v>
      </c>
      <c r="I881" t="s">
        <v>520</v>
      </c>
      <c r="J881" t="s">
        <v>545</v>
      </c>
      <c r="K881" t="s">
        <v>546</v>
      </c>
      <c r="L881" t="s">
        <v>546</v>
      </c>
      <c r="M881" t="s">
        <v>28</v>
      </c>
      <c r="N881" t="s">
        <v>546</v>
      </c>
      <c r="O881" t="s">
        <v>49</v>
      </c>
      <c r="P881" t="s">
        <v>57</v>
      </c>
      <c r="Q881">
        <v>159</v>
      </c>
      <c r="R881">
        <v>20</v>
      </c>
      <c r="S881" t="s">
        <v>31</v>
      </c>
      <c r="T881" t="s">
        <v>32</v>
      </c>
      <c r="U881" t="s">
        <v>394</v>
      </c>
      <c r="V881" t="s">
        <v>423</v>
      </c>
    </row>
    <row r="882" spans="1:22" x14ac:dyDescent="0.25">
      <c r="A882">
        <v>1304051</v>
      </c>
      <c r="B882" t="s">
        <v>542</v>
      </c>
      <c r="C882" t="s">
        <v>317</v>
      </c>
      <c r="D882">
        <f>YEAR(matches[[#This Row],[date]])</f>
        <v>2022</v>
      </c>
      <c r="E882" t="s">
        <v>643</v>
      </c>
      <c r="F882" s="1">
        <v>44649</v>
      </c>
      <c r="G882" t="s">
        <v>23</v>
      </c>
      <c r="H882" t="s">
        <v>361</v>
      </c>
      <c r="I882" t="s">
        <v>547</v>
      </c>
      <c r="J882" t="s">
        <v>48</v>
      </c>
      <c r="K882" t="s">
        <v>344</v>
      </c>
      <c r="L882" t="s">
        <v>344</v>
      </c>
      <c r="M882" t="s">
        <v>28</v>
      </c>
      <c r="N882" t="s">
        <v>48</v>
      </c>
      <c r="O882" t="s">
        <v>29</v>
      </c>
      <c r="P882" t="s">
        <v>462</v>
      </c>
      <c r="Q882">
        <v>211</v>
      </c>
      <c r="R882">
        <v>20</v>
      </c>
      <c r="S882" t="s">
        <v>31</v>
      </c>
      <c r="T882" t="s">
        <v>32</v>
      </c>
      <c r="U882" t="s">
        <v>322</v>
      </c>
      <c r="V882" t="s">
        <v>499</v>
      </c>
    </row>
    <row r="883" spans="1:22" x14ac:dyDescent="0.25">
      <c r="A883">
        <v>1304052</v>
      </c>
      <c r="B883" t="s">
        <v>542</v>
      </c>
      <c r="C883" t="s">
        <v>53</v>
      </c>
      <c r="D883">
        <f>YEAR(matches[[#This Row],[date]])</f>
        <v>2022</v>
      </c>
      <c r="E883" t="s">
        <v>643</v>
      </c>
      <c r="F883" s="1">
        <v>44650</v>
      </c>
      <c r="G883" t="s">
        <v>23</v>
      </c>
      <c r="H883" t="s">
        <v>548</v>
      </c>
      <c r="I883" t="s">
        <v>544</v>
      </c>
      <c r="J883" t="s">
        <v>27</v>
      </c>
      <c r="K883" t="s">
        <v>26</v>
      </c>
      <c r="L883" t="s">
        <v>26</v>
      </c>
      <c r="M883" t="s">
        <v>28</v>
      </c>
      <c r="N883" t="s">
        <v>26</v>
      </c>
      <c r="O883" t="s">
        <v>49</v>
      </c>
      <c r="P883" t="s">
        <v>80</v>
      </c>
      <c r="Q883">
        <v>129</v>
      </c>
      <c r="R883">
        <v>20</v>
      </c>
      <c r="S883" t="s">
        <v>31</v>
      </c>
      <c r="T883" t="s">
        <v>32</v>
      </c>
      <c r="U883" t="s">
        <v>525</v>
      </c>
      <c r="V883" t="s">
        <v>526</v>
      </c>
    </row>
    <row r="884" spans="1:22" x14ac:dyDescent="0.25">
      <c r="A884">
        <v>1304053</v>
      </c>
      <c r="B884" t="s">
        <v>542</v>
      </c>
      <c r="C884" t="s">
        <v>53</v>
      </c>
      <c r="D884">
        <f>YEAR(matches[[#This Row],[date]])</f>
        <v>2022</v>
      </c>
      <c r="E884" t="s">
        <v>643</v>
      </c>
      <c r="F884" s="1">
        <v>44651</v>
      </c>
      <c r="G884" t="s">
        <v>23</v>
      </c>
      <c r="H884" t="s">
        <v>549</v>
      </c>
      <c r="I884" t="s">
        <v>226</v>
      </c>
      <c r="J884" t="s">
        <v>39</v>
      </c>
      <c r="K884" t="s">
        <v>545</v>
      </c>
      <c r="L884" t="s">
        <v>545</v>
      </c>
      <c r="M884" t="s">
        <v>28</v>
      </c>
      <c r="N884" t="s">
        <v>545</v>
      </c>
      <c r="O884" t="s">
        <v>49</v>
      </c>
      <c r="P884" t="s">
        <v>69</v>
      </c>
      <c r="Q884">
        <v>211</v>
      </c>
      <c r="R884">
        <v>20</v>
      </c>
      <c r="S884" t="s">
        <v>31</v>
      </c>
      <c r="T884" t="s">
        <v>32</v>
      </c>
      <c r="U884" t="s">
        <v>275</v>
      </c>
      <c r="V884" t="s">
        <v>423</v>
      </c>
    </row>
    <row r="885" spans="1:22" x14ac:dyDescent="0.25">
      <c r="A885">
        <v>1304054</v>
      </c>
      <c r="B885" t="s">
        <v>542</v>
      </c>
      <c r="C885" t="s">
        <v>53</v>
      </c>
      <c r="D885">
        <f>YEAR(matches[[#This Row],[date]])</f>
        <v>2022</v>
      </c>
      <c r="E885" t="s">
        <v>643</v>
      </c>
      <c r="F885" s="1">
        <v>44652</v>
      </c>
      <c r="G885" t="s">
        <v>23</v>
      </c>
      <c r="H885" t="s">
        <v>340</v>
      </c>
      <c r="I885" t="s">
        <v>520</v>
      </c>
      <c r="J885" t="s">
        <v>521</v>
      </c>
      <c r="K885" t="s">
        <v>27</v>
      </c>
      <c r="L885" t="s">
        <v>27</v>
      </c>
      <c r="M885" t="s">
        <v>28</v>
      </c>
      <c r="N885" t="s">
        <v>27</v>
      </c>
      <c r="O885" t="s">
        <v>49</v>
      </c>
      <c r="P885" t="s">
        <v>69</v>
      </c>
      <c r="Q885">
        <v>138</v>
      </c>
      <c r="R885">
        <v>20</v>
      </c>
      <c r="S885" t="s">
        <v>31</v>
      </c>
      <c r="T885" t="s">
        <v>32</v>
      </c>
      <c r="U885" t="s">
        <v>310</v>
      </c>
      <c r="V885" t="s">
        <v>538</v>
      </c>
    </row>
    <row r="886" spans="1:22" x14ac:dyDescent="0.25">
      <c r="A886">
        <v>1304055</v>
      </c>
      <c r="B886" t="s">
        <v>542</v>
      </c>
      <c r="C886" t="s">
        <v>53</v>
      </c>
      <c r="D886">
        <f>YEAR(matches[[#This Row],[date]])</f>
        <v>2022</v>
      </c>
      <c r="E886" t="s">
        <v>643</v>
      </c>
      <c r="F886" s="1">
        <v>44653</v>
      </c>
      <c r="G886" t="s">
        <v>23</v>
      </c>
      <c r="H886" t="s">
        <v>460</v>
      </c>
      <c r="I886" t="s">
        <v>544</v>
      </c>
      <c r="J886" t="s">
        <v>48</v>
      </c>
      <c r="K886" t="s">
        <v>56</v>
      </c>
      <c r="L886" t="s">
        <v>56</v>
      </c>
      <c r="M886" t="s">
        <v>28</v>
      </c>
      <c r="N886" t="s">
        <v>48</v>
      </c>
      <c r="O886" t="s">
        <v>29</v>
      </c>
      <c r="P886" t="s">
        <v>112</v>
      </c>
      <c r="Q886">
        <v>194</v>
      </c>
      <c r="R886">
        <v>20</v>
      </c>
      <c r="S886" t="s">
        <v>31</v>
      </c>
      <c r="T886" t="s">
        <v>32</v>
      </c>
      <c r="U886" t="s">
        <v>424</v>
      </c>
      <c r="V886" t="s">
        <v>394</v>
      </c>
    </row>
    <row r="887" spans="1:22" x14ac:dyDescent="0.25">
      <c r="A887">
        <v>1304056</v>
      </c>
      <c r="B887" t="s">
        <v>542</v>
      </c>
      <c r="C887" t="s">
        <v>317</v>
      </c>
      <c r="D887">
        <f>YEAR(matches[[#This Row],[date]])</f>
        <v>2022</v>
      </c>
      <c r="E887" t="s">
        <v>643</v>
      </c>
      <c r="F887" s="1">
        <v>44653</v>
      </c>
      <c r="G887" t="s">
        <v>23</v>
      </c>
      <c r="H887" t="s">
        <v>461</v>
      </c>
      <c r="I887" t="s">
        <v>547</v>
      </c>
      <c r="J887" t="s">
        <v>546</v>
      </c>
      <c r="K887" t="s">
        <v>490</v>
      </c>
      <c r="L887" t="s">
        <v>490</v>
      </c>
      <c r="M887" t="s">
        <v>28</v>
      </c>
      <c r="N887" t="s">
        <v>546</v>
      </c>
      <c r="O887" t="s">
        <v>29</v>
      </c>
      <c r="P887" t="s">
        <v>126</v>
      </c>
      <c r="Q887">
        <v>172</v>
      </c>
      <c r="R887">
        <v>20</v>
      </c>
      <c r="S887" t="s">
        <v>31</v>
      </c>
      <c r="T887" t="s">
        <v>32</v>
      </c>
      <c r="U887" t="s">
        <v>436</v>
      </c>
      <c r="V887" t="s">
        <v>499</v>
      </c>
    </row>
    <row r="888" spans="1:22" x14ac:dyDescent="0.25">
      <c r="A888">
        <v>1304057</v>
      </c>
      <c r="B888" t="s">
        <v>542</v>
      </c>
      <c r="C888" t="s">
        <v>53</v>
      </c>
      <c r="D888">
        <f>YEAR(matches[[#This Row],[date]])</f>
        <v>2022</v>
      </c>
      <c r="E888" t="s">
        <v>643</v>
      </c>
      <c r="F888" s="1">
        <v>44654</v>
      </c>
      <c r="G888" t="s">
        <v>23</v>
      </c>
      <c r="H888" t="s">
        <v>550</v>
      </c>
      <c r="I888" t="s">
        <v>226</v>
      </c>
      <c r="J888" t="s">
        <v>521</v>
      </c>
      <c r="K888" t="s">
        <v>39</v>
      </c>
      <c r="L888" t="s">
        <v>39</v>
      </c>
      <c r="M888" t="s">
        <v>28</v>
      </c>
      <c r="N888" t="s">
        <v>521</v>
      </c>
      <c r="O888" t="s">
        <v>29</v>
      </c>
      <c r="P888" t="s">
        <v>537</v>
      </c>
      <c r="Q888">
        <v>181</v>
      </c>
      <c r="R888">
        <v>20</v>
      </c>
      <c r="S888" t="s">
        <v>31</v>
      </c>
      <c r="T888" t="s">
        <v>32</v>
      </c>
      <c r="U888" t="s">
        <v>275</v>
      </c>
      <c r="V888" t="s">
        <v>457</v>
      </c>
    </row>
    <row r="889" spans="1:22" x14ac:dyDescent="0.25">
      <c r="A889">
        <v>1304058</v>
      </c>
      <c r="B889" t="s">
        <v>542</v>
      </c>
      <c r="C889" t="s">
        <v>53</v>
      </c>
      <c r="D889">
        <f>YEAR(matches[[#This Row],[date]])</f>
        <v>2022</v>
      </c>
      <c r="E889" t="s">
        <v>643</v>
      </c>
      <c r="F889" s="1">
        <v>44655</v>
      </c>
      <c r="G889" t="s">
        <v>23</v>
      </c>
      <c r="H889" t="s">
        <v>551</v>
      </c>
      <c r="I889" t="s">
        <v>544</v>
      </c>
      <c r="J889" t="s">
        <v>545</v>
      </c>
      <c r="K889" t="s">
        <v>344</v>
      </c>
      <c r="L889" t="s">
        <v>344</v>
      </c>
      <c r="M889" t="s">
        <v>28</v>
      </c>
      <c r="N889" t="s">
        <v>545</v>
      </c>
      <c r="O889" t="s">
        <v>29</v>
      </c>
      <c r="P889" t="s">
        <v>115</v>
      </c>
      <c r="Q889">
        <v>170</v>
      </c>
      <c r="R889">
        <v>20</v>
      </c>
      <c r="S889" t="s">
        <v>31</v>
      </c>
      <c r="T889" t="s">
        <v>32</v>
      </c>
      <c r="U889" t="s">
        <v>525</v>
      </c>
      <c r="V889" t="s">
        <v>526</v>
      </c>
    </row>
    <row r="890" spans="1:22" x14ac:dyDescent="0.25">
      <c r="A890">
        <v>1304059</v>
      </c>
      <c r="B890" t="s">
        <v>542</v>
      </c>
      <c r="C890" t="s">
        <v>53</v>
      </c>
      <c r="D890">
        <f>YEAR(matches[[#This Row],[date]])</f>
        <v>2022</v>
      </c>
      <c r="E890" t="s">
        <v>643</v>
      </c>
      <c r="F890" s="1">
        <v>44656</v>
      </c>
      <c r="G890" t="s">
        <v>23</v>
      </c>
      <c r="H890" t="s">
        <v>127</v>
      </c>
      <c r="I890" t="s">
        <v>520</v>
      </c>
      <c r="J890" t="s">
        <v>48</v>
      </c>
      <c r="K890" t="s">
        <v>26</v>
      </c>
      <c r="L890" t="s">
        <v>26</v>
      </c>
      <c r="M890" t="s">
        <v>28</v>
      </c>
      <c r="N890" t="s">
        <v>26</v>
      </c>
      <c r="O890" t="s">
        <v>49</v>
      </c>
      <c r="P890" t="s">
        <v>90</v>
      </c>
      <c r="Q890">
        <v>170</v>
      </c>
      <c r="R890">
        <v>20</v>
      </c>
      <c r="S890" t="s">
        <v>31</v>
      </c>
      <c r="T890" t="s">
        <v>32</v>
      </c>
      <c r="U890" t="s">
        <v>310</v>
      </c>
      <c r="V890" t="s">
        <v>538</v>
      </c>
    </row>
    <row r="891" spans="1:22" x14ac:dyDescent="0.25">
      <c r="A891">
        <v>1304060</v>
      </c>
      <c r="B891" t="s">
        <v>542</v>
      </c>
      <c r="C891" t="s">
        <v>317</v>
      </c>
      <c r="D891">
        <f>YEAR(matches[[#This Row],[date]])</f>
        <v>2022</v>
      </c>
      <c r="E891" t="s">
        <v>643</v>
      </c>
      <c r="F891" s="1">
        <v>44657</v>
      </c>
      <c r="G891" t="s">
        <v>23</v>
      </c>
      <c r="H891" t="s">
        <v>517</v>
      </c>
      <c r="I891" t="s">
        <v>547</v>
      </c>
      <c r="J891" t="s">
        <v>56</v>
      </c>
      <c r="K891" t="s">
        <v>27</v>
      </c>
      <c r="L891" t="s">
        <v>27</v>
      </c>
      <c r="M891" t="s">
        <v>28</v>
      </c>
      <c r="N891" t="s">
        <v>27</v>
      </c>
      <c r="O891" t="s">
        <v>49</v>
      </c>
      <c r="P891" t="s">
        <v>57</v>
      </c>
      <c r="Q891">
        <v>162</v>
      </c>
      <c r="R891">
        <v>20</v>
      </c>
      <c r="S891" t="s">
        <v>31</v>
      </c>
      <c r="T891" t="s">
        <v>32</v>
      </c>
      <c r="U891" t="s">
        <v>322</v>
      </c>
      <c r="V891" t="s">
        <v>436</v>
      </c>
    </row>
    <row r="892" spans="1:22" x14ac:dyDescent="0.25">
      <c r="A892">
        <v>1304061</v>
      </c>
      <c r="B892" t="s">
        <v>542</v>
      </c>
      <c r="C892" t="s">
        <v>53</v>
      </c>
      <c r="D892">
        <f>YEAR(matches[[#This Row],[date]])</f>
        <v>2022</v>
      </c>
      <c r="E892" t="s">
        <v>643</v>
      </c>
      <c r="F892" s="1">
        <v>44658</v>
      </c>
      <c r="G892" t="s">
        <v>23</v>
      </c>
      <c r="H892" t="s">
        <v>427</v>
      </c>
      <c r="I892" t="s">
        <v>544</v>
      </c>
      <c r="J892" t="s">
        <v>490</v>
      </c>
      <c r="K892" t="s">
        <v>545</v>
      </c>
      <c r="L892" t="s">
        <v>545</v>
      </c>
      <c r="M892" t="s">
        <v>28</v>
      </c>
      <c r="N892" t="s">
        <v>545</v>
      </c>
      <c r="O892" t="s">
        <v>49</v>
      </c>
      <c r="P892" t="s">
        <v>69</v>
      </c>
      <c r="Q892">
        <v>150</v>
      </c>
      <c r="R892">
        <v>20</v>
      </c>
      <c r="S892" t="s">
        <v>31</v>
      </c>
      <c r="T892" t="s">
        <v>32</v>
      </c>
      <c r="U892" t="s">
        <v>275</v>
      </c>
      <c r="V892" t="s">
        <v>536</v>
      </c>
    </row>
    <row r="893" spans="1:22" x14ac:dyDescent="0.25">
      <c r="A893">
        <v>1304062</v>
      </c>
      <c r="B893" t="s">
        <v>542</v>
      </c>
      <c r="C893" t="s">
        <v>53</v>
      </c>
      <c r="D893">
        <f>YEAR(matches[[#This Row],[date]])</f>
        <v>2022</v>
      </c>
      <c r="E893" t="s">
        <v>643</v>
      </c>
      <c r="F893" s="1">
        <v>44659</v>
      </c>
      <c r="G893" t="s">
        <v>23</v>
      </c>
      <c r="H893" t="s">
        <v>504</v>
      </c>
      <c r="I893" t="s">
        <v>226</v>
      </c>
      <c r="J893" t="s">
        <v>521</v>
      </c>
      <c r="K893" t="s">
        <v>546</v>
      </c>
      <c r="L893" t="s">
        <v>546</v>
      </c>
      <c r="M893" t="s">
        <v>28</v>
      </c>
      <c r="N893" t="s">
        <v>546</v>
      </c>
      <c r="O893" t="s">
        <v>49</v>
      </c>
      <c r="P893" t="s">
        <v>69</v>
      </c>
      <c r="Q893">
        <v>190</v>
      </c>
      <c r="R893">
        <v>20</v>
      </c>
      <c r="S893" t="s">
        <v>31</v>
      </c>
      <c r="T893" t="s">
        <v>32</v>
      </c>
      <c r="U893" t="s">
        <v>310</v>
      </c>
      <c r="V893" t="s">
        <v>423</v>
      </c>
    </row>
    <row r="894" spans="1:22" x14ac:dyDescent="0.25">
      <c r="A894">
        <v>1304063</v>
      </c>
      <c r="B894" t="s">
        <v>542</v>
      </c>
      <c r="C894" t="s">
        <v>53</v>
      </c>
      <c r="D894">
        <f>YEAR(matches[[#This Row],[date]])</f>
        <v>2022</v>
      </c>
      <c r="E894" t="s">
        <v>643</v>
      </c>
      <c r="F894" s="1">
        <v>44660</v>
      </c>
      <c r="G894" t="s">
        <v>23</v>
      </c>
      <c r="H894" t="s">
        <v>552</v>
      </c>
      <c r="I894" t="s">
        <v>544</v>
      </c>
      <c r="J894" t="s">
        <v>39</v>
      </c>
      <c r="K894" t="s">
        <v>344</v>
      </c>
      <c r="L894" t="s">
        <v>344</v>
      </c>
      <c r="M894" t="s">
        <v>28</v>
      </c>
      <c r="N894" t="s">
        <v>344</v>
      </c>
      <c r="O894" t="s">
        <v>49</v>
      </c>
      <c r="P894" t="s">
        <v>100</v>
      </c>
      <c r="Q894">
        <v>155</v>
      </c>
      <c r="R894">
        <v>20</v>
      </c>
      <c r="S894" t="s">
        <v>31</v>
      </c>
      <c r="T894" t="s">
        <v>32</v>
      </c>
      <c r="U894" t="s">
        <v>526</v>
      </c>
      <c r="V894" t="s">
        <v>424</v>
      </c>
    </row>
    <row r="895" spans="1:22" x14ac:dyDescent="0.25">
      <c r="A895">
        <v>1304064</v>
      </c>
      <c r="B895" t="s">
        <v>542</v>
      </c>
      <c r="C895" t="s">
        <v>317</v>
      </c>
      <c r="D895">
        <f>YEAR(matches[[#This Row],[date]])</f>
        <v>2022</v>
      </c>
      <c r="E895" t="s">
        <v>643</v>
      </c>
      <c r="F895" s="1">
        <v>44660</v>
      </c>
      <c r="G895" t="s">
        <v>23</v>
      </c>
      <c r="H895" t="s">
        <v>553</v>
      </c>
      <c r="I895" t="s">
        <v>547</v>
      </c>
      <c r="J895" t="s">
        <v>56</v>
      </c>
      <c r="K895" t="s">
        <v>26</v>
      </c>
      <c r="L895" t="s">
        <v>26</v>
      </c>
      <c r="M895" t="s">
        <v>28</v>
      </c>
      <c r="N895" t="s">
        <v>26</v>
      </c>
      <c r="O895" t="s">
        <v>49</v>
      </c>
      <c r="P895" t="s">
        <v>83</v>
      </c>
      <c r="Q895">
        <v>152</v>
      </c>
      <c r="R895">
        <v>20</v>
      </c>
      <c r="S895" t="s">
        <v>31</v>
      </c>
      <c r="T895" t="s">
        <v>32</v>
      </c>
      <c r="U895" t="s">
        <v>322</v>
      </c>
      <c r="V895" t="s">
        <v>436</v>
      </c>
    </row>
    <row r="896" spans="1:22" x14ac:dyDescent="0.25">
      <c r="A896">
        <v>1304065</v>
      </c>
      <c r="B896" t="s">
        <v>542</v>
      </c>
      <c r="C896" t="s">
        <v>53</v>
      </c>
      <c r="D896">
        <f>YEAR(matches[[#This Row],[date]])</f>
        <v>2022</v>
      </c>
      <c r="E896" t="s">
        <v>643</v>
      </c>
      <c r="F896" s="1">
        <v>44661</v>
      </c>
      <c r="G896" t="s">
        <v>23</v>
      </c>
      <c r="H896" t="s">
        <v>486</v>
      </c>
      <c r="I896" t="s">
        <v>226</v>
      </c>
      <c r="J896" t="s">
        <v>490</v>
      </c>
      <c r="K896" t="s">
        <v>27</v>
      </c>
      <c r="L896" t="s">
        <v>27</v>
      </c>
      <c r="M896" t="s">
        <v>28</v>
      </c>
      <c r="N896" t="s">
        <v>490</v>
      </c>
      <c r="O896" t="s">
        <v>29</v>
      </c>
      <c r="P896" t="s">
        <v>347</v>
      </c>
      <c r="Q896">
        <v>216</v>
      </c>
      <c r="R896">
        <v>20</v>
      </c>
      <c r="S896" t="s">
        <v>31</v>
      </c>
      <c r="T896" t="s">
        <v>32</v>
      </c>
      <c r="U896" t="s">
        <v>400</v>
      </c>
      <c r="V896" t="s">
        <v>525</v>
      </c>
    </row>
    <row r="897" spans="1:22" x14ac:dyDescent="0.25">
      <c r="A897">
        <v>1304066</v>
      </c>
      <c r="B897" t="s">
        <v>542</v>
      </c>
      <c r="C897" t="s">
        <v>53</v>
      </c>
      <c r="D897">
        <f>YEAR(matches[[#This Row],[date]])</f>
        <v>2022</v>
      </c>
      <c r="E897" t="s">
        <v>643</v>
      </c>
      <c r="F897" s="1">
        <v>44661</v>
      </c>
      <c r="G897" t="s">
        <v>23</v>
      </c>
      <c r="H897" t="s">
        <v>380</v>
      </c>
      <c r="I897" t="s">
        <v>520</v>
      </c>
      <c r="J897" t="s">
        <v>48</v>
      </c>
      <c r="K897" t="s">
        <v>545</v>
      </c>
      <c r="L897" t="s">
        <v>545</v>
      </c>
      <c r="M897" t="s">
        <v>28</v>
      </c>
      <c r="N897" t="s">
        <v>48</v>
      </c>
      <c r="O897" t="s">
        <v>29</v>
      </c>
      <c r="P897" t="s">
        <v>80</v>
      </c>
      <c r="Q897">
        <v>166</v>
      </c>
      <c r="R897">
        <v>20</v>
      </c>
      <c r="S897" t="s">
        <v>31</v>
      </c>
      <c r="T897" t="s">
        <v>32</v>
      </c>
      <c r="U897" t="s">
        <v>310</v>
      </c>
      <c r="V897" t="s">
        <v>536</v>
      </c>
    </row>
    <row r="898" spans="1:22" x14ac:dyDescent="0.25">
      <c r="A898">
        <v>1304067</v>
      </c>
      <c r="B898" t="s">
        <v>542</v>
      </c>
      <c r="C898" t="s">
        <v>53</v>
      </c>
      <c r="D898">
        <f>YEAR(matches[[#This Row],[date]])</f>
        <v>2022</v>
      </c>
      <c r="E898" t="s">
        <v>643</v>
      </c>
      <c r="F898" s="1">
        <v>44662</v>
      </c>
      <c r="G898" t="s">
        <v>23</v>
      </c>
      <c r="H898" t="s">
        <v>459</v>
      </c>
      <c r="I898" t="s">
        <v>544</v>
      </c>
      <c r="J898" t="s">
        <v>546</v>
      </c>
      <c r="K898" t="s">
        <v>344</v>
      </c>
      <c r="L898" t="s">
        <v>344</v>
      </c>
      <c r="M898" t="s">
        <v>28</v>
      </c>
      <c r="N898" t="s">
        <v>344</v>
      </c>
      <c r="O898" t="s">
        <v>49</v>
      </c>
      <c r="P898" t="s">
        <v>100</v>
      </c>
      <c r="Q898">
        <v>163</v>
      </c>
      <c r="R898">
        <v>20</v>
      </c>
      <c r="S898" t="s">
        <v>31</v>
      </c>
      <c r="T898" t="s">
        <v>32</v>
      </c>
      <c r="U898" t="s">
        <v>554</v>
      </c>
      <c r="V898" t="s">
        <v>275</v>
      </c>
    </row>
    <row r="899" spans="1:22" x14ac:dyDescent="0.25">
      <c r="A899">
        <v>1304068</v>
      </c>
      <c r="B899" t="s">
        <v>542</v>
      </c>
      <c r="C899" t="s">
        <v>53</v>
      </c>
      <c r="D899">
        <f>YEAR(matches[[#This Row],[date]])</f>
        <v>2022</v>
      </c>
      <c r="E899" t="s">
        <v>643</v>
      </c>
      <c r="F899" s="1">
        <v>44663</v>
      </c>
      <c r="G899" t="s">
        <v>23</v>
      </c>
      <c r="H899" t="s">
        <v>555</v>
      </c>
      <c r="I899" t="s">
        <v>544</v>
      </c>
      <c r="J899" t="s">
        <v>39</v>
      </c>
      <c r="K899" t="s">
        <v>26</v>
      </c>
      <c r="L899" t="s">
        <v>26</v>
      </c>
      <c r="M899" t="s">
        <v>28</v>
      </c>
      <c r="N899" t="s">
        <v>39</v>
      </c>
      <c r="O899" t="s">
        <v>29</v>
      </c>
      <c r="P899" t="s">
        <v>112</v>
      </c>
      <c r="Q899">
        <v>217</v>
      </c>
      <c r="R899">
        <v>20</v>
      </c>
      <c r="S899" t="s">
        <v>31</v>
      </c>
      <c r="T899" t="s">
        <v>32</v>
      </c>
      <c r="U899" t="s">
        <v>424</v>
      </c>
      <c r="V899" t="s">
        <v>556</v>
      </c>
    </row>
    <row r="900" spans="1:22" x14ac:dyDescent="0.25">
      <c r="A900">
        <v>1304069</v>
      </c>
      <c r="B900" t="s">
        <v>542</v>
      </c>
      <c r="C900" t="s">
        <v>317</v>
      </c>
      <c r="D900">
        <f>YEAR(matches[[#This Row],[date]])</f>
        <v>2022</v>
      </c>
      <c r="E900" t="s">
        <v>643</v>
      </c>
      <c r="F900" s="1">
        <v>44664</v>
      </c>
      <c r="G900" t="s">
        <v>23</v>
      </c>
      <c r="H900" t="s">
        <v>404</v>
      </c>
      <c r="I900" t="s">
        <v>547</v>
      </c>
      <c r="J900" t="s">
        <v>521</v>
      </c>
      <c r="K900" t="s">
        <v>56</v>
      </c>
      <c r="L900" t="s">
        <v>56</v>
      </c>
      <c r="M900" t="s">
        <v>28</v>
      </c>
      <c r="N900" t="s">
        <v>521</v>
      </c>
      <c r="O900" t="s">
        <v>29</v>
      </c>
      <c r="P900" t="s">
        <v>115</v>
      </c>
      <c r="Q900">
        <v>199</v>
      </c>
      <c r="R900">
        <v>20</v>
      </c>
      <c r="S900" t="s">
        <v>31</v>
      </c>
      <c r="T900" t="s">
        <v>32</v>
      </c>
      <c r="U900" t="s">
        <v>322</v>
      </c>
      <c r="V900" t="s">
        <v>499</v>
      </c>
    </row>
    <row r="901" spans="1:22" x14ac:dyDescent="0.25">
      <c r="A901">
        <v>1304070</v>
      </c>
      <c r="B901" t="s">
        <v>542</v>
      </c>
      <c r="C901" t="s">
        <v>53</v>
      </c>
      <c r="D901">
        <f>YEAR(matches[[#This Row],[date]])</f>
        <v>2022</v>
      </c>
      <c r="E901" t="s">
        <v>643</v>
      </c>
      <c r="F901" s="1">
        <v>44665</v>
      </c>
      <c r="G901" t="s">
        <v>23</v>
      </c>
      <c r="H901" t="s">
        <v>414</v>
      </c>
      <c r="I901" t="s">
        <v>544</v>
      </c>
      <c r="J901" t="s">
        <v>546</v>
      </c>
      <c r="K901" t="s">
        <v>48</v>
      </c>
      <c r="L901" t="s">
        <v>48</v>
      </c>
      <c r="M901" t="s">
        <v>28</v>
      </c>
      <c r="N901" t="s">
        <v>546</v>
      </c>
      <c r="O901" t="s">
        <v>29</v>
      </c>
      <c r="P901" t="s">
        <v>240</v>
      </c>
      <c r="Q901">
        <v>193</v>
      </c>
      <c r="R901">
        <v>20</v>
      </c>
      <c r="S901" t="s">
        <v>31</v>
      </c>
      <c r="T901" t="s">
        <v>32</v>
      </c>
      <c r="U901" t="s">
        <v>400</v>
      </c>
      <c r="V901" t="s">
        <v>557</v>
      </c>
    </row>
    <row r="902" spans="1:22" x14ac:dyDescent="0.25">
      <c r="A902">
        <v>1304071</v>
      </c>
      <c r="B902" t="s">
        <v>542</v>
      </c>
      <c r="C902" t="s">
        <v>53</v>
      </c>
      <c r="D902">
        <f>YEAR(matches[[#This Row],[date]])</f>
        <v>2022</v>
      </c>
      <c r="E902" t="s">
        <v>643</v>
      </c>
      <c r="F902" s="1">
        <v>44666</v>
      </c>
      <c r="G902" t="s">
        <v>23</v>
      </c>
      <c r="H902" t="s">
        <v>464</v>
      </c>
      <c r="I902" t="s">
        <v>226</v>
      </c>
      <c r="J902" t="s">
        <v>27</v>
      </c>
      <c r="K902" t="s">
        <v>344</v>
      </c>
      <c r="L902" t="s">
        <v>344</v>
      </c>
      <c r="M902" t="s">
        <v>28</v>
      </c>
      <c r="N902" t="s">
        <v>344</v>
      </c>
      <c r="O902" t="s">
        <v>49</v>
      </c>
      <c r="P902" t="s">
        <v>83</v>
      </c>
      <c r="Q902">
        <v>176</v>
      </c>
      <c r="R902">
        <v>20</v>
      </c>
      <c r="S902" t="s">
        <v>31</v>
      </c>
      <c r="T902" t="s">
        <v>32</v>
      </c>
      <c r="U902" t="s">
        <v>558</v>
      </c>
      <c r="V902" t="s">
        <v>423</v>
      </c>
    </row>
    <row r="903" spans="1:22" x14ac:dyDescent="0.25">
      <c r="A903">
        <v>1304072</v>
      </c>
      <c r="B903" t="s">
        <v>542</v>
      </c>
      <c r="C903" t="s">
        <v>53</v>
      </c>
      <c r="D903">
        <f>YEAR(matches[[#This Row],[date]])</f>
        <v>2022</v>
      </c>
      <c r="E903" t="s">
        <v>643</v>
      </c>
      <c r="F903" s="1">
        <v>44667</v>
      </c>
      <c r="G903" t="s">
        <v>23</v>
      </c>
      <c r="H903" t="s">
        <v>471</v>
      </c>
      <c r="I903" t="s">
        <v>226</v>
      </c>
      <c r="J903" t="s">
        <v>545</v>
      </c>
      <c r="K903" t="s">
        <v>56</v>
      </c>
      <c r="L903" t="s">
        <v>56</v>
      </c>
      <c r="M903" t="s">
        <v>28</v>
      </c>
      <c r="N903" t="s">
        <v>545</v>
      </c>
      <c r="O903" t="s">
        <v>29</v>
      </c>
      <c r="P903" t="s">
        <v>110</v>
      </c>
      <c r="Q903">
        <v>200</v>
      </c>
      <c r="R903">
        <v>20</v>
      </c>
      <c r="S903" t="s">
        <v>31</v>
      </c>
      <c r="T903" t="s">
        <v>32</v>
      </c>
      <c r="U903" t="s">
        <v>310</v>
      </c>
      <c r="V903" t="s">
        <v>559</v>
      </c>
    </row>
    <row r="904" spans="1:22" x14ac:dyDescent="0.25">
      <c r="A904">
        <v>1304073</v>
      </c>
      <c r="B904" t="s">
        <v>542</v>
      </c>
      <c r="C904" t="s">
        <v>53</v>
      </c>
      <c r="D904">
        <f>YEAR(matches[[#This Row],[date]])</f>
        <v>2022</v>
      </c>
      <c r="E904" t="s">
        <v>643</v>
      </c>
      <c r="F904" s="1">
        <v>44667</v>
      </c>
      <c r="G904" t="s">
        <v>23</v>
      </c>
      <c r="H904" t="s">
        <v>127</v>
      </c>
      <c r="I904" t="s">
        <v>520</v>
      </c>
      <c r="J904" t="s">
        <v>26</v>
      </c>
      <c r="K904" t="s">
        <v>490</v>
      </c>
      <c r="L904" t="s">
        <v>490</v>
      </c>
      <c r="M904" t="s">
        <v>28</v>
      </c>
      <c r="N904" t="s">
        <v>26</v>
      </c>
      <c r="O904" t="s">
        <v>29</v>
      </c>
      <c r="P904" t="s">
        <v>192</v>
      </c>
      <c r="Q904">
        <v>190</v>
      </c>
      <c r="R904">
        <v>20</v>
      </c>
      <c r="S904" t="s">
        <v>31</v>
      </c>
      <c r="T904" t="s">
        <v>32</v>
      </c>
      <c r="U904" t="s">
        <v>554</v>
      </c>
      <c r="V904" t="s">
        <v>525</v>
      </c>
    </row>
    <row r="905" spans="1:22" x14ac:dyDescent="0.25">
      <c r="A905">
        <v>1304074</v>
      </c>
      <c r="B905" t="s">
        <v>542</v>
      </c>
      <c r="C905" t="s">
        <v>53</v>
      </c>
      <c r="D905">
        <f>YEAR(matches[[#This Row],[date]])</f>
        <v>2022</v>
      </c>
      <c r="E905" t="s">
        <v>643</v>
      </c>
      <c r="F905" s="1">
        <v>44668</v>
      </c>
      <c r="G905" t="s">
        <v>23</v>
      </c>
      <c r="H905" t="s">
        <v>560</v>
      </c>
      <c r="I905" t="s">
        <v>544</v>
      </c>
      <c r="J905" t="s">
        <v>521</v>
      </c>
      <c r="K905" t="s">
        <v>344</v>
      </c>
      <c r="L905" t="s">
        <v>344</v>
      </c>
      <c r="M905" t="s">
        <v>28</v>
      </c>
      <c r="N905" t="s">
        <v>344</v>
      </c>
      <c r="O905" t="s">
        <v>49</v>
      </c>
      <c r="P905" t="s">
        <v>83</v>
      </c>
      <c r="Q905">
        <v>152</v>
      </c>
      <c r="R905">
        <v>20</v>
      </c>
      <c r="S905" t="s">
        <v>31</v>
      </c>
      <c r="T905" t="s">
        <v>32</v>
      </c>
      <c r="U905" t="s">
        <v>394</v>
      </c>
      <c r="V905" t="s">
        <v>557</v>
      </c>
    </row>
    <row r="906" spans="1:22" x14ac:dyDescent="0.25">
      <c r="A906">
        <v>1304075</v>
      </c>
      <c r="B906" t="s">
        <v>542</v>
      </c>
      <c r="C906" t="s">
        <v>317</v>
      </c>
      <c r="D906">
        <f>YEAR(matches[[#This Row],[date]])</f>
        <v>2022</v>
      </c>
      <c r="E906" t="s">
        <v>643</v>
      </c>
      <c r="F906" s="1">
        <v>44668</v>
      </c>
      <c r="G906" t="s">
        <v>23</v>
      </c>
      <c r="H906" t="s">
        <v>356</v>
      </c>
      <c r="I906" t="s">
        <v>547</v>
      </c>
      <c r="J906" t="s">
        <v>39</v>
      </c>
      <c r="K906" t="s">
        <v>546</v>
      </c>
      <c r="L906" t="s">
        <v>546</v>
      </c>
      <c r="M906" t="s">
        <v>28</v>
      </c>
      <c r="N906" t="s">
        <v>546</v>
      </c>
      <c r="O906" t="s">
        <v>49</v>
      </c>
      <c r="P906" t="s">
        <v>80</v>
      </c>
      <c r="Q906">
        <v>170</v>
      </c>
      <c r="R906">
        <v>20</v>
      </c>
      <c r="S906" t="s">
        <v>31</v>
      </c>
      <c r="T906" t="s">
        <v>32</v>
      </c>
      <c r="U906" t="s">
        <v>436</v>
      </c>
      <c r="V906" t="s">
        <v>499</v>
      </c>
    </row>
    <row r="907" spans="1:22" x14ac:dyDescent="0.25">
      <c r="A907">
        <v>1304076</v>
      </c>
      <c r="B907" t="s">
        <v>542</v>
      </c>
      <c r="C907" t="s">
        <v>53</v>
      </c>
      <c r="D907">
        <f>YEAR(matches[[#This Row],[date]])</f>
        <v>2022</v>
      </c>
      <c r="E907" t="s">
        <v>643</v>
      </c>
      <c r="F907" s="1">
        <v>44669</v>
      </c>
      <c r="G907" t="s">
        <v>23</v>
      </c>
      <c r="H907" t="s">
        <v>380</v>
      </c>
      <c r="I907" t="s">
        <v>226</v>
      </c>
      <c r="J907" t="s">
        <v>48</v>
      </c>
      <c r="K907" t="s">
        <v>27</v>
      </c>
      <c r="L907" t="s">
        <v>27</v>
      </c>
      <c r="M907" t="s">
        <v>28</v>
      </c>
      <c r="N907" t="s">
        <v>48</v>
      </c>
      <c r="O907" t="s">
        <v>29</v>
      </c>
      <c r="P907" t="s">
        <v>83</v>
      </c>
      <c r="Q907">
        <v>218</v>
      </c>
      <c r="R907">
        <v>20</v>
      </c>
      <c r="S907" t="s">
        <v>31</v>
      </c>
      <c r="T907" t="s">
        <v>32</v>
      </c>
      <c r="U907" t="s">
        <v>558</v>
      </c>
      <c r="V907" t="s">
        <v>423</v>
      </c>
    </row>
    <row r="908" spans="1:22" x14ac:dyDescent="0.25">
      <c r="A908">
        <v>1304077</v>
      </c>
      <c r="B908" t="s">
        <v>542</v>
      </c>
      <c r="C908" t="s">
        <v>53</v>
      </c>
      <c r="D908">
        <f>YEAR(matches[[#This Row],[date]])</f>
        <v>2022</v>
      </c>
      <c r="E908" t="s">
        <v>643</v>
      </c>
      <c r="F908" s="1">
        <v>44670</v>
      </c>
      <c r="G908" t="s">
        <v>23</v>
      </c>
      <c r="H908" t="s">
        <v>323</v>
      </c>
      <c r="I908" t="s">
        <v>544</v>
      </c>
      <c r="J908" t="s">
        <v>26</v>
      </c>
      <c r="K908" t="s">
        <v>545</v>
      </c>
      <c r="L908" t="s">
        <v>545</v>
      </c>
      <c r="M908" t="s">
        <v>28</v>
      </c>
      <c r="N908" t="s">
        <v>26</v>
      </c>
      <c r="O908" t="s">
        <v>29</v>
      </c>
      <c r="P908" t="s">
        <v>110</v>
      </c>
      <c r="Q908">
        <v>182</v>
      </c>
      <c r="R908">
        <v>20</v>
      </c>
      <c r="S908" t="s">
        <v>31</v>
      </c>
      <c r="T908" t="s">
        <v>32</v>
      </c>
      <c r="U908" t="s">
        <v>400</v>
      </c>
      <c r="V908" t="s">
        <v>556</v>
      </c>
    </row>
    <row r="909" spans="1:22" x14ac:dyDescent="0.25">
      <c r="A909">
        <v>1304078</v>
      </c>
      <c r="B909" t="s">
        <v>542</v>
      </c>
      <c r="C909" t="s">
        <v>53</v>
      </c>
      <c r="D909">
        <f>YEAR(matches[[#This Row],[date]])</f>
        <v>2022</v>
      </c>
      <c r="E909" t="s">
        <v>643</v>
      </c>
      <c r="F909" s="1">
        <v>44671</v>
      </c>
      <c r="G909" t="s">
        <v>23</v>
      </c>
      <c r="H909" t="s">
        <v>486</v>
      </c>
      <c r="I909" t="s">
        <v>226</v>
      </c>
      <c r="J909" t="s">
        <v>521</v>
      </c>
      <c r="K909" t="s">
        <v>490</v>
      </c>
      <c r="L909" t="s">
        <v>490</v>
      </c>
      <c r="M909" t="s">
        <v>28</v>
      </c>
      <c r="N909" t="s">
        <v>490</v>
      </c>
      <c r="O909" t="s">
        <v>49</v>
      </c>
      <c r="P909" t="s">
        <v>50</v>
      </c>
      <c r="Q909">
        <v>116</v>
      </c>
      <c r="R909">
        <v>20</v>
      </c>
      <c r="S909" t="s">
        <v>31</v>
      </c>
      <c r="T909" t="s">
        <v>32</v>
      </c>
      <c r="U909" t="s">
        <v>275</v>
      </c>
      <c r="V909" t="s">
        <v>536</v>
      </c>
    </row>
    <row r="910" spans="1:22" x14ac:dyDescent="0.25">
      <c r="A910">
        <v>1304079</v>
      </c>
      <c r="B910" t="s">
        <v>542</v>
      </c>
      <c r="C910" t="s">
        <v>561</v>
      </c>
      <c r="D910">
        <f>YEAR(matches[[#This Row],[date]])</f>
        <v>2022</v>
      </c>
      <c r="E910" t="s">
        <v>643</v>
      </c>
      <c r="F910" s="1">
        <v>44672</v>
      </c>
      <c r="G910" t="s">
        <v>23</v>
      </c>
      <c r="H910" t="s">
        <v>562</v>
      </c>
      <c r="I910" t="s">
        <v>544</v>
      </c>
      <c r="J910" t="s">
        <v>56</v>
      </c>
      <c r="K910" t="s">
        <v>39</v>
      </c>
      <c r="L910" t="s">
        <v>39</v>
      </c>
      <c r="M910" t="s">
        <v>28</v>
      </c>
      <c r="N910" t="s">
        <v>39</v>
      </c>
      <c r="O910" t="s">
        <v>49</v>
      </c>
      <c r="P910" t="s">
        <v>80</v>
      </c>
      <c r="Q910">
        <v>156</v>
      </c>
      <c r="R910">
        <v>20</v>
      </c>
      <c r="S910" t="s">
        <v>31</v>
      </c>
      <c r="T910" t="s">
        <v>32</v>
      </c>
      <c r="U910" t="s">
        <v>322</v>
      </c>
      <c r="V910" t="s">
        <v>499</v>
      </c>
    </row>
    <row r="911" spans="1:22" x14ac:dyDescent="0.25">
      <c r="A911">
        <v>1304080</v>
      </c>
      <c r="B911" t="s">
        <v>542</v>
      </c>
      <c r="C911" t="s">
        <v>53</v>
      </c>
      <c r="D911">
        <f>YEAR(matches[[#This Row],[date]])</f>
        <v>2022</v>
      </c>
      <c r="E911" t="s">
        <v>643</v>
      </c>
      <c r="F911" s="1">
        <v>44673</v>
      </c>
      <c r="G911" t="s">
        <v>23</v>
      </c>
      <c r="H911" t="s">
        <v>460</v>
      </c>
      <c r="I911" t="s">
        <v>520</v>
      </c>
      <c r="J911" t="s">
        <v>48</v>
      </c>
      <c r="K911" t="s">
        <v>490</v>
      </c>
      <c r="L911" t="s">
        <v>490</v>
      </c>
      <c r="M911" t="s">
        <v>28</v>
      </c>
      <c r="N911" t="s">
        <v>48</v>
      </c>
      <c r="O911" t="s">
        <v>29</v>
      </c>
      <c r="P911" t="s">
        <v>360</v>
      </c>
      <c r="Q911">
        <v>223</v>
      </c>
      <c r="R911">
        <v>20</v>
      </c>
      <c r="S911" t="s">
        <v>31</v>
      </c>
      <c r="T911" t="s">
        <v>32</v>
      </c>
      <c r="U911" t="s">
        <v>559</v>
      </c>
      <c r="V911" t="s">
        <v>424</v>
      </c>
    </row>
    <row r="912" spans="1:22" x14ac:dyDescent="0.25">
      <c r="A912">
        <v>1304081</v>
      </c>
      <c r="B912" t="s">
        <v>542</v>
      </c>
      <c r="C912" t="s">
        <v>561</v>
      </c>
      <c r="D912">
        <f>YEAR(matches[[#This Row],[date]])</f>
        <v>2022</v>
      </c>
      <c r="E912" t="s">
        <v>643</v>
      </c>
      <c r="F912" s="1">
        <v>44674</v>
      </c>
      <c r="G912" t="s">
        <v>23</v>
      </c>
      <c r="H912" t="s">
        <v>451</v>
      </c>
      <c r="I912" t="s">
        <v>544</v>
      </c>
      <c r="J912" t="s">
        <v>546</v>
      </c>
      <c r="K912" t="s">
        <v>27</v>
      </c>
      <c r="L912" t="s">
        <v>546</v>
      </c>
      <c r="M912" t="s">
        <v>40</v>
      </c>
      <c r="N912" t="s">
        <v>546</v>
      </c>
      <c r="O912" t="s">
        <v>29</v>
      </c>
      <c r="P912" t="s">
        <v>100</v>
      </c>
      <c r="Q912">
        <v>157</v>
      </c>
      <c r="R912">
        <v>20</v>
      </c>
      <c r="S912" t="s">
        <v>31</v>
      </c>
      <c r="T912" t="s">
        <v>32</v>
      </c>
      <c r="U912" t="s">
        <v>436</v>
      </c>
      <c r="V912" t="s">
        <v>499</v>
      </c>
    </row>
    <row r="913" spans="1:22" x14ac:dyDescent="0.25">
      <c r="A913">
        <v>1304082</v>
      </c>
      <c r="B913" t="s">
        <v>542</v>
      </c>
      <c r="C913" t="s">
        <v>53</v>
      </c>
      <c r="D913">
        <f>YEAR(matches[[#This Row],[date]])</f>
        <v>2022</v>
      </c>
      <c r="E913" t="s">
        <v>643</v>
      </c>
      <c r="F913" s="1">
        <v>44674</v>
      </c>
      <c r="G913" t="s">
        <v>23</v>
      </c>
      <c r="H913" t="s">
        <v>563</v>
      </c>
      <c r="I913" t="s">
        <v>226</v>
      </c>
      <c r="J913" t="s">
        <v>26</v>
      </c>
      <c r="K913" t="s">
        <v>344</v>
      </c>
      <c r="L913" t="s">
        <v>344</v>
      </c>
      <c r="M913" t="s">
        <v>28</v>
      </c>
      <c r="N913" t="s">
        <v>344</v>
      </c>
      <c r="O913" t="s">
        <v>49</v>
      </c>
      <c r="P913" t="s">
        <v>50</v>
      </c>
      <c r="Q913">
        <v>69</v>
      </c>
      <c r="R913">
        <v>20</v>
      </c>
      <c r="S913" t="s">
        <v>31</v>
      </c>
      <c r="T913" t="s">
        <v>32</v>
      </c>
      <c r="U913" t="s">
        <v>554</v>
      </c>
      <c r="V913" t="s">
        <v>525</v>
      </c>
    </row>
    <row r="914" spans="1:22" x14ac:dyDescent="0.25">
      <c r="A914">
        <v>1304083</v>
      </c>
      <c r="B914" t="s">
        <v>542</v>
      </c>
      <c r="C914" t="s">
        <v>53</v>
      </c>
      <c r="D914">
        <f>YEAR(matches[[#This Row],[date]])</f>
        <v>2022</v>
      </c>
      <c r="E914" t="s">
        <v>643</v>
      </c>
      <c r="F914" s="1">
        <v>44675</v>
      </c>
      <c r="G914" t="s">
        <v>23</v>
      </c>
      <c r="H914" t="s">
        <v>471</v>
      </c>
      <c r="I914" t="s">
        <v>520</v>
      </c>
      <c r="J914" t="s">
        <v>545</v>
      </c>
      <c r="K914" t="s">
        <v>56</v>
      </c>
      <c r="L914" t="s">
        <v>56</v>
      </c>
      <c r="M914" t="s">
        <v>28</v>
      </c>
      <c r="N914" t="s">
        <v>545</v>
      </c>
      <c r="O914" t="s">
        <v>29</v>
      </c>
      <c r="P914" t="s">
        <v>224</v>
      </c>
      <c r="Q914">
        <v>169</v>
      </c>
      <c r="R914">
        <v>20</v>
      </c>
      <c r="S914" t="s">
        <v>31</v>
      </c>
      <c r="T914" t="s">
        <v>32</v>
      </c>
      <c r="U914" t="s">
        <v>157</v>
      </c>
      <c r="V914" t="s">
        <v>538</v>
      </c>
    </row>
    <row r="915" spans="1:22" x14ac:dyDescent="0.25">
      <c r="A915">
        <v>1304084</v>
      </c>
      <c r="B915" t="s">
        <v>542</v>
      </c>
      <c r="C915" t="s">
        <v>53</v>
      </c>
      <c r="D915">
        <f>YEAR(matches[[#This Row],[date]])</f>
        <v>2022</v>
      </c>
      <c r="E915" t="s">
        <v>643</v>
      </c>
      <c r="F915" s="1">
        <v>44676</v>
      </c>
      <c r="G915" t="s">
        <v>23</v>
      </c>
      <c r="H915" t="s">
        <v>296</v>
      </c>
      <c r="I915" t="s">
        <v>520</v>
      </c>
      <c r="J915" t="s">
        <v>521</v>
      </c>
      <c r="K915" t="s">
        <v>39</v>
      </c>
      <c r="L915" t="s">
        <v>39</v>
      </c>
      <c r="M915" t="s">
        <v>28</v>
      </c>
      <c r="N915" t="s">
        <v>521</v>
      </c>
      <c r="O915" t="s">
        <v>29</v>
      </c>
      <c r="P915" t="s">
        <v>155</v>
      </c>
      <c r="Q915">
        <v>188</v>
      </c>
      <c r="R915">
        <v>20</v>
      </c>
      <c r="S915" t="s">
        <v>31</v>
      </c>
      <c r="T915" t="s">
        <v>32</v>
      </c>
      <c r="U915" t="s">
        <v>157</v>
      </c>
      <c r="V915" t="s">
        <v>536</v>
      </c>
    </row>
    <row r="916" spans="1:22" x14ac:dyDescent="0.25">
      <c r="A916">
        <v>1304085</v>
      </c>
      <c r="B916" t="s">
        <v>542</v>
      </c>
      <c r="C916" t="s">
        <v>317</v>
      </c>
      <c r="D916">
        <f>YEAR(matches[[#This Row],[date]])</f>
        <v>2022</v>
      </c>
      <c r="E916" t="s">
        <v>643</v>
      </c>
      <c r="F916" s="1">
        <v>44677</v>
      </c>
      <c r="G916" t="s">
        <v>23</v>
      </c>
      <c r="H916" t="s">
        <v>564</v>
      </c>
      <c r="I916" t="s">
        <v>547</v>
      </c>
      <c r="J916" t="s">
        <v>48</v>
      </c>
      <c r="K916" t="s">
        <v>26</v>
      </c>
      <c r="L916" t="s">
        <v>26</v>
      </c>
      <c r="M916" t="s">
        <v>28</v>
      </c>
      <c r="N916" t="s">
        <v>48</v>
      </c>
      <c r="O916" t="s">
        <v>29</v>
      </c>
      <c r="P916" t="s">
        <v>104</v>
      </c>
      <c r="Q916">
        <v>145</v>
      </c>
      <c r="R916">
        <v>20</v>
      </c>
      <c r="S916" t="s">
        <v>31</v>
      </c>
      <c r="T916" t="s">
        <v>32</v>
      </c>
      <c r="U916" t="s">
        <v>322</v>
      </c>
      <c r="V916" t="s">
        <v>436</v>
      </c>
    </row>
    <row r="917" spans="1:22" x14ac:dyDescent="0.25">
      <c r="A917">
        <v>1304086</v>
      </c>
      <c r="B917" t="s">
        <v>542</v>
      </c>
      <c r="C917" t="s">
        <v>53</v>
      </c>
      <c r="D917">
        <f>YEAR(matches[[#This Row],[date]])</f>
        <v>2022</v>
      </c>
      <c r="E917" t="s">
        <v>643</v>
      </c>
      <c r="F917" s="1">
        <v>44678</v>
      </c>
      <c r="G917" t="s">
        <v>23</v>
      </c>
      <c r="H917" t="s">
        <v>560</v>
      </c>
      <c r="I917" t="s">
        <v>520</v>
      </c>
      <c r="J917" t="s">
        <v>344</v>
      </c>
      <c r="K917" t="s">
        <v>546</v>
      </c>
      <c r="L917" t="s">
        <v>546</v>
      </c>
      <c r="M917" t="s">
        <v>28</v>
      </c>
      <c r="N917" t="s">
        <v>546</v>
      </c>
      <c r="O917" t="s">
        <v>49</v>
      </c>
      <c r="P917" t="s">
        <v>57</v>
      </c>
      <c r="Q917">
        <v>196</v>
      </c>
      <c r="R917">
        <v>20</v>
      </c>
      <c r="S917" t="s">
        <v>31</v>
      </c>
      <c r="T917" t="s">
        <v>32</v>
      </c>
      <c r="U917" t="s">
        <v>400</v>
      </c>
      <c r="V917" t="s">
        <v>526</v>
      </c>
    </row>
    <row r="918" spans="1:22" x14ac:dyDescent="0.25">
      <c r="A918">
        <v>1304087</v>
      </c>
      <c r="B918" t="s">
        <v>542</v>
      </c>
      <c r="C918" t="s">
        <v>53</v>
      </c>
      <c r="D918">
        <f>YEAR(matches[[#This Row],[date]])</f>
        <v>2022</v>
      </c>
      <c r="E918" t="s">
        <v>643</v>
      </c>
      <c r="F918" s="1">
        <v>44679</v>
      </c>
      <c r="G918" t="s">
        <v>23</v>
      </c>
      <c r="H918" t="s">
        <v>486</v>
      </c>
      <c r="I918" t="s">
        <v>520</v>
      </c>
      <c r="J918" t="s">
        <v>27</v>
      </c>
      <c r="K918" t="s">
        <v>490</v>
      </c>
      <c r="L918" t="s">
        <v>490</v>
      </c>
      <c r="M918" t="s">
        <v>28</v>
      </c>
      <c r="N918" t="s">
        <v>490</v>
      </c>
      <c r="O918" t="s">
        <v>49</v>
      </c>
      <c r="P918" t="s">
        <v>90</v>
      </c>
      <c r="Q918">
        <v>147</v>
      </c>
      <c r="R918">
        <v>20</v>
      </c>
      <c r="S918" t="s">
        <v>31</v>
      </c>
      <c r="T918" t="s">
        <v>32</v>
      </c>
      <c r="U918" t="s">
        <v>310</v>
      </c>
      <c r="V918" t="s">
        <v>394</v>
      </c>
    </row>
    <row r="919" spans="1:22" x14ac:dyDescent="0.25">
      <c r="A919">
        <v>1304088</v>
      </c>
      <c r="B919" t="s">
        <v>542</v>
      </c>
      <c r="C919" t="s">
        <v>317</v>
      </c>
      <c r="D919">
        <f>YEAR(matches[[#This Row],[date]])</f>
        <v>2022</v>
      </c>
      <c r="E919" t="s">
        <v>643</v>
      </c>
      <c r="F919" s="1">
        <v>44680</v>
      </c>
      <c r="G919" t="s">
        <v>23</v>
      </c>
      <c r="H919" t="s">
        <v>440</v>
      </c>
      <c r="I919" t="s">
        <v>547</v>
      </c>
      <c r="J919" t="s">
        <v>545</v>
      </c>
      <c r="K919" t="s">
        <v>521</v>
      </c>
      <c r="L919" t="s">
        <v>521</v>
      </c>
      <c r="M919" t="s">
        <v>28</v>
      </c>
      <c r="N919" t="s">
        <v>545</v>
      </c>
      <c r="O919" t="s">
        <v>29</v>
      </c>
      <c r="P919" t="s">
        <v>284</v>
      </c>
      <c r="Q919">
        <v>154</v>
      </c>
      <c r="R919">
        <v>20</v>
      </c>
      <c r="S919" t="s">
        <v>31</v>
      </c>
      <c r="T919" t="s">
        <v>32</v>
      </c>
      <c r="U919" t="s">
        <v>533</v>
      </c>
      <c r="V919" t="s">
        <v>499</v>
      </c>
    </row>
    <row r="920" spans="1:22" x14ac:dyDescent="0.25">
      <c r="A920">
        <v>1304089</v>
      </c>
      <c r="B920" t="s">
        <v>542</v>
      </c>
      <c r="C920" t="s">
        <v>53</v>
      </c>
      <c r="D920">
        <f>YEAR(matches[[#This Row],[date]])</f>
        <v>2022</v>
      </c>
      <c r="E920" t="s">
        <v>643</v>
      </c>
      <c r="F920" s="1">
        <v>44681</v>
      </c>
      <c r="G920" t="s">
        <v>23</v>
      </c>
      <c r="H920" t="s">
        <v>511</v>
      </c>
      <c r="I920" t="s">
        <v>226</v>
      </c>
      <c r="J920" t="s">
        <v>26</v>
      </c>
      <c r="K920" t="s">
        <v>546</v>
      </c>
      <c r="L920" t="s">
        <v>26</v>
      </c>
      <c r="M920" t="s">
        <v>40</v>
      </c>
      <c r="N920" t="s">
        <v>546</v>
      </c>
      <c r="O920" t="s">
        <v>49</v>
      </c>
      <c r="P920" t="s">
        <v>69</v>
      </c>
      <c r="Q920">
        <v>171</v>
      </c>
      <c r="R920">
        <v>20</v>
      </c>
      <c r="S920" t="s">
        <v>31</v>
      </c>
      <c r="T920" t="s">
        <v>32</v>
      </c>
      <c r="U920" t="s">
        <v>538</v>
      </c>
      <c r="V920" t="s">
        <v>423</v>
      </c>
    </row>
    <row r="921" spans="1:22" x14ac:dyDescent="0.25">
      <c r="A921">
        <v>1304090</v>
      </c>
      <c r="B921" t="s">
        <v>542</v>
      </c>
      <c r="C921" t="s">
        <v>561</v>
      </c>
      <c r="D921">
        <f>YEAR(matches[[#This Row],[date]])</f>
        <v>2022</v>
      </c>
      <c r="E921" t="s">
        <v>643</v>
      </c>
      <c r="F921" s="1">
        <v>44681</v>
      </c>
      <c r="G921" t="s">
        <v>23</v>
      </c>
      <c r="H921" t="s">
        <v>431</v>
      </c>
      <c r="I921" t="s">
        <v>544</v>
      </c>
      <c r="J921" t="s">
        <v>48</v>
      </c>
      <c r="K921" t="s">
        <v>56</v>
      </c>
      <c r="L921" t="s">
        <v>56</v>
      </c>
      <c r="M921" t="s">
        <v>28</v>
      </c>
      <c r="N921" t="s">
        <v>56</v>
      </c>
      <c r="O921" t="s">
        <v>49</v>
      </c>
      <c r="P921" t="s">
        <v>57</v>
      </c>
      <c r="Q921">
        <v>159</v>
      </c>
      <c r="R921">
        <v>20</v>
      </c>
      <c r="S921" t="s">
        <v>31</v>
      </c>
      <c r="T921" t="s">
        <v>32</v>
      </c>
      <c r="U921" t="s">
        <v>322</v>
      </c>
      <c r="V921" t="s">
        <v>457</v>
      </c>
    </row>
    <row r="922" spans="1:22" x14ac:dyDescent="0.25">
      <c r="A922">
        <v>1304091</v>
      </c>
      <c r="B922" t="s">
        <v>542</v>
      </c>
      <c r="C922" t="s">
        <v>53</v>
      </c>
      <c r="D922">
        <f>YEAR(matches[[#This Row],[date]])</f>
        <v>2022</v>
      </c>
      <c r="E922" t="s">
        <v>643</v>
      </c>
      <c r="F922" s="1">
        <v>44682</v>
      </c>
      <c r="G922" t="s">
        <v>23</v>
      </c>
      <c r="H922" t="s">
        <v>565</v>
      </c>
      <c r="I922" t="s">
        <v>520</v>
      </c>
      <c r="J922" t="s">
        <v>545</v>
      </c>
      <c r="K922" t="s">
        <v>490</v>
      </c>
      <c r="L922" t="s">
        <v>545</v>
      </c>
      <c r="M922" t="s">
        <v>40</v>
      </c>
      <c r="N922" t="s">
        <v>545</v>
      </c>
      <c r="O922" t="s">
        <v>29</v>
      </c>
      <c r="P922" t="s">
        <v>69</v>
      </c>
      <c r="Q922">
        <v>196</v>
      </c>
      <c r="R922">
        <v>20</v>
      </c>
      <c r="S922" t="s">
        <v>31</v>
      </c>
      <c r="T922" t="s">
        <v>32</v>
      </c>
      <c r="U922" t="s">
        <v>554</v>
      </c>
      <c r="V922" t="s">
        <v>400</v>
      </c>
    </row>
    <row r="923" spans="1:22" x14ac:dyDescent="0.25">
      <c r="A923">
        <v>1304092</v>
      </c>
      <c r="B923" t="s">
        <v>542</v>
      </c>
      <c r="C923" t="s">
        <v>317</v>
      </c>
      <c r="D923">
        <f>YEAR(matches[[#This Row],[date]])</f>
        <v>2022</v>
      </c>
      <c r="E923" t="s">
        <v>643</v>
      </c>
      <c r="F923" s="1">
        <v>44682</v>
      </c>
      <c r="G923" t="s">
        <v>23</v>
      </c>
      <c r="H923" t="s">
        <v>515</v>
      </c>
      <c r="I923" t="s">
        <v>547</v>
      </c>
      <c r="J923" t="s">
        <v>39</v>
      </c>
      <c r="K923" t="s">
        <v>344</v>
      </c>
      <c r="L923" t="s">
        <v>344</v>
      </c>
      <c r="M923" t="s">
        <v>28</v>
      </c>
      <c r="N923" t="s">
        <v>39</v>
      </c>
      <c r="O923" t="s">
        <v>29</v>
      </c>
      <c r="P923" t="s">
        <v>93</v>
      </c>
      <c r="Q923">
        <v>203</v>
      </c>
      <c r="R923">
        <v>20</v>
      </c>
      <c r="S923" t="s">
        <v>31</v>
      </c>
      <c r="T923" t="s">
        <v>32</v>
      </c>
      <c r="U923" t="s">
        <v>310</v>
      </c>
      <c r="V923" t="s">
        <v>436</v>
      </c>
    </row>
    <row r="924" spans="1:22" x14ac:dyDescent="0.25">
      <c r="A924">
        <v>1304093</v>
      </c>
      <c r="B924" t="s">
        <v>542</v>
      </c>
      <c r="C924" t="s">
        <v>53</v>
      </c>
      <c r="D924">
        <f>YEAR(matches[[#This Row],[date]])</f>
        <v>2022</v>
      </c>
      <c r="E924" t="s">
        <v>643</v>
      </c>
      <c r="F924" s="1">
        <v>44683</v>
      </c>
      <c r="G924" t="s">
        <v>23</v>
      </c>
      <c r="H924" t="s">
        <v>566</v>
      </c>
      <c r="I924" t="s">
        <v>520</v>
      </c>
      <c r="J924" t="s">
        <v>48</v>
      </c>
      <c r="K924" t="s">
        <v>27</v>
      </c>
      <c r="L924" t="s">
        <v>27</v>
      </c>
      <c r="M924" t="s">
        <v>28</v>
      </c>
      <c r="N924" t="s">
        <v>27</v>
      </c>
      <c r="O924" t="s">
        <v>49</v>
      </c>
      <c r="P924" t="s">
        <v>83</v>
      </c>
      <c r="Q924">
        <v>153</v>
      </c>
      <c r="R924">
        <v>20</v>
      </c>
      <c r="S924" t="s">
        <v>31</v>
      </c>
      <c r="T924" t="s">
        <v>32</v>
      </c>
      <c r="U924" t="s">
        <v>525</v>
      </c>
      <c r="V924" t="s">
        <v>556</v>
      </c>
    </row>
    <row r="925" spans="1:22" x14ac:dyDescent="0.25">
      <c r="A925">
        <v>1304094</v>
      </c>
      <c r="B925" t="s">
        <v>542</v>
      </c>
      <c r="C925" t="s">
        <v>561</v>
      </c>
      <c r="D925">
        <f>YEAR(matches[[#This Row],[date]])</f>
        <v>2022</v>
      </c>
      <c r="E925" t="s">
        <v>643</v>
      </c>
      <c r="F925" s="1">
        <v>44684</v>
      </c>
      <c r="G925" t="s">
        <v>23</v>
      </c>
      <c r="H925" t="s">
        <v>496</v>
      </c>
      <c r="I925" t="s">
        <v>544</v>
      </c>
      <c r="J925" t="s">
        <v>546</v>
      </c>
      <c r="K925" t="s">
        <v>521</v>
      </c>
      <c r="L925" t="s">
        <v>546</v>
      </c>
      <c r="M925" t="s">
        <v>40</v>
      </c>
      <c r="N925" t="s">
        <v>521</v>
      </c>
      <c r="O925" t="s">
        <v>49</v>
      </c>
      <c r="P925" t="s">
        <v>100</v>
      </c>
      <c r="Q925">
        <v>144</v>
      </c>
      <c r="R925">
        <v>20</v>
      </c>
      <c r="S925" t="s">
        <v>31</v>
      </c>
      <c r="T925" t="s">
        <v>32</v>
      </c>
      <c r="U925" t="s">
        <v>557</v>
      </c>
      <c r="V925" t="s">
        <v>423</v>
      </c>
    </row>
    <row r="926" spans="1:22" x14ac:dyDescent="0.25">
      <c r="A926">
        <v>1304095</v>
      </c>
      <c r="B926" t="s">
        <v>542</v>
      </c>
      <c r="C926" t="s">
        <v>317</v>
      </c>
      <c r="D926">
        <f>YEAR(matches[[#This Row],[date]])</f>
        <v>2022</v>
      </c>
      <c r="E926" t="s">
        <v>643</v>
      </c>
      <c r="F926" s="1">
        <v>44685</v>
      </c>
      <c r="G926" t="s">
        <v>23</v>
      </c>
      <c r="H926" t="s">
        <v>467</v>
      </c>
      <c r="I926" t="s">
        <v>547</v>
      </c>
      <c r="J926" t="s">
        <v>26</v>
      </c>
      <c r="K926" t="s">
        <v>39</v>
      </c>
      <c r="L926" t="s">
        <v>39</v>
      </c>
      <c r="M926" t="s">
        <v>28</v>
      </c>
      <c r="N926" t="s">
        <v>26</v>
      </c>
      <c r="O926" t="s">
        <v>29</v>
      </c>
      <c r="P926" t="s">
        <v>93</v>
      </c>
      <c r="Q926">
        <v>174</v>
      </c>
      <c r="R926">
        <v>20</v>
      </c>
      <c r="S926" t="s">
        <v>31</v>
      </c>
      <c r="T926" t="s">
        <v>32</v>
      </c>
      <c r="U926" t="s">
        <v>436</v>
      </c>
      <c r="V926" t="s">
        <v>533</v>
      </c>
    </row>
    <row r="927" spans="1:22" x14ac:dyDescent="0.25">
      <c r="A927">
        <v>1304096</v>
      </c>
      <c r="B927" t="s">
        <v>542</v>
      </c>
      <c r="C927" t="s">
        <v>53</v>
      </c>
      <c r="D927">
        <f>YEAR(matches[[#This Row],[date]])</f>
        <v>2022</v>
      </c>
      <c r="E927" t="s">
        <v>643</v>
      </c>
      <c r="F927" s="1">
        <v>44686</v>
      </c>
      <c r="G927" t="s">
        <v>23</v>
      </c>
      <c r="H927" t="s">
        <v>231</v>
      </c>
      <c r="I927" t="s">
        <v>226</v>
      </c>
      <c r="J927" t="s">
        <v>490</v>
      </c>
      <c r="K927" t="s">
        <v>344</v>
      </c>
      <c r="L927" t="s">
        <v>344</v>
      </c>
      <c r="M927" t="s">
        <v>28</v>
      </c>
      <c r="N927" t="s">
        <v>490</v>
      </c>
      <c r="O927" t="s">
        <v>29</v>
      </c>
      <c r="P927" t="s">
        <v>273</v>
      </c>
      <c r="Q927">
        <v>208</v>
      </c>
      <c r="R927">
        <v>20</v>
      </c>
      <c r="S927" t="s">
        <v>31</v>
      </c>
      <c r="T927" t="s">
        <v>32</v>
      </c>
      <c r="U927" t="s">
        <v>526</v>
      </c>
      <c r="V927" t="s">
        <v>559</v>
      </c>
    </row>
    <row r="928" spans="1:22" x14ac:dyDescent="0.25">
      <c r="A928">
        <v>1304097</v>
      </c>
      <c r="B928" t="s">
        <v>542</v>
      </c>
      <c r="C928" t="s">
        <v>53</v>
      </c>
      <c r="D928">
        <f>YEAR(matches[[#This Row],[date]])</f>
        <v>2022</v>
      </c>
      <c r="E928" t="s">
        <v>643</v>
      </c>
      <c r="F928" s="1">
        <v>44687</v>
      </c>
      <c r="G928" t="s">
        <v>23</v>
      </c>
      <c r="H928" t="s">
        <v>567</v>
      </c>
      <c r="I928" t="s">
        <v>226</v>
      </c>
      <c r="J928" t="s">
        <v>56</v>
      </c>
      <c r="K928" t="s">
        <v>546</v>
      </c>
      <c r="L928" t="s">
        <v>546</v>
      </c>
      <c r="M928" t="s">
        <v>28</v>
      </c>
      <c r="N928" t="s">
        <v>56</v>
      </c>
      <c r="O928" t="s">
        <v>29</v>
      </c>
      <c r="P928" t="s">
        <v>57</v>
      </c>
      <c r="Q928">
        <v>178</v>
      </c>
      <c r="R928">
        <v>20</v>
      </c>
      <c r="S928" t="s">
        <v>31</v>
      </c>
      <c r="T928" t="s">
        <v>32</v>
      </c>
      <c r="U928" t="s">
        <v>525</v>
      </c>
      <c r="V928" t="s">
        <v>558</v>
      </c>
    </row>
    <row r="929" spans="1:22" x14ac:dyDescent="0.25">
      <c r="A929">
        <v>1304098</v>
      </c>
      <c r="B929" t="s">
        <v>542</v>
      </c>
      <c r="C929" t="s">
        <v>53</v>
      </c>
      <c r="D929">
        <f>YEAR(matches[[#This Row],[date]])</f>
        <v>2022</v>
      </c>
      <c r="E929" t="s">
        <v>643</v>
      </c>
      <c r="F929" s="1">
        <v>44688</v>
      </c>
      <c r="G929" t="s">
        <v>23</v>
      </c>
      <c r="H929" t="s">
        <v>568</v>
      </c>
      <c r="I929" t="s">
        <v>520</v>
      </c>
      <c r="J929" t="s">
        <v>521</v>
      </c>
      <c r="K929" t="s">
        <v>48</v>
      </c>
      <c r="L929" t="s">
        <v>521</v>
      </c>
      <c r="M929" t="s">
        <v>40</v>
      </c>
      <c r="N929" t="s">
        <v>48</v>
      </c>
      <c r="O929" t="s">
        <v>49</v>
      </c>
      <c r="P929" t="s">
        <v>69</v>
      </c>
      <c r="Q929">
        <v>190</v>
      </c>
      <c r="R929">
        <v>20</v>
      </c>
      <c r="S929" t="s">
        <v>31</v>
      </c>
      <c r="T929" t="s">
        <v>32</v>
      </c>
      <c r="U929" t="s">
        <v>554</v>
      </c>
      <c r="V929" t="s">
        <v>457</v>
      </c>
    </row>
    <row r="930" spans="1:22" x14ac:dyDescent="0.25">
      <c r="A930">
        <v>1304099</v>
      </c>
      <c r="B930" t="s">
        <v>542</v>
      </c>
      <c r="C930" t="s">
        <v>317</v>
      </c>
      <c r="D930">
        <f>YEAR(matches[[#This Row],[date]])</f>
        <v>2022</v>
      </c>
      <c r="E930" t="s">
        <v>643</v>
      </c>
      <c r="F930" s="1">
        <v>44688</v>
      </c>
      <c r="G930" t="s">
        <v>23</v>
      </c>
      <c r="H930" t="s">
        <v>551</v>
      </c>
      <c r="I930" t="s">
        <v>547</v>
      </c>
      <c r="J930" t="s">
        <v>545</v>
      </c>
      <c r="K930" t="s">
        <v>27</v>
      </c>
      <c r="L930" t="s">
        <v>27</v>
      </c>
      <c r="M930" t="s">
        <v>28</v>
      </c>
      <c r="N930" t="s">
        <v>545</v>
      </c>
      <c r="O930" t="s">
        <v>29</v>
      </c>
      <c r="P930" t="s">
        <v>143</v>
      </c>
      <c r="Q930">
        <v>177</v>
      </c>
      <c r="R930">
        <v>20</v>
      </c>
      <c r="S930" t="s">
        <v>31</v>
      </c>
      <c r="T930" t="s">
        <v>32</v>
      </c>
      <c r="U930" t="s">
        <v>310</v>
      </c>
      <c r="V930" t="s">
        <v>533</v>
      </c>
    </row>
    <row r="931" spans="1:22" x14ac:dyDescent="0.25">
      <c r="A931">
        <v>1304100</v>
      </c>
      <c r="B931" t="s">
        <v>542</v>
      </c>
      <c r="C931" t="s">
        <v>53</v>
      </c>
      <c r="D931">
        <f>YEAR(matches[[#This Row],[date]])</f>
        <v>2022</v>
      </c>
      <c r="E931" t="s">
        <v>643</v>
      </c>
      <c r="F931" s="1">
        <v>44689</v>
      </c>
      <c r="G931" t="s">
        <v>23</v>
      </c>
      <c r="H931" t="s">
        <v>548</v>
      </c>
      <c r="I931" t="s">
        <v>520</v>
      </c>
      <c r="J931" t="s">
        <v>26</v>
      </c>
      <c r="K931" t="s">
        <v>344</v>
      </c>
      <c r="L931" t="s">
        <v>26</v>
      </c>
      <c r="M931" t="s">
        <v>40</v>
      </c>
      <c r="N931" t="s">
        <v>26</v>
      </c>
      <c r="O931" t="s">
        <v>29</v>
      </c>
      <c r="P931" t="s">
        <v>235</v>
      </c>
      <c r="Q931">
        <v>193</v>
      </c>
      <c r="R931">
        <v>20</v>
      </c>
      <c r="S931" t="s">
        <v>31</v>
      </c>
      <c r="T931" t="s">
        <v>32</v>
      </c>
      <c r="U931" t="s">
        <v>322</v>
      </c>
      <c r="V931" t="s">
        <v>556</v>
      </c>
    </row>
    <row r="932" spans="1:22" x14ac:dyDescent="0.25">
      <c r="A932">
        <v>1304101</v>
      </c>
      <c r="B932" t="s">
        <v>542</v>
      </c>
      <c r="C932" t="s">
        <v>561</v>
      </c>
      <c r="D932">
        <f>YEAR(matches[[#This Row],[date]])</f>
        <v>2022</v>
      </c>
      <c r="E932" t="s">
        <v>643</v>
      </c>
      <c r="F932" s="1">
        <v>44689</v>
      </c>
      <c r="G932" t="s">
        <v>23</v>
      </c>
      <c r="H932" t="s">
        <v>569</v>
      </c>
      <c r="I932" t="s">
        <v>544</v>
      </c>
      <c r="J932" t="s">
        <v>39</v>
      </c>
      <c r="K932" t="s">
        <v>490</v>
      </c>
      <c r="L932" t="s">
        <v>490</v>
      </c>
      <c r="M932" t="s">
        <v>28</v>
      </c>
      <c r="N932" t="s">
        <v>39</v>
      </c>
      <c r="O932" t="s">
        <v>29</v>
      </c>
      <c r="P932" t="s">
        <v>570</v>
      </c>
      <c r="Q932">
        <v>209</v>
      </c>
      <c r="R932">
        <v>20</v>
      </c>
      <c r="S932" t="s">
        <v>31</v>
      </c>
      <c r="T932" t="s">
        <v>32</v>
      </c>
      <c r="U932" t="s">
        <v>424</v>
      </c>
      <c r="V932" t="s">
        <v>557</v>
      </c>
    </row>
    <row r="933" spans="1:22" x14ac:dyDescent="0.25">
      <c r="A933">
        <v>1304102</v>
      </c>
      <c r="B933" t="s">
        <v>542</v>
      </c>
      <c r="C933" t="s">
        <v>561</v>
      </c>
      <c r="D933">
        <f>YEAR(matches[[#This Row],[date]])</f>
        <v>2022</v>
      </c>
      <c r="E933" t="s">
        <v>643</v>
      </c>
      <c r="F933" s="1">
        <v>44690</v>
      </c>
      <c r="G933" t="s">
        <v>23</v>
      </c>
      <c r="H933" t="s">
        <v>454</v>
      </c>
      <c r="I933" t="s">
        <v>544</v>
      </c>
      <c r="J933" t="s">
        <v>27</v>
      </c>
      <c r="K933" t="s">
        <v>56</v>
      </c>
      <c r="L933" t="s">
        <v>56</v>
      </c>
      <c r="M933" t="s">
        <v>28</v>
      </c>
      <c r="N933" t="s">
        <v>27</v>
      </c>
      <c r="O933" t="s">
        <v>29</v>
      </c>
      <c r="P933" t="s">
        <v>571</v>
      </c>
      <c r="Q933">
        <v>166</v>
      </c>
      <c r="R933">
        <v>20</v>
      </c>
      <c r="S933" t="s">
        <v>31</v>
      </c>
      <c r="T933" t="s">
        <v>32</v>
      </c>
      <c r="U933" t="s">
        <v>400</v>
      </c>
      <c r="V933" t="s">
        <v>558</v>
      </c>
    </row>
    <row r="934" spans="1:22" x14ac:dyDescent="0.25">
      <c r="A934">
        <v>1304103</v>
      </c>
      <c r="B934" t="s">
        <v>542</v>
      </c>
      <c r="C934" t="s">
        <v>317</v>
      </c>
      <c r="D934">
        <f>YEAR(matches[[#This Row],[date]])</f>
        <v>2022</v>
      </c>
      <c r="E934" t="s">
        <v>643</v>
      </c>
      <c r="F934" s="1">
        <v>44691</v>
      </c>
      <c r="G934" t="s">
        <v>23</v>
      </c>
      <c r="H934" t="s">
        <v>504</v>
      </c>
      <c r="I934" t="s">
        <v>547</v>
      </c>
      <c r="J934" t="s">
        <v>546</v>
      </c>
      <c r="K934" t="s">
        <v>545</v>
      </c>
      <c r="L934" t="s">
        <v>546</v>
      </c>
      <c r="M934" t="s">
        <v>40</v>
      </c>
      <c r="N934" t="s">
        <v>546</v>
      </c>
      <c r="O934" t="s">
        <v>29</v>
      </c>
      <c r="P934" t="s">
        <v>395</v>
      </c>
      <c r="Q934">
        <v>145</v>
      </c>
      <c r="R934">
        <v>20</v>
      </c>
      <c r="S934" t="s">
        <v>31</v>
      </c>
      <c r="T934" t="s">
        <v>32</v>
      </c>
      <c r="U934" t="s">
        <v>436</v>
      </c>
      <c r="V934" t="s">
        <v>533</v>
      </c>
    </row>
    <row r="935" spans="1:22" x14ac:dyDescent="0.25">
      <c r="A935">
        <v>1304104</v>
      </c>
      <c r="B935" t="s">
        <v>542</v>
      </c>
      <c r="C935" t="s">
        <v>561</v>
      </c>
      <c r="D935">
        <f>YEAR(matches[[#This Row],[date]])</f>
        <v>2022</v>
      </c>
      <c r="E935" t="s">
        <v>643</v>
      </c>
      <c r="F935" s="1">
        <v>44692</v>
      </c>
      <c r="G935" t="s">
        <v>23</v>
      </c>
      <c r="H935" t="s">
        <v>288</v>
      </c>
      <c r="I935" t="s">
        <v>544</v>
      </c>
      <c r="J935" t="s">
        <v>48</v>
      </c>
      <c r="K935" t="s">
        <v>490</v>
      </c>
      <c r="L935" t="s">
        <v>490</v>
      </c>
      <c r="M935" t="s">
        <v>28</v>
      </c>
      <c r="N935" t="s">
        <v>490</v>
      </c>
      <c r="O935" t="s">
        <v>49</v>
      </c>
      <c r="P935" t="s">
        <v>100</v>
      </c>
      <c r="Q935">
        <v>161</v>
      </c>
      <c r="R935">
        <v>20</v>
      </c>
      <c r="S935" t="s">
        <v>31</v>
      </c>
      <c r="T935" t="s">
        <v>32</v>
      </c>
      <c r="U935" t="s">
        <v>559</v>
      </c>
      <c r="V935" t="s">
        <v>424</v>
      </c>
    </row>
    <row r="936" spans="1:22" x14ac:dyDescent="0.25">
      <c r="A936">
        <v>1304105</v>
      </c>
      <c r="B936" t="s">
        <v>542</v>
      </c>
      <c r="C936" t="s">
        <v>53</v>
      </c>
      <c r="D936">
        <f>YEAR(matches[[#This Row],[date]])</f>
        <v>2022</v>
      </c>
      <c r="E936" t="s">
        <v>643</v>
      </c>
      <c r="F936" s="1">
        <v>44693</v>
      </c>
      <c r="G936" t="s">
        <v>23</v>
      </c>
      <c r="H936" t="s">
        <v>572</v>
      </c>
      <c r="I936" t="s">
        <v>520</v>
      </c>
      <c r="J936" t="s">
        <v>39</v>
      </c>
      <c r="K936" t="s">
        <v>56</v>
      </c>
      <c r="L936" t="s">
        <v>56</v>
      </c>
      <c r="M936" t="s">
        <v>28</v>
      </c>
      <c r="N936" t="s">
        <v>56</v>
      </c>
      <c r="O936" t="s">
        <v>49</v>
      </c>
      <c r="P936" t="s">
        <v>57</v>
      </c>
      <c r="Q936">
        <v>98</v>
      </c>
      <c r="R936">
        <v>20</v>
      </c>
      <c r="S936" t="s">
        <v>31</v>
      </c>
      <c r="T936" t="s">
        <v>32</v>
      </c>
      <c r="U936" t="s">
        <v>554</v>
      </c>
      <c r="V936" t="s">
        <v>400</v>
      </c>
    </row>
    <row r="937" spans="1:22" x14ac:dyDescent="0.25">
      <c r="A937">
        <v>1304106</v>
      </c>
      <c r="B937" t="s">
        <v>542</v>
      </c>
      <c r="C937" t="s">
        <v>53</v>
      </c>
      <c r="D937">
        <f>YEAR(matches[[#This Row],[date]])</f>
        <v>2022</v>
      </c>
      <c r="E937" t="s">
        <v>643</v>
      </c>
      <c r="F937" s="1">
        <v>44694</v>
      </c>
      <c r="G937" t="s">
        <v>23</v>
      </c>
      <c r="H937" t="s">
        <v>492</v>
      </c>
      <c r="I937" t="s">
        <v>226</v>
      </c>
      <c r="J937" t="s">
        <v>521</v>
      </c>
      <c r="K937" t="s">
        <v>26</v>
      </c>
      <c r="L937" t="s">
        <v>26</v>
      </c>
      <c r="M937" t="s">
        <v>28</v>
      </c>
      <c r="N937" t="s">
        <v>521</v>
      </c>
      <c r="O937" t="s">
        <v>29</v>
      </c>
      <c r="P937" t="s">
        <v>537</v>
      </c>
      <c r="Q937">
        <v>210</v>
      </c>
      <c r="R937">
        <v>20</v>
      </c>
      <c r="S937" t="s">
        <v>31</v>
      </c>
      <c r="T937" t="s">
        <v>32</v>
      </c>
      <c r="U937" t="s">
        <v>525</v>
      </c>
      <c r="V937" t="s">
        <v>556</v>
      </c>
    </row>
    <row r="938" spans="1:22" x14ac:dyDescent="0.25">
      <c r="A938">
        <v>1304107</v>
      </c>
      <c r="B938" t="s">
        <v>542</v>
      </c>
      <c r="C938" t="s">
        <v>317</v>
      </c>
      <c r="D938">
        <f>YEAR(matches[[#This Row],[date]])</f>
        <v>2022</v>
      </c>
      <c r="E938" t="s">
        <v>643</v>
      </c>
      <c r="F938" s="1">
        <v>44695</v>
      </c>
      <c r="G938" t="s">
        <v>23</v>
      </c>
      <c r="H938" t="s">
        <v>405</v>
      </c>
      <c r="I938" t="s">
        <v>547</v>
      </c>
      <c r="J938" t="s">
        <v>27</v>
      </c>
      <c r="K938" t="s">
        <v>344</v>
      </c>
      <c r="L938" t="s">
        <v>27</v>
      </c>
      <c r="M938" t="s">
        <v>40</v>
      </c>
      <c r="N938" t="s">
        <v>27</v>
      </c>
      <c r="O938" t="s">
        <v>29</v>
      </c>
      <c r="P938" t="s">
        <v>537</v>
      </c>
      <c r="Q938">
        <v>178</v>
      </c>
      <c r="R938">
        <v>20</v>
      </c>
      <c r="S938" t="s">
        <v>31</v>
      </c>
      <c r="T938" t="s">
        <v>32</v>
      </c>
      <c r="U938" t="s">
        <v>310</v>
      </c>
      <c r="V938" t="s">
        <v>436</v>
      </c>
    </row>
    <row r="939" spans="1:22" x14ac:dyDescent="0.25">
      <c r="A939">
        <v>1304108</v>
      </c>
      <c r="B939" t="s">
        <v>542</v>
      </c>
      <c r="C939" t="s">
        <v>53</v>
      </c>
      <c r="D939">
        <f>YEAR(matches[[#This Row],[date]])</f>
        <v>2022</v>
      </c>
      <c r="E939" t="s">
        <v>643</v>
      </c>
      <c r="F939" s="1">
        <v>44696</v>
      </c>
      <c r="G939" t="s">
        <v>23</v>
      </c>
      <c r="H939" t="s">
        <v>295</v>
      </c>
      <c r="I939" t="s">
        <v>520</v>
      </c>
      <c r="J939" t="s">
        <v>39</v>
      </c>
      <c r="K939" t="s">
        <v>546</v>
      </c>
      <c r="L939" t="s">
        <v>39</v>
      </c>
      <c r="M939" t="s">
        <v>40</v>
      </c>
      <c r="N939" t="s">
        <v>546</v>
      </c>
      <c r="O939" t="s">
        <v>49</v>
      </c>
      <c r="P939" t="s">
        <v>83</v>
      </c>
      <c r="Q939">
        <v>134</v>
      </c>
      <c r="R939">
        <v>20</v>
      </c>
      <c r="S939" t="s">
        <v>31</v>
      </c>
      <c r="T939" t="s">
        <v>32</v>
      </c>
      <c r="U939" t="s">
        <v>557</v>
      </c>
      <c r="V939" t="s">
        <v>423</v>
      </c>
    </row>
    <row r="940" spans="1:22" x14ac:dyDescent="0.25">
      <c r="A940">
        <v>1304109</v>
      </c>
      <c r="B940" t="s">
        <v>542</v>
      </c>
      <c r="C940" t="s">
        <v>53</v>
      </c>
      <c r="D940">
        <f>YEAR(matches[[#This Row],[date]])</f>
        <v>2022</v>
      </c>
      <c r="E940" t="s">
        <v>643</v>
      </c>
      <c r="F940" s="1">
        <v>44696</v>
      </c>
      <c r="G940" t="s">
        <v>23</v>
      </c>
      <c r="H940" t="s">
        <v>410</v>
      </c>
      <c r="I940" t="s">
        <v>226</v>
      </c>
      <c r="J940" t="s">
        <v>48</v>
      </c>
      <c r="K940" t="s">
        <v>545</v>
      </c>
      <c r="L940" t="s">
        <v>48</v>
      </c>
      <c r="M940" t="s">
        <v>40</v>
      </c>
      <c r="N940" t="s">
        <v>48</v>
      </c>
      <c r="O940" t="s">
        <v>29</v>
      </c>
      <c r="P940" t="s">
        <v>156</v>
      </c>
      <c r="Q940">
        <v>179</v>
      </c>
      <c r="R940">
        <v>20</v>
      </c>
      <c r="S940" t="s">
        <v>31</v>
      </c>
      <c r="T940" t="s">
        <v>32</v>
      </c>
      <c r="U940" t="s">
        <v>394</v>
      </c>
      <c r="V940" t="s">
        <v>536</v>
      </c>
    </row>
    <row r="941" spans="1:22" x14ac:dyDescent="0.25">
      <c r="A941">
        <v>1304110</v>
      </c>
      <c r="B941" t="s">
        <v>542</v>
      </c>
      <c r="C941" t="s">
        <v>561</v>
      </c>
      <c r="D941">
        <f>YEAR(matches[[#This Row],[date]])</f>
        <v>2022</v>
      </c>
      <c r="E941" t="s">
        <v>643</v>
      </c>
      <c r="F941" s="1">
        <v>44697</v>
      </c>
      <c r="G941" t="s">
        <v>23</v>
      </c>
      <c r="H941" t="s">
        <v>573</v>
      </c>
      <c r="I941" t="s">
        <v>544</v>
      </c>
      <c r="J941" t="s">
        <v>490</v>
      </c>
      <c r="K941" t="s">
        <v>521</v>
      </c>
      <c r="L941" t="s">
        <v>521</v>
      </c>
      <c r="M941" t="s">
        <v>28</v>
      </c>
      <c r="N941" t="s">
        <v>490</v>
      </c>
      <c r="O941" t="s">
        <v>29</v>
      </c>
      <c r="P941" t="s">
        <v>228</v>
      </c>
      <c r="Q941">
        <v>160</v>
      </c>
      <c r="R941">
        <v>20</v>
      </c>
      <c r="S941" t="s">
        <v>31</v>
      </c>
      <c r="T941" t="s">
        <v>32</v>
      </c>
      <c r="U941" t="s">
        <v>558</v>
      </c>
      <c r="V941" t="s">
        <v>424</v>
      </c>
    </row>
    <row r="942" spans="1:22" x14ac:dyDescent="0.25">
      <c r="A942">
        <v>1304111</v>
      </c>
      <c r="B942" t="s">
        <v>542</v>
      </c>
      <c r="C942" t="s">
        <v>53</v>
      </c>
      <c r="D942">
        <f>YEAR(matches[[#This Row],[date]])</f>
        <v>2022</v>
      </c>
      <c r="E942" t="s">
        <v>643</v>
      </c>
      <c r="F942" s="1">
        <v>44698</v>
      </c>
      <c r="G942" t="s">
        <v>23</v>
      </c>
      <c r="H942" t="s">
        <v>464</v>
      </c>
      <c r="I942" t="s">
        <v>520</v>
      </c>
      <c r="J942" t="s">
        <v>344</v>
      </c>
      <c r="K942" t="s">
        <v>56</v>
      </c>
      <c r="L942" t="s">
        <v>56</v>
      </c>
      <c r="M942" t="s">
        <v>28</v>
      </c>
      <c r="N942" t="s">
        <v>344</v>
      </c>
      <c r="O942" t="s">
        <v>29</v>
      </c>
      <c r="P942" t="s">
        <v>80</v>
      </c>
      <c r="Q942">
        <v>194</v>
      </c>
      <c r="R942">
        <v>20</v>
      </c>
      <c r="S942" t="s">
        <v>31</v>
      </c>
      <c r="T942" t="s">
        <v>32</v>
      </c>
      <c r="U942" t="s">
        <v>400</v>
      </c>
      <c r="V942" t="s">
        <v>556</v>
      </c>
    </row>
    <row r="943" spans="1:22" x14ac:dyDescent="0.25">
      <c r="A943">
        <v>1304112</v>
      </c>
      <c r="B943" t="s">
        <v>542</v>
      </c>
      <c r="C943" t="s">
        <v>561</v>
      </c>
      <c r="D943">
        <f>YEAR(matches[[#This Row],[date]])</f>
        <v>2022</v>
      </c>
      <c r="E943" t="s">
        <v>643</v>
      </c>
      <c r="F943" s="1">
        <v>44699</v>
      </c>
      <c r="G943" t="s">
        <v>23</v>
      </c>
      <c r="H943" t="s">
        <v>427</v>
      </c>
      <c r="I943" t="s">
        <v>544</v>
      </c>
      <c r="J943" t="s">
        <v>545</v>
      </c>
      <c r="K943" t="s">
        <v>27</v>
      </c>
      <c r="L943" t="s">
        <v>545</v>
      </c>
      <c r="M943" t="s">
        <v>40</v>
      </c>
      <c r="N943" t="s">
        <v>545</v>
      </c>
      <c r="O943" t="s">
        <v>29</v>
      </c>
      <c r="P943" t="s">
        <v>198</v>
      </c>
      <c r="Q943">
        <v>211</v>
      </c>
      <c r="R943">
        <v>20</v>
      </c>
      <c r="S943" t="s">
        <v>31</v>
      </c>
      <c r="T943" t="s">
        <v>32</v>
      </c>
      <c r="U943" t="s">
        <v>557</v>
      </c>
      <c r="V943" t="s">
        <v>457</v>
      </c>
    </row>
    <row r="944" spans="1:22" x14ac:dyDescent="0.25">
      <c r="A944">
        <v>1304113</v>
      </c>
      <c r="B944" t="s">
        <v>542</v>
      </c>
      <c r="C944" t="s">
        <v>53</v>
      </c>
      <c r="D944">
        <f>YEAR(matches[[#This Row],[date]])</f>
        <v>2022</v>
      </c>
      <c r="E944" t="s">
        <v>643</v>
      </c>
      <c r="F944" s="1">
        <v>44700</v>
      </c>
      <c r="G944" t="s">
        <v>23</v>
      </c>
      <c r="H944" t="s">
        <v>278</v>
      </c>
      <c r="I944" t="s">
        <v>520</v>
      </c>
      <c r="J944" t="s">
        <v>546</v>
      </c>
      <c r="K944" t="s">
        <v>26</v>
      </c>
      <c r="L944" t="s">
        <v>546</v>
      </c>
      <c r="M944" t="s">
        <v>40</v>
      </c>
      <c r="N944" t="s">
        <v>26</v>
      </c>
      <c r="O944" t="s">
        <v>49</v>
      </c>
      <c r="P944" t="s">
        <v>100</v>
      </c>
      <c r="Q944">
        <v>169</v>
      </c>
      <c r="R944">
        <v>20</v>
      </c>
      <c r="S944" t="s">
        <v>31</v>
      </c>
      <c r="T944" t="s">
        <v>32</v>
      </c>
      <c r="U944" t="s">
        <v>436</v>
      </c>
      <c r="V944" t="s">
        <v>558</v>
      </c>
    </row>
    <row r="945" spans="1:22" x14ac:dyDescent="0.25">
      <c r="A945">
        <v>1304114</v>
      </c>
      <c r="B945" t="s">
        <v>542</v>
      </c>
      <c r="C945" t="s">
        <v>53</v>
      </c>
      <c r="D945">
        <f>YEAR(matches[[#This Row],[date]])</f>
        <v>2022</v>
      </c>
      <c r="E945" t="s">
        <v>643</v>
      </c>
      <c r="F945" s="1">
        <v>44701</v>
      </c>
      <c r="G945" t="s">
        <v>23</v>
      </c>
      <c r="H945" t="s">
        <v>249</v>
      </c>
      <c r="I945" t="s">
        <v>226</v>
      </c>
      <c r="J945" t="s">
        <v>39</v>
      </c>
      <c r="K945" t="s">
        <v>48</v>
      </c>
      <c r="L945" t="s">
        <v>39</v>
      </c>
      <c r="M945" t="s">
        <v>40</v>
      </c>
      <c r="N945" t="s">
        <v>48</v>
      </c>
      <c r="O945" t="s">
        <v>49</v>
      </c>
      <c r="P945" t="s">
        <v>57</v>
      </c>
      <c r="Q945">
        <v>151</v>
      </c>
      <c r="R945">
        <v>20</v>
      </c>
      <c r="S945" t="s">
        <v>31</v>
      </c>
      <c r="T945" t="s">
        <v>32</v>
      </c>
      <c r="U945" t="s">
        <v>400</v>
      </c>
      <c r="V945" t="s">
        <v>559</v>
      </c>
    </row>
    <row r="946" spans="1:22" x14ac:dyDescent="0.25">
      <c r="A946">
        <v>1304115</v>
      </c>
      <c r="B946" t="s">
        <v>542</v>
      </c>
      <c r="C946" t="s">
        <v>53</v>
      </c>
      <c r="D946">
        <f>YEAR(matches[[#This Row],[date]])</f>
        <v>2022</v>
      </c>
      <c r="E946" t="s">
        <v>643</v>
      </c>
      <c r="F946" s="1">
        <v>44702</v>
      </c>
      <c r="G946" t="s">
        <v>23</v>
      </c>
      <c r="H946" t="s">
        <v>454</v>
      </c>
      <c r="I946" t="s">
        <v>520</v>
      </c>
      <c r="J946" t="s">
        <v>490</v>
      </c>
      <c r="K946" t="s">
        <v>56</v>
      </c>
      <c r="L946" t="s">
        <v>56</v>
      </c>
      <c r="M946" t="s">
        <v>28</v>
      </c>
      <c r="N946" t="s">
        <v>56</v>
      </c>
      <c r="O946" t="s">
        <v>49</v>
      </c>
      <c r="P946" t="s">
        <v>57</v>
      </c>
      <c r="Q946">
        <v>160</v>
      </c>
      <c r="R946">
        <v>20</v>
      </c>
      <c r="S946" t="s">
        <v>31</v>
      </c>
      <c r="T946" t="s">
        <v>32</v>
      </c>
      <c r="U946" t="s">
        <v>424</v>
      </c>
      <c r="V946" t="s">
        <v>536</v>
      </c>
    </row>
    <row r="947" spans="1:22" x14ac:dyDescent="0.25">
      <c r="A947">
        <v>1304116</v>
      </c>
      <c r="B947" t="s">
        <v>542</v>
      </c>
      <c r="C947" t="s">
        <v>53</v>
      </c>
      <c r="D947">
        <f>YEAR(matches[[#This Row],[date]])</f>
        <v>2022</v>
      </c>
      <c r="E947" t="s">
        <v>643</v>
      </c>
      <c r="F947" s="1">
        <v>44703</v>
      </c>
      <c r="G947" t="s">
        <v>23</v>
      </c>
      <c r="H947" t="s">
        <v>529</v>
      </c>
      <c r="I947" t="s">
        <v>520</v>
      </c>
      <c r="J947" t="s">
        <v>344</v>
      </c>
      <c r="K947" t="s">
        <v>521</v>
      </c>
      <c r="L947" t="s">
        <v>344</v>
      </c>
      <c r="M947" t="s">
        <v>40</v>
      </c>
      <c r="N947" t="s">
        <v>521</v>
      </c>
      <c r="O947" t="s">
        <v>49</v>
      </c>
      <c r="P947" t="s">
        <v>57</v>
      </c>
      <c r="Q947">
        <v>158</v>
      </c>
      <c r="R947">
        <v>20</v>
      </c>
      <c r="S947" t="s">
        <v>31</v>
      </c>
      <c r="T947" t="s">
        <v>32</v>
      </c>
      <c r="U947" t="s">
        <v>310</v>
      </c>
      <c r="V947" t="s">
        <v>559</v>
      </c>
    </row>
    <row r="948" spans="1:22" x14ac:dyDescent="0.25">
      <c r="A948">
        <v>1312197</v>
      </c>
      <c r="B948" t="s">
        <v>542</v>
      </c>
      <c r="C948" t="s">
        <v>60</v>
      </c>
      <c r="D948">
        <f>YEAR(matches[[#This Row],[date]])</f>
        <v>2022</v>
      </c>
      <c r="E948" t="s">
        <v>643</v>
      </c>
      <c r="F948" s="1">
        <v>44705</v>
      </c>
      <c r="G948" t="s">
        <v>300</v>
      </c>
      <c r="H948" t="s">
        <v>356</v>
      </c>
      <c r="I948" t="s">
        <v>574</v>
      </c>
      <c r="J948" t="s">
        <v>48</v>
      </c>
      <c r="K948" t="s">
        <v>546</v>
      </c>
      <c r="L948" t="s">
        <v>546</v>
      </c>
      <c r="M948" t="s">
        <v>28</v>
      </c>
      <c r="N948" t="s">
        <v>546</v>
      </c>
      <c r="O948" t="s">
        <v>49</v>
      </c>
      <c r="P948" t="s">
        <v>83</v>
      </c>
      <c r="Q948">
        <v>189</v>
      </c>
      <c r="R948">
        <v>20</v>
      </c>
      <c r="S948" t="s">
        <v>31</v>
      </c>
      <c r="T948" t="s">
        <v>32</v>
      </c>
      <c r="U948" t="s">
        <v>322</v>
      </c>
      <c r="V948" t="s">
        <v>423</v>
      </c>
    </row>
    <row r="949" spans="1:22" x14ac:dyDescent="0.25">
      <c r="A949">
        <v>1312198</v>
      </c>
      <c r="B949" t="s">
        <v>542</v>
      </c>
      <c r="C949" t="s">
        <v>60</v>
      </c>
      <c r="D949">
        <f>YEAR(matches[[#This Row],[date]])</f>
        <v>2022</v>
      </c>
      <c r="E949" t="s">
        <v>643</v>
      </c>
      <c r="F949" s="1">
        <v>44706</v>
      </c>
      <c r="G949" t="s">
        <v>375</v>
      </c>
      <c r="H949" t="s">
        <v>575</v>
      </c>
      <c r="I949" t="s">
        <v>574</v>
      </c>
      <c r="J949" t="s">
        <v>26</v>
      </c>
      <c r="K949" t="s">
        <v>545</v>
      </c>
      <c r="L949" t="s">
        <v>545</v>
      </c>
      <c r="M949" t="s">
        <v>28</v>
      </c>
      <c r="N949" t="s">
        <v>26</v>
      </c>
      <c r="O949" t="s">
        <v>29</v>
      </c>
      <c r="P949" t="s">
        <v>126</v>
      </c>
      <c r="Q949">
        <v>208</v>
      </c>
      <c r="R949">
        <v>20</v>
      </c>
      <c r="S949" t="s">
        <v>31</v>
      </c>
      <c r="T949" t="s">
        <v>32</v>
      </c>
      <c r="U949" t="s">
        <v>525</v>
      </c>
      <c r="V949" t="s">
        <v>533</v>
      </c>
    </row>
    <row r="950" spans="1:22" x14ac:dyDescent="0.25">
      <c r="A950">
        <v>1312199</v>
      </c>
      <c r="B950" t="s">
        <v>542</v>
      </c>
      <c r="C950" t="s">
        <v>212</v>
      </c>
      <c r="D950">
        <f>YEAR(matches[[#This Row],[date]])</f>
        <v>2022</v>
      </c>
      <c r="E950" t="s">
        <v>643</v>
      </c>
      <c r="F950" s="1">
        <v>44708</v>
      </c>
      <c r="G950" t="s">
        <v>302</v>
      </c>
      <c r="H950" t="s">
        <v>460</v>
      </c>
      <c r="I950" t="s">
        <v>527</v>
      </c>
      <c r="J950" t="s">
        <v>26</v>
      </c>
      <c r="K950" t="s">
        <v>48</v>
      </c>
      <c r="L950" t="s">
        <v>48</v>
      </c>
      <c r="M950" t="s">
        <v>28</v>
      </c>
      <c r="N950" t="s">
        <v>48</v>
      </c>
      <c r="O950" t="s">
        <v>49</v>
      </c>
      <c r="P950" t="s">
        <v>83</v>
      </c>
      <c r="Q950">
        <v>158</v>
      </c>
      <c r="R950">
        <v>20</v>
      </c>
      <c r="S950" t="s">
        <v>31</v>
      </c>
      <c r="T950" t="s">
        <v>32</v>
      </c>
      <c r="U950" t="s">
        <v>400</v>
      </c>
      <c r="V950" t="s">
        <v>424</v>
      </c>
    </row>
    <row r="951" spans="1:22" x14ac:dyDescent="0.25">
      <c r="A951">
        <v>1312200</v>
      </c>
      <c r="B951" t="s">
        <v>542</v>
      </c>
      <c r="C951" t="s">
        <v>212</v>
      </c>
      <c r="D951">
        <f>YEAR(matches[[#This Row],[date]])</f>
        <v>2022</v>
      </c>
      <c r="E951" t="s">
        <v>643</v>
      </c>
      <c r="F951" s="1">
        <v>44710</v>
      </c>
      <c r="G951" t="s">
        <v>136</v>
      </c>
      <c r="H951" t="s">
        <v>414</v>
      </c>
      <c r="I951" t="s">
        <v>527</v>
      </c>
      <c r="J951" t="s">
        <v>48</v>
      </c>
      <c r="K951" t="s">
        <v>546</v>
      </c>
      <c r="L951" t="s">
        <v>48</v>
      </c>
      <c r="M951" t="s">
        <v>40</v>
      </c>
      <c r="N951" t="s">
        <v>546</v>
      </c>
      <c r="O951" t="s">
        <v>49</v>
      </c>
      <c r="P951" t="s">
        <v>83</v>
      </c>
      <c r="Q951">
        <v>131</v>
      </c>
      <c r="R951">
        <v>20</v>
      </c>
      <c r="S951" t="s">
        <v>31</v>
      </c>
      <c r="T951" t="s">
        <v>32</v>
      </c>
      <c r="U951" t="s">
        <v>400</v>
      </c>
      <c r="V951" t="s">
        <v>424</v>
      </c>
    </row>
    <row r="952" spans="1:22" x14ac:dyDescent="0.25">
      <c r="A952">
        <v>1359475</v>
      </c>
      <c r="B952" t="s">
        <v>576</v>
      </c>
      <c r="C952" t="s">
        <v>212</v>
      </c>
      <c r="D952">
        <f>YEAR(matches[[#This Row],[date]])</f>
        <v>2023</v>
      </c>
      <c r="E952" t="s">
        <v>644</v>
      </c>
      <c r="F952" s="1">
        <v>45016</v>
      </c>
      <c r="G952" t="s">
        <v>23</v>
      </c>
      <c r="H952" t="s">
        <v>451</v>
      </c>
      <c r="I952" t="s">
        <v>527</v>
      </c>
      <c r="J952" t="s">
        <v>39</v>
      </c>
      <c r="K952" t="s">
        <v>546</v>
      </c>
      <c r="L952" t="s">
        <v>546</v>
      </c>
      <c r="M952" t="s">
        <v>28</v>
      </c>
      <c r="N952" t="s">
        <v>546</v>
      </c>
      <c r="O952" t="s">
        <v>49</v>
      </c>
      <c r="P952" t="s">
        <v>57</v>
      </c>
      <c r="Q952">
        <v>179</v>
      </c>
      <c r="R952">
        <v>20</v>
      </c>
      <c r="S952" t="s">
        <v>31</v>
      </c>
      <c r="T952" t="s">
        <v>32</v>
      </c>
      <c r="U952" t="s">
        <v>424</v>
      </c>
      <c r="V952" t="s">
        <v>538</v>
      </c>
    </row>
    <row r="953" spans="1:22" x14ac:dyDescent="0.25">
      <c r="A953">
        <v>1359476</v>
      </c>
      <c r="B953" t="s">
        <v>576</v>
      </c>
      <c r="C953" t="s">
        <v>35</v>
      </c>
      <c r="D953">
        <f>YEAR(matches[[#This Row],[date]])</f>
        <v>2023</v>
      </c>
      <c r="E953" t="s">
        <v>644</v>
      </c>
      <c r="F953" s="1">
        <v>45017</v>
      </c>
      <c r="G953" t="s">
        <v>23</v>
      </c>
      <c r="H953" t="s">
        <v>577</v>
      </c>
      <c r="I953" t="s">
        <v>578</v>
      </c>
      <c r="J953" t="s">
        <v>521</v>
      </c>
      <c r="K953" t="s">
        <v>27</v>
      </c>
      <c r="L953" t="s">
        <v>27</v>
      </c>
      <c r="M953" t="s">
        <v>28</v>
      </c>
      <c r="N953" t="s">
        <v>521</v>
      </c>
      <c r="O953" t="s">
        <v>29</v>
      </c>
      <c r="P953" t="s">
        <v>83</v>
      </c>
      <c r="Q953">
        <v>154</v>
      </c>
      <c r="R953">
        <v>16</v>
      </c>
      <c r="S953" t="s">
        <v>31</v>
      </c>
      <c r="T953" t="s">
        <v>117</v>
      </c>
      <c r="U953" t="s">
        <v>322</v>
      </c>
      <c r="V953" t="s">
        <v>457</v>
      </c>
    </row>
    <row r="954" spans="1:22" x14ac:dyDescent="0.25">
      <c r="A954">
        <v>1359477</v>
      </c>
      <c r="B954" t="s">
        <v>576</v>
      </c>
      <c r="C954" t="s">
        <v>579</v>
      </c>
      <c r="D954">
        <f>YEAR(matches[[#This Row],[date]])</f>
        <v>2023</v>
      </c>
      <c r="E954" t="s">
        <v>644</v>
      </c>
      <c r="F954" s="1">
        <v>45017</v>
      </c>
      <c r="G954" t="s">
        <v>23</v>
      </c>
      <c r="H954" t="s">
        <v>580</v>
      </c>
      <c r="I954" t="s">
        <v>581</v>
      </c>
      <c r="J954" t="s">
        <v>545</v>
      </c>
      <c r="K954" t="s">
        <v>490</v>
      </c>
      <c r="L954" t="s">
        <v>490</v>
      </c>
      <c r="M954" t="s">
        <v>28</v>
      </c>
      <c r="N954" t="s">
        <v>545</v>
      </c>
      <c r="O954" t="s">
        <v>29</v>
      </c>
      <c r="P954" t="s">
        <v>373</v>
      </c>
      <c r="Q954">
        <v>194</v>
      </c>
      <c r="R954">
        <v>20</v>
      </c>
      <c r="S954" t="s">
        <v>31</v>
      </c>
      <c r="T954" t="s">
        <v>32</v>
      </c>
      <c r="U954" t="s">
        <v>310</v>
      </c>
      <c r="V954" t="s">
        <v>559</v>
      </c>
    </row>
    <row r="955" spans="1:22" x14ac:dyDescent="0.25">
      <c r="A955">
        <v>1359478</v>
      </c>
      <c r="B955" t="s">
        <v>576</v>
      </c>
      <c r="C955" t="s">
        <v>71</v>
      </c>
      <c r="D955">
        <f>YEAR(matches[[#This Row],[date]])</f>
        <v>2023</v>
      </c>
      <c r="E955" t="s">
        <v>644</v>
      </c>
      <c r="F955" s="1">
        <v>45018</v>
      </c>
      <c r="G955" t="s">
        <v>23</v>
      </c>
      <c r="H955" t="s">
        <v>460</v>
      </c>
      <c r="I955" t="s">
        <v>582</v>
      </c>
      <c r="J955" t="s">
        <v>48</v>
      </c>
      <c r="K955" t="s">
        <v>344</v>
      </c>
      <c r="L955" t="s">
        <v>344</v>
      </c>
      <c r="M955" t="s">
        <v>28</v>
      </c>
      <c r="N955" t="s">
        <v>48</v>
      </c>
      <c r="O955" t="s">
        <v>29</v>
      </c>
      <c r="P955" t="s">
        <v>385</v>
      </c>
      <c r="Q955">
        <v>204</v>
      </c>
      <c r="R955">
        <v>20</v>
      </c>
      <c r="S955" t="s">
        <v>31</v>
      </c>
      <c r="T955" t="s">
        <v>32</v>
      </c>
      <c r="U955" t="s">
        <v>436</v>
      </c>
      <c r="V955" t="s">
        <v>557</v>
      </c>
    </row>
    <row r="956" spans="1:22" x14ac:dyDescent="0.25">
      <c r="A956">
        <v>1359479</v>
      </c>
      <c r="B956" t="s">
        <v>576</v>
      </c>
      <c r="C956" t="s">
        <v>449</v>
      </c>
      <c r="D956">
        <f>YEAR(matches[[#This Row],[date]])</f>
        <v>2023</v>
      </c>
      <c r="E956" t="s">
        <v>644</v>
      </c>
      <c r="F956" s="1">
        <v>45018</v>
      </c>
      <c r="G956" t="s">
        <v>23</v>
      </c>
      <c r="H956" t="s">
        <v>323</v>
      </c>
      <c r="I956" t="s">
        <v>583</v>
      </c>
      <c r="J956" t="s">
        <v>56</v>
      </c>
      <c r="K956" t="s">
        <v>26</v>
      </c>
      <c r="L956" t="s">
        <v>26</v>
      </c>
      <c r="M956" t="s">
        <v>28</v>
      </c>
      <c r="N956" t="s">
        <v>26</v>
      </c>
      <c r="O956" t="s">
        <v>49</v>
      </c>
      <c r="P956" t="s">
        <v>100</v>
      </c>
      <c r="Q956">
        <v>172</v>
      </c>
      <c r="R956">
        <v>20</v>
      </c>
      <c r="S956" t="s">
        <v>31</v>
      </c>
      <c r="T956" t="s">
        <v>32</v>
      </c>
      <c r="U956" t="s">
        <v>424</v>
      </c>
      <c r="V956" t="s">
        <v>536</v>
      </c>
    </row>
    <row r="957" spans="1:22" x14ac:dyDescent="0.25">
      <c r="A957">
        <v>1359480</v>
      </c>
      <c r="B957" t="s">
        <v>576</v>
      </c>
      <c r="C957" t="s">
        <v>76</v>
      </c>
      <c r="D957">
        <f>YEAR(matches[[#This Row],[date]])</f>
        <v>2023</v>
      </c>
      <c r="E957" t="s">
        <v>644</v>
      </c>
      <c r="F957" s="1">
        <v>45019</v>
      </c>
      <c r="G957" t="s">
        <v>23</v>
      </c>
      <c r="H957" t="s">
        <v>523</v>
      </c>
      <c r="I957" t="s">
        <v>519</v>
      </c>
      <c r="J957" t="s">
        <v>39</v>
      </c>
      <c r="K957" t="s">
        <v>545</v>
      </c>
      <c r="L957" t="s">
        <v>545</v>
      </c>
      <c r="M957" t="s">
        <v>28</v>
      </c>
      <c r="N957" t="s">
        <v>39</v>
      </c>
      <c r="O957" t="s">
        <v>29</v>
      </c>
      <c r="P957" t="s">
        <v>115</v>
      </c>
      <c r="Q957">
        <v>218</v>
      </c>
      <c r="R957">
        <v>20</v>
      </c>
      <c r="S957" t="s">
        <v>31</v>
      </c>
      <c r="T957" t="s">
        <v>32</v>
      </c>
      <c r="U957" t="s">
        <v>584</v>
      </c>
      <c r="V957" t="s">
        <v>322</v>
      </c>
    </row>
    <row r="958" spans="1:22" x14ac:dyDescent="0.25">
      <c r="A958">
        <v>1359481</v>
      </c>
      <c r="B958" t="s">
        <v>576</v>
      </c>
      <c r="C958" t="s">
        <v>44</v>
      </c>
      <c r="D958">
        <f>YEAR(matches[[#This Row],[date]])</f>
        <v>2023</v>
      </c>
      <c r="E958" t="s">
        <v>644</v>
      </c>
      <c r="F958" s="1">
        <v>45020</v>
      </c>
      <c r="G958" t="s">
        <v>23</v>
      </c>
      <c r="H958" t="s">
        <v>585</v>
      </c>
      <c r="I958" t="s">
        <v>528</v>
      </c>
      <c r="J958" t="s">
        <v>490</v>
      </c>
      <c r="K958" t="s">
        <v>546</v>
      </c>
      <c r="L958" t="s">
        <v>546</v>
      </c>
      <c r="M958" t="s">
        <v>28</v>
      </c>
      <c r="N958" t="s">
        <v>546</v>
      </c>
      <c r="O958" t="s">
        <v>49</v>
      </c>
      <c r="P958" t="s">
        <v>69</v>
      </c>
      <c r="Q958">
        <v>163</v>
      </c>
      <c r="R958">
        <v>20</v>
      </c>
      <c r="S958" t="s">
        <v>31</v>
      </c>
      <c r="T958" t="s">
        <v>32</v>
      </c>
      <c r="U958" t="s">
        <v>428</v>
      </c>
      <c r="V958" t="s">
        <v>558</v>
      </c>
    </row>
    <row r="959" spans="1:22" x14ac:dyDescent="0.25">
      <c r="A959">
        <v>1359482</v>
      </c>
      <c r="B959" t="s">
        <v>576</v>
      </c>
      <c r="C959" t="s">
        <v>586</v>
      </c>
      <c r="D959">
        <f>YEAR(matches[[#This Row],[date]])</f>
        <v>2023</v>
      </c>
      <c r="E959" t="s">
        <v>644</v>
      </c>
      <c r="F959" s="1">
        <v>45021</v>
      </c>
      <c r="G959" t="s">
        <v>23</v>
      </c>
      <c r="H959" t="s">
        <v>587</v>
      </c>
      <c r="I959" t="s">
        <v>588</v>
      </c>
      <c r="J959" t="s">
        <v>521</v>
      </c>
      <c r="K959" t="s">
        <v>48</v>
      </c>
      <c r="L959" t="s">
        <v>48</v>
      </c>
      <c r="M959" t="s">
        <v>28</v>
      </c>
      <c r="N959" t="s">
        <v>521</v>
      </c>
      <c r="O959" t="s">
        <v>29</v>
      </c>
      <c r="P959" t="s">
        <v>57</v>
      </c>
      <c r="Q959">
        <v>198</v>
      </c>
      <c r="R959">
        <v>20</v>
      </c>
      <c r="S959" t="s">
        <v>31</v>
      </c>
      <c r="T959" t="s">
        <v>32</v>
      </c>
      <c r="U959" t="s">
        <v>436</v>
      </c>
      <c r="V959" t="s">
        <v>589</v>
      </c>
    </row>
    <row r="960" spans="1:22" x14ac:dyDescent="0.25">
      <c r="A960">
        <v>1359483</v>
      </c>
      <c r="B960" t="s">
        <v>576</v>
      </c>
      <c r="C960" t="s">
        <v>60</v>
      </c>
      <c r="D960">
        <f>YEAR(matches[[#This Row],[date]])</f>
        <v>2023</v>
      </c>
      <c r="E960" t="s">
        <v>644</v>
      </c>
      <c r="F960" s="1">
        <v>45022</v>
      </c>
      <c r="G960" t="s">
        <v>23</v>
      </c>
      <c r="H960" t="s">
        <v>573</v>
      </c>
      <c r="I960" t="s">
        <v>574</v>
      </c>
      <c r="J960" t="s">
        <v>27</v>
      </c>
      <c r="K960" t="s">
        <v>26</v>
      </c>
      <c r="L960" t="s">
        <v>26</v>
      </c>
      <c r="M960" t="s">
        <v>28</v>
      </c>
      <c r="N960" t="s">
        <v>27</v>
      </c>
      <c r="O960" t="s">
        <v>29</v>
      </c>
      <c r="P960" t="s">
        <v>590</v>
      </c>
      <c r="Q960">
        <v>205</v>
      </c>
      <c r="R960">
        <v>20</v>
      </c>
      <c r="S960" t="s">
        <v>31</v>
      </c>
      <c r="T960" t="s">
        <v>32</v>
      </c>
      <c r="U960" t="s">
        <v>591</v>
      </c>
      <c r="V960" t="s">
        <v>423</v>
      </c>
    </row>
    <row r="961" spans="1:22" x14ac:dyDescent="0.25">
      <c r="A961">
        <v>1359484</v>
      </c>
      <c r="B961" t="s">
        <v>576</v>
      </c>
      <c r="C961" t="s">
        <v>579</v>
      </c>
      <c r="D961">
        <f>YEAR(matches[[#This Row],[date]])</f>
        <v>2023</v>
      </c>
      <c r="E961" t="s">
        <v>644</v>
      </c>
      <c r="F961" s="1">
        <v>45023</v>
      </c>
      <c r="G961" t="s">
        <v>23</v>
      </c>
      <c r="H961" t="s">
        <v>440</v>
      </c>
      <c r="I961" t="s">
        <v>581</v>
      </c>
      <c r="J961" t="s">
        <v>344</v>
      </c>
      <c r="K961" t="s">
        <v>545</v>
      </c>
      <c r="L961" t="s">
        <v>344</v>
      </c>
      <c r="M961" t="s">
        <v>40</v>
      </c>
      <c r="N961" t="s">
        <v>545</v>
      </c>
      <c r="O961" t="s">
        <v>49</v>
      </c>
      <c r="P961" t="s">
        <v>57</v>
      </c>
      <c r="Q961">
        <v>122</v>
      </c>
      <c r="R961">
        <v>20</v>
      </c>
      <c r="S961" t="s">
        <v>31</v>
      </c>
      <c r="T961" t="s">
        <v>32</v>
      </c>
      <c r="U961" t="s">
        <v>525</v>
      </c>
      <c r="V961" t="s">
        <v>457</v>
      </c>
    </row>
    <row r="962" spans="1:22" x14ac:dyDescent="0.25">
      <c r="A962">
        <v>1359485</v>
      </c>
      <c r="B962" t="s">
        <v>576</v>
      </c>
      <c r="C962" t="s">
        <v>586</v>
      </c>
      <c r="D962">
        <f>YEAR(matches[[#This Row],[date]])</f>
        <v>2023</v>
      </c>
      <c r="E962" t="s">
        <v>644</v>
      </c>
      <c r="F962" s="1">
        <v>45024</v>
      </c>
      <c r="G962" t="s">
        <v>23</v>
      </c>
      <c r="H962" t="s">
        <v>568</v>
      </c>
      <c r="I962" t="s">
        <v>588</v>
      </c>
      <c r="J962" t="s">
        <v>48</v>
      </c>
      <c r="K962" t="s">
        <v>490</v>
      </c>
      <c r="L962" t="s">
        <v>490</v>
      </c>
      <c r="M962" t="s">
        <v>28</v>
      </c>
      <c r="N962" t="s">
        <v>48</v>
      </c>
      <c r="O962" t="s">
        <v>29</v>
      </c>
      <c r="P962" t="s">
        <v>253</v>
      </c>
      <c r="Q962">
        <v>200</v>
      </c>
      <c r="R962">
        <v>20</v>
      </c>
      <c r="S962" t="s">
        <v>31</v>
      </c>
      <c r="T962" t="s">
        <v>32</v>
      </c>
      <c r="U962" t="s">
        <v>526</v>
      </c>
      <c r="V962" t="s">
        <v>589</v>
      </c>
    </row>
    <row r="963" spans="1:22" x14ac:dyDescent="0.25">
      <c r="A963">
        <v>1359486</v>
      </c>
      <c r="B963" t="s">
        <v>576</v>
      </c>
      <c r="C963" t="s">
        <v>53</v>
      </c>
      <c r="D963">
        <f>YEAR(matches[[#This Row],[date]])</f>
        <v>2023</v>
      </c>
      <c r="E963" t="s">
        <v>644</v>
      </c>
      <c r="F963" s="1">
        <v>45024</v>
      </c>
      <c r="G963" t="s">
        <v>23</v>
      </c>
      <c r="H963" t="s">
        <v>313</v>
      </c>
      <c r="I963" t="s">
        <v>520</v>
      </c>
      <c r="J963" t="s">
        <v>56</v>
      </c>
      <c r="K963" t="s">
        <v>39</v>
      </c>
      <c r="L963" t="s">
        <v>39</v>
      </c>
      <c r="M963" t="s">
        <v>28</v>
      </c>
      <c r="N963" t="s">
        <v>39</v>
      </c>
      <c r="O963" t="s">
        <v>49</v>
      </c>
      <c r="P963" t="s">
        <v>83</v>
      </c>
      <c r="Q963">
        <v>158</v>
      </c>
      <c r="R963">
        <v>20</v>
      </c>
      <c r="S963" t="s">
        <v>31</v>
      </c>
      <c r="T963" t="s">
        <v>32</v>
      </c>
      <c r="U963" t="s">
        <v>400</v>
      </c>
      <c r="V963" t="s">
        <v>559</v>
      </c>
    </row>
    <row r="964" spans="1:22" x14ac:dyDescent="0.25">
      <c r="A964">
        <v>1359487</v>
      </c>
      <c r="B964" t="s">
        <v>576</v>
      </c>
      <c r="C964" t="s">
        <v>212</v>
      </c>
      <c r="D964">
        <f>YEAR(matches[[#This Row],[date]])</f>
        <v>2023</v>
      </c>
      <c r="E964" t="s">
        <v>644</v>
      </c>
      <c r="F964" s="1">
        <v>45025</v>
      </c>
      <c r="G964" t="s">
        <v>23</v>
      </c>
      <c r="H964" t="s">
        <v>566</v>
      </c>
      <c r="I964" t="s">
        <v>527</v>
      </c>
      <c r="J964" t="s">
        <v>546</v>
      </c>
      <c r="K964" t="s">
        <v>27</v>
      </c>
      <c r="L964" t="s">
        <v>546</v>
      </c>
      <c r="M964" t="s">
        <v>40</v>
      </c>
      <c r="N964" t="s">
        <v>27</v>
      </c>
      <c r="O964" t="s">
        <v>49</v>
      </c>
      <c r="P964" t="s">
        <v>80</v>
      </c>
      <c r="Q964">
        <v>205</v>
      </c>
      <c r="R964">
        <v>20</v>
      </c>
      <c r="S964" t="s">
        <v>31</v>
      </c>
      <c r="T964" t="s">
        <v>32</v>
      </c>
      <c r="U964" t="s">
        <v>424</v>
      </c>
      <c r="V964" t="s">
        <v>536</v>
      </c>
    </row>
    <row r="965" spans="1:22" x14ac:dyDescent="0.25">
      <c r="A965">
        <v>1359488</v>
      </c>
      <c r="B965" t="s">
        <v>576</v>
      </c>
      <c r="C965" t="s">
        <v>71</v>
      </c>
      <c r="D965">
        <f>YEAR(matches[[#This Row],[date]])</f>
        <v>2023</v>
      </c>
      <c r="E965" t="s">
        <v>644</v>
      </c>
      <c r="F965" s="1">
        <v>45025</v>
      </c>
      <c r="G965" t="s">
        <v>23</v>
      </c>
      <c r="H965" t="s">
        <v>296</v>
      </c>
      <c r="I965" t="s">
        <v>582</v>
      </c>
      <c r="J965" t="s">
        <v>521</v>
      </c>
      <c r="K965" t="s">
        <v>344</v>
      </c>
      <c r="L965" t="s">
        <v>344</v>
      </c>
      <c r="M965" t="s">
        <v>28</v>
      </c>
      <c r="N965" t="s">
        <v>344</v>
      </c>
      <c r="O965" t="s">
        <v>49</v>
      </c>
      <c r="P965" t="s">
        <v>100</v>
      </c>
      <c r="Q965">
        <v>144</v>
      </c>
      <c r="R965">
        <v>20</v>
      </c>
      <c r="S965" t="s">
        <v>31</v>
      </c>
      <c r="T965" t="s">
        <v>32</v>
      </c>
      <c r="U965" t="s">
        <v>322</v>
      </c>
      <c r="V965" t="s">
        <v>499</v>
      </c>
    </row>
    <row r="966" spans="1:22" x14ac:dyDescent="0.25">
      <c r="A966">
        <v>1359489</v>
      </c>
      <c r="B966" t="s">
        <v>576</v>
      </c>
      <c r="C966" t="s">
        <v>449</v>
      </c>
      <c r="D966">
        <f>YEAR(matches[[#This Row],[date]])</f>
        <v>2023</v>
      </c>
      <c r="E966" t="s">
        <v>644</v>
      </c>
      <c r="F966" s="1">
        <v>45026</v>
      </c>
      <c r="G966" t="s">
        <v>23</v>
      </c>
      <c r="H966" t="s">
        <v>592</v>
      </c>
      <c r="I966" t="s">
        <v>583</v>
      </c>
      <c r="J966" t="s">
        <v>26</v>
      </c>
      <c r="K966" t="s">
        <v>545</v>
      </c>
      <c r="L966" t="s">
        <v>545</v>
      </c>
      <c r="M966" t="s">
        <v>28</v>
      </c>
      <c r="N966" t="s">
        <v>545</v>
      </c>
      <c r="O966" t="s">
        <v>49</v>
      </c>
      <c r="P966" t="s">
        <v>124</v>
      </c>
      <c r="Q966">
        <v>213</v>
      </c>
      <c r="R966">
        <v>20</v>
      </c>
      <c r="S966" t="s">
        <v>31</v>
      </c>
      <c r="T966" t="s">
        <v>32</v>
      </c>
      <c r="U966" t="s">
        <v>310</v>
      </c>
      <c r="V966" t="s">
        <v>428</v>
      </c>
    </row>
    <row r="967" spans="1:22" x14ac:dyDescent="0.25">
      <c r="A967">
        <v>1359490</v>
      </c>
      <c r="B967" t="s">
        <v>576</v>
      </c>
      <c r="C967" t="s">
        <v>44</v>
      </c>
      <c r="D967">
        <f>YEAR(matches[[#This Row],[date]])</f>
        <v>2023</v>
      </c>
      <c r="E967" t="s">
        <v>644</v>
      </c>
      <c r="F967" s="1">
        <v>45027</v>
      </c>
      <c r="G967" t="s">
        <v>23</v>
      </c>
      <c r="H967" t="s">
        <v>187</v>
      </c>
      <c r="I967" t="s">
        <v>528</v>
      </c>
      <c r="J967" t="s">
        <v>490</v>
      </c>
      <c r="K967" t="s">
        <v>56</v>
      </c>
      <c r="L967" t="s">
        <v>56</v>
      </c>
      <c r="M967" t="s">
        <v>28</v>
      </c>
      <c r="N967" t="s">
        <v>56</v>
      </c>
      <c r="O967" t="s">
        <v>49</v>
      </c>
      <c r="P967" t="s">
        <v>69</v>
      </c>
      <c r="Q967">
        <v>173</v>
      </c>
      <c r="R967">
        <v>20</v>
      </c>
      <c r="S967" t="s">
        <v>31</v>
      </c>
      <c r="T967" t="s">
        <v>32</v>
      </c>
      <c r="U967" t="s">
        <v>533</v>
      </c>
      <c r="V967" t="s">
        <v>557</v>
      </c>
    </row>
    <row r="968" spans="1:22" x14ac:dyDescent="0.25">
      <c r="A968">
        <v>1359491</v>
      </c>
      <c r="B968" t="s">
        <v>576</v>
      </c>
      <c r="C968" t="s">
        <v>76</v>
      </c>
      <c r="D968">
        <f>YEAR(matches[[#This Row],[date]])</f>
        <v>2023</v>
      </c>
      <c r="E968" t="s">
        <v>644</v>
      </c>
      <c r="F968" s="1">
        <v>45028</v>
      </c>
      <c r="G968" t="s">
        <v>23</v>
      </c>
      <c r="H968" t="s">
        <v>249</v>
      </c>
      <c r="I968" t="s">
        <v>519</v>
      </c>
      <c r="J968" t="s">
        <v>48</v>
      </c>
      <c r="K968" t="s">
        <v>39</v>
      </c>
      <c r="L968" t="s">
        <v>39</v>
      </c>
      <c r="M968" t="s">
        <v>28</v>
      </c>
      <c r="N968" t="s">
        <v>48</v>
      </c>
      <c r="O968" t="s">
        <v>29</v>
      </c>
      <c r="P968" t="s">
        <v>80</v>
      </c>
      <c r="Q968">
        <v>176</v>
      </c>
      <c r="R968">
        <v>20</v>
      </c>
      <c r="S968" t="s">
        <v>31</v>
      </c>
      <c r="T968" t="s">
        <v>32</v>
      </c>
      <c r="U968" t="s">
        <v>591</v>
      </c>
      <c r="V968" t="s">
        <v>423</v>
      </c>
    </row>
    <row r="969" spans="1:22" x14ac:dyDescent="0.25">
      <c r="A969">
        <v>1359492</v>
      </c>
      <c r="B969" t="s">
        <v>576</v>
      </c>
      <c r="C969" t="s">
        <v>35</v>
      </c>
      <c r="D969">
        <f>YEAR(matches[[#This Row],[date]])</f>
        <v>2023</v>
      </c>
      <c r="E969" t="s">
        <v>644</v>
      </c>
      <c r="F969" s="1">
        <v>45029</v>
      </c>
      <c r="G969" t="s">
        <v>23</v>
      </c>
      <c r="H969" t="s">
        <v>387</v>
      </c>
      <c r="I969" t="s">
        <v>578</v>
      </c>
      <c r="J969" t="s">
        <v>521</v>
      </c>
      <c r="K969" t="s">
        <v>546</v>
      </c>
      <c r="L969" t="s">
        <v>546</v>
      </c>
      <c r="M969" t="s">
        <v>28</v>
      </c>
      <c r="N969" t="s">
        <v>546</v>
      </c>
      <c r="O969" t="s">
        <v>49</v>
      </c>
      <c r="P969" t="s">
        <v>69</v>
      </c>
      <c r="Q969">
        <v>154</v>
      </c>
      <c r="R969">
        <v>20</v>
      </c>
      <c r="S969" t="s">
        <v>31</v>
      </c>
      <c r="T969" t="s">
        <v>32</v>
      </c>
      <c r="U969" t="s">
        <v>584</v>
      </c>
      <c r="V969" t="s">
        <v>525</v>
      </c>
    </row>
    <row r="970" spans="1:22" x14ac:dyDescent="0.25">
      <c r="A970">
        <v>1359493</v>
      </c>
      <c r="B970" t="s">
        <v>576</v>
      </c>
      <c r="C970" t="s">
        <v>60</v>
      </c>
      <c r="D970">
        <f>YEAR(matches[[#This Row],[date]])</f>
        <v>2023</v>
      </c>
      <c r="E970" t="s">
        <v>644</v>
      </c>
      <c r="F970" s="1">
        <v>45030</v>
      </c>
      <c r="G970" t="s">
        <v>23</v>
      </c>
      <c r="H970" t="s">
        <v>593</v>
      </c>
      <c r="I970" t="s">
        <v>574</v>
      </c>
      <c r="J970" t="s">
        <v>344</v>
      </c>
      <c r="K970" t="s">
        <v>27</v>
      </c>
      <c r="L970" t="s">
        <v>27</v>
      </c>
      <c r="M970" t="s">
        <v>28</v>
      </c>
      <c r="N970" t="s">
        <v>344</v>
      </c>
      <c r="O970" t="s">
        <v>29</v>
      </c>
      <c r="P970" t="s">
        <v>112</v>
      </c>
      <c r="Q970">
        <v>229</v>
      </c>
      <c r="R970">
        <v>20</v>
      </c>
      <c r="S970" t="s">
        <v>31</v>
      </c>
      <c r="T970" t="s">
        <v>32</v>
      </c>
      <c r="U970" t="s">
        <v>400</v>
      </c>
      <c r="V970" t="s">
        <v>558</v>
      </c>
    </row>
    <row r="971" spans="1:22" x14ac:dyDescent="0.25">
      <c r="A971">
        <v>1359494</v>
      </c>
      <c r="B971" t="s">
        <v>576</v>
      </c>
      <c r="C971" t="s">
        <v>449</v>
      </c>
      <c r="D971">
        <f>YEAR(matches[[#This Row],[date]])</f>
        <v>2023</v>
      </c>
      <c r="E971" t="s">
        <v>644</v>
      </c>
      <c r="F971" s="1">
        <v>45031</v>
      </c>
      <c r="G971" t="s">
        <v>23</v>
      </c>
      <c r="H971" t="s">
        <v>278</v>
      </c>
      <c r="I971" t="s">
        <v>583</v>
      </c>
      <c r="J971" t="s">
        <v>26</v>
      </c>
      <c r="K971" t="s">
        <v>490</v>
      </c>
      <c r="L971" t="s">
        <v>490</v>
      </c>
      <c r="M971" t="s">
        <v>28</v>
      </c>
      <c r="N971" t="s">
        <v>26</v>
      </c>
      <c r="O971" t="s">
        <v>29</v>
      </c>
      <c r="P971" t="s">
        <v>112</v>
      </c>
      <c r="Q971">
        <v>175</v>
      </c>
      <c r="R971">
        <v>20</v>
      </c>
      <c r="S971" t="s">
        <v>31</v>
      </c>
      <c r="T971" t="s">
        <v>32</v>
      </c>
      <c r="U971" t="s">
        <v>436</v>
      </c>
      <c r="V971" t="s">
        <v>589</v>
      </c>
    </row>
    <row r="972" spans="1:22" x14ac:dyDescent="0.25">
      <c r="A972">
        <v>1359495</v>
      </c>
      <c r="B972" t="s">
        <v>576</v>
      </c>
      <c r="C972" t="s">
        <v>579</v>
      </c>
      <c r="D972">
        <f>YEAR(matches[[#This Row],[date]])</f>
        <v>2023</v>
      </c>
      <c r="E972" t="s">
        <v>644</v>
      </c>
      <c r="F972" s="1">
        <v>45031</v>
      </c>
      <c r="G972" t="s">
        <v>23</v>
      </c>
      <c r="H972" t="s">
        <v>594</v>
      </c>
      <c r="I972" t="s">
        <v>581</v>
      </c>
      <c r="J972" t="s">
        <v>545</v>
      </c>
      <c r="K972" t="s">
        <v>521</v>
      </c>
      <c r="L972" t="s">
        <v>521</v>
      </c>
      <c r="M972" t="s">
        <v>28</v>
      </c>
      <c r="N972" t="s">
        <v>521</v>
      </c>
      <c r="O972" t="s">
        <v>49</v>
      </c>
      <c r="P972" t="s">
        <v>198</v>
      </c>
      <c r="Q972">
        <v>160</v>
      </c>
      <c r="R972">
        <v>20</v>
      </c>
      <c r="S972" t="s">
        <v>31</v>
      </c>
      <c r="T972" t="s">
        <v>32</v>
      </c>
      <c r="U972" t="s">
        <v>538</v>
      </c>
      <c r="V972" t="s">
        <v>423</v>
      </c>
    </row>
    <row r="973" spans="1:22" x14ac:dyDescent="0.25">
      <c r="A973">
        <v>1359496</v>
      </c>
      <c r="B973" t="s">
        <v>576</v>
      </c>
      <c r="C973" t="s">
        <v>53</v>
      </c>
      <c r="D973">
        <f>YEAR(matches[[#This Row],[date]])</f>
        <v>2023</v>
      </c>
      <c r="E973" t="s">
        <v>644</v>
      </c>
      <c r="F973" s="1">
        <v>45032</v>
      </c>
      <c r="G973" t="s">
        <v>23</v>
      </c>
      <c r="H973" t="s">
        <v>541</v>
      </c>
      <c r="I973" t="s">
        <v>520</v>
      </c>
      <c r="J973" t="s">
        <v>27</v>
      </c>
      <c r="K973" t="s">
        <v>56</v>
      </c>
      <c r="L973" t="s">
        <v>56</v>
      </c>
      <c r="M973" t="s">
        <v>28</v>
      </c>
      <c r="N973" t="s">
        <v>56</v>
      </c>
      <c r="O973" t="s">
        <v>49</v>
      </c>
      <c r="P973" t="s">
        <v>57</v>
      </c>
      <c r="Q973">
        <v>186</v>
      </c>
      <c r="R973">
        <v>20</v>
      </c>
      <c r="S973" t="s">
        <v>31</v>
      </c>
      <c r="T973" t="s">
        <v>32</v>
      </c>
      <c r="U973" t="s">
        <v>322</v>
      </c>
      <c r="V973" t="s">
        <v>499</v>
      </c>
    </row>
    <row r="974" spans="1:22" x14ac:dyDescent="0.25">
      <c r="A974">
        <v>1359497</v>
      </c>
      <c r="B974" t="s">
        <v>576</v>
      </c>
      <c r="C974" t="s">
        <v>212</v>
      </c>
      <c r="D974">
        <f>YEAR(matches[[#This Row],[date]])</f>
        <v>2023</v>
      </c>
      <c r="E974" t="s">
        <v>644</v>
      </c>
      <c r="F974" s="1">
        <v>45032</v>
      </c>
      <c r="G974" t="s">
        <v>23</v>
      </c>
      <c r="H974" t="s">
        <v>505</v>
      </c>
      <c r="I974" t="s">
        <v>527</v>
      </c>
      <c r="J974" t="s">
        <v>546</v>
      </c>
      <c r="K974" t="s">
        <v>48</v>
      </c>
      <c r="L974" t="s">
        <v>48</v>
      </c>
      <c r="M974" t="s">
        <v>28</v>
      </c>
      <c r="N974" t="s">
        <v>48</v>
      </c>
      <c r="O974" t="s">
        <v>49</v>
      </c>
      <c r="P974" t="s">
        <v>80</v>
      </c>
      <c r="Q974">
        <v>178</v>
      </c>
      <c r="R974">
        <v>20</v>
      </c>
      <c r="S974" t="s">
        <v>31</v>
      </c>
      <c r="T974" t="s">
        <v>32</v>
      </c>
      <c r="U974" t="s">
        <v>310</v>
      </c>
      <c r="V974" t="s">
        <v>400</v>
      </c>
    </row>
    <row r="975" spans="1:22" x14ac:dyDescent="0.25">
      <c r="A975">
        <v>1359498</v>
      </c>
      <c r="B975" t="s">
        <v>576</v>
      </c>
      <c r="C975" t="s">
        <v>449</v>
      </c>
      <c r="D975">
        <f>YEAR(matches[[#This Row],[date]])</f>
        <v>2023</v>
      </c>
      <c r="E975" t="s">
        <v>644</v>
      </c>
      <c r="F975" s="1">
        <v>45033</v>
      </c>
      <c r="G975" t="s">
        <v>23</v>
      </c>
      <c r="H975" t="s">
        <v>569</v>
      </c>
      <c r="I975" t="s">
        <v>583</v>
      </c>
      <c r="J975" t="s">
        <v>39</v>
      </c>
      <c r="K975" t="s">
        <v>26</v>
      </c>
      <c r="L975" t="s">
        <v>26</v>
      </c>
      <c r="M975" t="s">
        <v>28</v>
      </c>
      <c r="N975" t="s">
        <v>39</v>
      </c>
      <c r="O975" t="s">
        <v>29</v>
      </c>
      <c r="P975" t="s">
        <v>100</v>
      </c>
      <c r="Q975">
        <v>227</v>
      </c>
      <c r="R975">
        <v>20</v>
      </c>
      <c r="S975" t="s">
        <v>31</v>
      </c>
      <c r="T975" t="s">
        <v>32</v>
      </c>
      <c r="U975" t="s">
        <v>436</v>
      </c>
      <c r="V975" t="s">
        <v>526</v>
      </c>
    </row>
    <row r="976" spans="1:22" x14ac:dyDescent="0.25">
      <c r="A976">
        <v>1359499</v>
      </c>
      <c r="B976" t="s">
        <v>576</v>
      </c>
      <c r="C976" t="s">
        <v>71</v>
      </c>
      <c r="D976">
        <f>YEAR(matches[[#This Row],[date]])</f>
        <v>2023</v>
      </c>
      <c r="E976" t="s">
        <v>644</v>
      </c>
      <c r="F976" s="1">
        <v>45034</v>
      </c>
      <c r="G976" t="s">
        <v>23</v>
      </c>
      <c r="H976" t="s">
        <v>595</v>
      </c>
      <c r="I976" t="s">
        <v>582</v>
      </c>
      <c r="J976" t="s">
        <v>56</v>
      </c>
      <c r="K976" t="s">
        <v>344</v>
      </c>
      <c r="L976" t="s">
        <v>344</v>
      </c>
      <c r="M976" t="s">
        <v>28</v>
      </c>
      <c r="N976" t="s">
        <v>56</v>
      </c>
      <c r="O976" t="s">
        <v>29</v>
      </c>
      <c r="P976" t="s">
        <v>126</v>
      </c>
      <c r="Q976">
        <v>193</v>
      </c>
      <c r="R976">
        <v>20</v>
      </c>
      <c r="S976" t="s">
        <v>31</v>
      </c>
      <c r="T976" t="s">
        <v>32</v>
      </c>
      <c r="U976" t="s">
        <v>424</v>
      </c>
      <c r="V976" t="s">
        <v>591</v>
      </c>
    </row>
    <row r="977" spans="1:22" x14ac:dyDescent="0.25">
      <c r="A977">
        <v>1359500</v>
      </c>
      <c r="B977" t="s">
        <v>576</v>
      </c>
      <c r="C977" t="s">
        <v>66</v>
      </c>
      <c r="D977">
        <f>YEAR(matches[[#This Row],[date]])</f>
        <v>2023</v>
      </c>
      <c r="E977" t="s">
        <v>644</v>
      </c>
      <c r="F977" s="1">
        <v>45035</v>
      </c>
      <c r="G977" t="s">
        <v>23</v>
      </c>
      <c r="H977" t="s">
        <v>438</v>
      </c>
      <c r="I977" t="s">
        <v>596</v>
      </c>
      <c r="J977" t="s">
        <v>545</v>
      </c>
      <c r="K977" t="s">
        <v>48</v>
      </c>
      <c r="L977" t="s">
        <v>48</v>
      </c>
      <c r="M977" t="s">
        <v>28</v>
      </c>
      <c r="N977" t="s">
        <v>545</v>
      </c>
      <c r="O977" t="s">
        <v>29</v>
      </c>
      <c r="P977" t="s">
        <v>88</v>
      </c>
      <c r="Q977">
        <v>155</v>
      </c>
      <c r="R977">
        <v>20</v>
      </c>
      <c r="S977" t="s">
        <v>31</v>
      </c>
      <c r="T977" t="s">
        <v>32</v>
      </c>
      <c r="U977" t="s">
        <v>525</v>
      </c>
      <c r="V977" t="s">
        <v>457</v>
      </c>
    </row>
    <row r="978" spans="1:22" x14ac:dyDescent="0.25">
      <c r="A978">
        <v>1359501</v>
      </c>
      <c r="B978" t="s">
        <v>576</v>
      </c>
      <c r="C978" t="s">
        <v>35</v>
      </c>
      <c r="D978">
        <f>YEAR(matches[[#This Row],[date]])</f>
        <v>2023</v>
      </c>
      <c r="E978" t="s">
        <v>644</v>
      </c>
      <c r="F978" s="1">
        <v>45036</v>
      </c>
      <c r="G978" t="s">
        <v>23</v>
      </c>
      <c r="H978" t="s">
        <v>466</v>
      </c>
      <c r="I978" t="s">
        <v>578</v>
      </c>
      <c r="J978" t="s">
        <v>26</v>
      </c>
      <c r="K978" t="s">
        <v>521</v>
      </c>
      <c r="L978" t="s">
        <v>521</v>
      </c>
      <c r="M978" t="s">
        <v>28</v>
      </c>
      <c r="N978" t="s">
        <v>26</v>
      </c>
      <c r="O978" t="s">
        <v>29</v>
      </c>
      <c r="P978" t="s">
        <v>156</v>
      </c>
      <c r="Q978">
        <v>175</v>
      </c>
      <c r="R978">
        <v>20</v>
      </c>
      <c r="S978" t="s">
        <v>31</v>
      </c>
      <c r="T978" t="s">
        <v>32</v>
      </c>
      <c r="U978" t="s">
        <v>310</v>
      </c>
      <c r="V978" t="s">
        <v>558</v>
      </c>
    </row>
    <row r="979" spans="1:22" x14ac:dyDescent="0.25">
      <c r="A979">
        <v>1359502</v>
      </c>
      <c r="B979" t="s">
        <v>576</v>
      </c>
      <c r="C979" t="s">
        <v>44</v>
      </c>
      <c r="D979">
        <f>YEAR(matches[[#This Row],[date]])</f>
        <v>2023</v>
      </c>
      <c r="E979" t="s">
        <v>644</v>
      </c>
      <c r="F979" s="1">
        <v>45036</v>
      </c>
      <c r="G979" t="s">
        <v>23</v>
      </c>
      <c r="H979" t="s">
        <v>279</v>
      </c>
      <c r="I979" t="s">
        <v>528</v>
      </c>
      <c r="J979" t="s">
        <v>27</v>
      </c>
      <c r="K979" t="s">
        <v>490</v>
      </c>
      <c r="L979" t="s">
        <v>490</v>
      </c>
      <c r="M979" t="s">
        <v>28</v>
      </c>
      <c r="N979" t="s">
        <v>490</v>
      </c>
      <c r="O979" t="s">
        <v>49</v>
      </c>
      <c r="P979" t="s">
        <v>90</v>
      </c>
      <c r="Q979">
        <v>128</v>
      </c>
      <c r="R979">
        <v>20</v>
      </c>
      <c r="S979" t="s">
        <v>31</v>
      </c>
      <c r="T979" t="s">
        <v>32</v>
      </c>
      <c r="U979" t="s">
        <v>533</v>
      </c>
      <c r="V979" t="s">
        <v>557</v>
      </c>
    </row>
    <row r="980" spans="1:22" x14ac:dyDescent="0.25">
      <c r="A980">
        <v>1359503</v>
      </c>
      <c r="B980" t="s">
        <v>576</v>
      </c>
      <c r="C980" t="s">
        <v>76</v>
      </c>
      <c r="D980">
        <f>YEAR(matches[[#This Row],[date]])</f>
        <v>2023</v>
      </c>
      <c r="E980" t="s">
        <v>644</v>
      </c>
      <c r="F980" s="1">
        <v>45037</v>
      </c>
      <c r="G980" t="s">
        <v>23</v>
      </c>
      <c r="H980" t="s">
        <v>313</v>
      </c>
      <c r="I980" t="s">
        <v>519</v>
      </c>
      <c r="J980" t="s">
        <v>344</v>
      </c>
      <c r="K980" t="s">
        <v>39</v>
      </c>
      <c r="L980" t="s">
        <v>39</v>
      </c>
      <c r="M980" t="s">
        <v>28</v>
      </c>
      <c r="N980" t="s">
        <v>39</v>
      </c>
      <c r="O980" t="s">
        <v>49</v>
      </c>
      <c r="P980" t="s">
        <v>83</v>
      </c>
      <c r="Q980">
        <v>135</v>
      </c>
      <c r="R980">
        <v>20</v>
      </c>
      <c r="S980" t="s">
        <v>31</v>
      </c>
      <c r="T980" t="s">
        <v>32</v>
      </c>
      <c r="U980" t="s">
        <v>538</v>
      </c>
      <c r="V980" t="s">
        <v>423</v>
      </c>
    </row>
    <row r="981" spans="1:22" x14ac:dyDescent="0.25">
      <c r="A981">
        <v>1359504</v>
      </c>
      <c r="B981" t="s">
        <v>576</v>
      </c>
      <c r="C981" t="s">
        <v>579</v>
      </c>
      <c r="D981">
        <f>YEAR(matches[[#This Row],[date]])</f>
        <v>2023</v>
      </c>
      <c r="E981" t="s">
        <v>644</v>
      </c>
      <c r="F981" s="1">
        <v>45038</v>
      </c>
      <c r="G981" t="s">
        <v>23</v>
      </c>
      <c r="H981" t="s">
        <v>387</v>
      </c>
      <c r="I981" t="s">
        <v>581</v>
      </c>
      <c r="J981" t="s">
        <v>546</v>
      </c>
      <c r="K981" t="s">
        <v>545</v>
      </c>
      <c r="L981" t="s">
        <v>546</v>
      </c>
      <c r="M981" t="s">
        <v>40</v>
      </c>
      <c r="N981" t="s">
        <v>546</v>
      </c>
      <c r="O981" t="s">
        <v>29</v>
      </c>
      <c r="P981" t="s">
        <v>83</v>
      </c>
      <c r="Q981">
        <v>136</v>
      </c>
      <c r="R981">
        <v>20</v>
      </c>
      <c r="S981" t="s">
        <v>31</v>
      </c>
      <c r="T981" t="s">
        <v>32</v>
      </c>
      <c r="U981" t="s">
        <v>584</v>
      </c>
      <c r="V981" t="s">
        <v>275</v>
      </c>
    </row>
    <row r="982" spans="1:22" x14ac:dyDescent="0.25">
      <c r="A982">
        <v>1359505</v>
      </c>
      <c r="B982" t="s">
        <v>576</v>
      </c>
      <c r="C982" t="s">
        <v>53</v>
      </c>
      <c r="D982">
        <f>YEAR(matches[[#This Row],[date]])</f>
        <v>2023</v>
      </c>
      <c r="E982" t="s">
        <v>644</v>
      </c>
      <c r="F982" s="1">
        <v>45038</v>
      </c>
      <c r="G982" t="s">
        <v>23</v>
      </c>
      <c r="H982" t="s">
        <v>494</v>
      </c>
      <c r="I982" t="s">
        <v>520</v>
      </c>
      <c r="J982" t="s">
        <v>521</v>
      </c>
      <c r="K982" t="s">
        <v>56</v>
      </c>
      <c r="L982" t="s">
        <v>56</v>
      </c>
      <c r="M982" t="s">
        <v>28</v>
      </c>
      <c r="N982" t="s">
        <v>521</v>
      </c>
      <c r="O982" t="s">
        <v>29</v>
      </c>
      <c r="P982" t="s">
        <v>93</v>
      </c>
      <c r="Q982">
        <v>215</v>
      </c>
      <c r="R982">
        <v>20</v>
      </c>
      <c r="S982" t="s">
        <v>31</v>
      </c>
      <c r="T982" t="s">
        <v>32</v>
      </c>
      <c r="U982" t="s">
        <v>400</v>
      </c>
      <c r="V982" t="s">
        <v>558</v>
      </c>
    </row>
    <row r="983" spans="1:22" x14ac:dyDescent="0.25">
      <c r="A983">
        <v>1359506</v>
      </c>
      <c r="B983" t="s">
        <v>576</v>
      </c>
      <c r="C983" t="s">
        <v>449</v>
      </c>
      <c r="D983">
        <f>YEAR(matches[[#This Row],[date]])</f>
        <v>2023</v>
      </c>
      <c r="E983" t="s">
        <v>644</v>
      </c>
      <c r="F983" s="1">
        <v>45039</v>
      </c>
      <c r="G983" t="s">
        <v>23</v>
      </c>
      <c r="H983" t="s">
        <v>382</v>
      </c>
      <c r="I983" t="s">
        <v>583</v>
      </c>
      <c r="J983" t="s">
        <v>26</v>
      </c>
      <c r="K983" t="s">
        <v>48</v>
      </c>
      <c r="L983" t="s">
        <v>48</v>
      </c>
      <c r="M983" t="s">
        <v>28</v>
      </c>
      <c r="N983" t="s">
        <v>26</v>
      </c>
      <c r="O983" t="s">
        <v>29</v>
      </c>
      <c r="P983" t="s">
        <v>83</v>
      </c>
      <c r="Q983">
        <v>190</v>
      </c>
      <c r="R983">
        <v>20</v>
      </c>
      <c r="S983" t="s">
        <v>31</v>
      </c>
      <c r="T983" t="s">
        <v>32</v>
      </c>
      <c r="U983" t="s">
        <v>533</v>
      </c>
      <c r="V983" t="s">
        <v>589</v>
      </c>
    </row>
    <row r="984" spans="1:22" x14ac:dyDescent="0.25">
      <c r="A984">
        <v>1359507</v>
      </c>
      <c r="B984" t="s">
        <v>576</v>
      </c>
      <c r="C984" t="s">
        <v>60</v>
      </c>
      <c r="D984">
        <f>YEAR(matches[[#This Row],[date]])</f>
        <v>2023</v>
      </c>
      <c r="E984" t="s">
        <v>644</v>
      </c>
      <c r="F984" s="1">
        <v>45039</v>
      </c>
      <c r="G984" t="s">
        <v>23</v>
      </c>
      <c r="H984" t="s">
        <v>311</v>
      </c>
      <c r="I984" t="s">
        <v>574</v>
      </c>
      <c r="J984" t="s">
        <v>39</v>
      </c>
      <c r="K984" t="s">
        <v>27</v>
      </c>
      <c r="L984" t="s">
        <v>27</v>
      </c>
      <c r="M984" t="s">
        <v>28</v>
      </c>
      <c r="N984" t="s">
        <v>39</v>
      </c>
      <c r="O984" t="s">
        <v>29</v>
      </c>
      <c r="P984" t="s">
        <v>507</v>
      </c>
      <c r="Q984">
        <v>236</v>
      </c>
      <c r="R984">
        <v>20</v>
      </c>
      <c r="S984" t="s">
        <v>31</v>
      </c>
      <c r="T984" t="s">
        <v>32</v>
      </c>
      <c r="U984" t="s">
        <v>424</v>
      </c>
      <c r="V984" t="s">
        <v>536</v>
      </c>
    </row>
    <row r="985" spans="1:22" x14ac:dyDescent="0.25">
      <c r="A985">
        <v>1359508</v>
      </c>
      <c r="B985" t="s">
        <v>576</v>
      </c>
      <c r="C985" t="s">
        <v>71</v>
      </c>
      <c r="D985">
        <f>YEAR(matches[[#This Row],[date]])</f>
        <v>2023</v>
      </c>
      <c r="E985" t="s">
        <v>644</v>
      </c>
      <c r="F985" s="1">
        <v>45040</v>
      </c>
      <c r="G985" t="s">
        <v>23</v>
      </c>
      <c r="H985" t="s">
        <v>396</v>
      </c>
      <c r="I985" t="s">
        <v>582</v>
      </c>
      <c r="J985" t="s">
        <v>490</v>
      </c>
      <c r="K985" t="s">
        <v>344</v>
      </c>
      <c r="L985" t="s">
        <v>490</v>
      </c>
      <c r="M985" t="s">
        <v>40</v>
      </c>
      <c r="N985" t="s">
        <v>490</v>
      </c>
      <c r="O985" t="s">
        <v>29</v>
      </c>
      <c r="P985" t="s">
        <v>83</v>
      </c>
      <c r="Q985">
        <v>145</v>
      </c>
      <c r="R985">
        <v>20</v>
      </c>
      <c r="S985" t="s">
        <v>31</v>
      </c>
      <c r="T985" t="s">
        <v>32</v>
      </c>
      <c r="U985" t="s">
        <v>525</v>
      </c>
      <c r="V985" t="s">
        <v>275</v>
      </c>
    </row>
    <row r="986" spans="1:22" x14ac:dyDescent="0.25">
      <c r="A986">
        <v>1359509</v>
      </c>
      <c r="B986" t="s">
        <v>576</v>
      </c>
      <c r="C986" t="s">
        <v>212</v>
      </c>
      <c r="D986">
        <f>YEAR(matches[[#This Row],[date]])</f>
        <v>2023</v>
      </c>
      <c r="E986" t="s">
        <v>644</v>
      </c>
      <c r="F986" s="1">
        <v>45041</v>
      </c>
      <c r="G986" t="s">
        <v>23</v>
      </c>
      <c r="H986" t="s">
        <v>597</v>
      </c>
      <c r="I986" t="s">
        <v>527</v>
      </c>
      <c r="J986" t="s">
        <v>546</v>
      </c>
      <c r="K986" t="s">
        <v>56</v>
      </c>
      <c r="L986" t="s">
        <v>56</v>
      </c>
      <c r="M986" t="s">
        <v>28</v>
      </c>
      <c r="N986" t="s">
        <v>546</v>
      </c>
      <c r="O986" t="s">
        <v>29</v>
      </c>
      <c r="P986" t="s">
        <v>215</v>
      </c>
      <c r="Q986">
        <v>208</v>
      </c>
      <c r="R986">
        <v>20</v>
      </c>
      <c r="S986" t="s">
        <v>31</v>
      </c>
      <c r="T986" t="s">
        <v>32</v>
      </c>
      <c r="U986" t="s">
        <v>310</v>
      </c>
      <c r="V986" t="s">
        <v>428</v>
      </c>
    </row>
    <row r="987" spans="1:22" x14ac:dyDescent="0.25">
      <c r="A987">
        <v>1359510</v>
      </c>
      <c r="B987" t="s">
        <v>576</v>
      </c>
      <c r="C987" t="s">
        <v>449</v>
      </c>
      <c r="D987">
        <f>YEAR(matches[[#This Row],[date]])</f>
        <v>2023</v>
      </c>
      <c r="E987" t="s">
        <v>644</v>
      </c>
      <c r="F987" s="1">
        <v>45042</v>
      </c>
      <c r="G987" t="s">
        <v>23</v>
      </c>
      <c r="H987" t="s">
        <v>513</v>
      </c>
      <c r="I987" t="s">
        <v>583</v>
      </c>
      <c r="J987" t="s">
        <v>27</v>
      </c>
      <c r="K987" t="s">
        <v>26</v>
      </c>
      <c r="L987" t="s">
        <v>26</v>
      </c>
      <c r="M987" t="s">
        <v>28</v>
      </c>
      <c r="N987" t="s">
        <v>27</v>
      </c>
      <c r="O987" t="s">
        <v>29</v>
      </c>
      <c r="P987" t="s">
        <v>273</v>
      </c>
      <c r="Q987">
        <v>201</v>
      </c>
      <c r="R987">
        <v>20</v>
      </c>
      <c r="S987" t="s">
        <v>31</v>
      </c>
      <c r="T987" t="s">
        <v>32</v>
      </c>
      <c r="U987" t="s">
        <v>436</v>
      </c>
      <c r="V987" t="s">
        <v>557</v>
      </c>
    </row>
    <row r="988" spans="1:22" x14ac:dyDescent="0.25">
      <c r="A988">
        <v>1359511</v>
      </c>
      <c r="B988" t="s">
        <v>576</v>
      </c>
      <c r="C988" t="s">
        <v>66</v>
      </c>
      <c r="D988">
        <f>YEAR(matches[[#This Row],[date]])</f>
        <v>2023</v>
      </c>
      <c r="E988" t="s">
        <v>644</v>
      </c>
      <c r="F988" s="1">
        <v>45043</v>
      </c>
      <c r="G988" t="s">
        <v>23</v>
      </c>
      <c r="H988" t="s">
        <v>568</v>
      </c>
      <c r="I988" t="s">
        <v>596</v>
      </c>
      <c r="J988" t="s">
        <v>48</v>
      </c>
      <c r="K988" t="s">
        <v>39</v>
      </c>
      <c r="L988" t="s">
        <v>48</v>
      </c>
      <c r="M988" t="s">
        <v>40</v>
      </c>
      <c r="N988" t="s">
        <v>48</v>
      </c>
      <c r="O988" t="s">
        <v>29</v>
      </c>
      <c r="P988" t="s">
        <v>287</v>
      </c>
      <c r="Q988">
        <v>203</v>
      </c>
      <c r="R988">
        <v>20</v>
      </c>
      <c r="S988" t="s">
        <v>31</v>
      </c>
      <c r="T988" t="s">
        <v>32</v>
      </c>
      <c r="U988" t="s">
        <v>584</v>
      </c>
      <c r="V988" t="s">
        <v>457</v>
      </c>
    </row>
    <row r="989" spans="1:22" x14ac:dyDescent="0.25">
      <c r="A989">
        <v>1359512</v>
      </c>
      <c r="B989" t="s">
        <v>576</v>
      </c>
      <c r="C989" t="s">
        <v>35</v>
      </c>
      <c r="D989">
        <f>YEAR(matches[[#This Row],[date]])</f>
        <v>2023</v>
      </c>
      <c r="E989" t="s">
        <v>644</v>
      </c>
      <c r="F989" s="1">
        <v>45044</v>
      </c>
      <c r="G989" t="s">
        <v>23</v>
      </c>
      <c r="H989" t="s">
        <v>438</v>
      </c>
      <c r="I989" t="s">
        <v>578</v>
      </c>
      <c r="J989" t="s">
        <v>545</v>
      </c>
      <c r="K989" t="s">
        <v>521</v>
      </c>
      <c r="L989" t="s">
        <v>521</v>
      </c>
      <c r="M989" t="s">
        <v>28</v>
      </c>
      <c r="N989" t="s">
        <v>545</v>
      </c>
      <c r="O989" t="s">
        <v>29</v>
      </c>
      <c r="P989" t="s">
        <v>598</v>
      </c>
      <c r="Q989">
        <v>258</v>
      </c>
      <c r="R989">
        <v>20</v>
      </c>
      <c r="S989" t="s">
        <v>31</v>
      </c>
      <c r="T989" t="s">
        <v>32</v>
      </c>
      <c r="U989" t="s">
        <v>424</v>
      </c>
      <c r="V989" t="s">
        <v>591</v>
      </c>
    </row>
    <row r="990" spans="1:22" x14ac:dyDescent="0.25">
      <c r="A990">
        <v>1359513</v>
      </c>
      <c r="B990" t="s">
        <v>576</v>
      </c>
      <c r="C990" t="s">
        <v>60</v>
      </c>
      <c r="D990">
        <f>YEAR(matches[[#This Row],[date]])</f>
        <v>2023</v>
      </c>
      <c r="E990" t="s">
        <v>644</v>
      </c>
      <c r="F990" s="1">
        <v>45045</v>
      </c>
      <c r="G990" t="s">
        <v>23</v>
      </c>
      <c r="H990" t="s">
        <v>599</v>
      </c>
      <c r="I990" t="s">
        <v>574</v>
      </c>
      <c r="J990" t="s">
        <v>27</v>
      </c>
      <c r="K990" t="s">
        <v>546</v>
      </c>
      <c r="L990" t="s">
        <v>546</v>
      </c>
      <c r="M990" t="s">
        <v>28</v>
      </c>
      <c r="N990" t="s">
        <v>546</v>
      </c>
      <c r="O990" t="s">
        <v>49</v>
      </c>
      <c r="P990" t="s">
        <v>83</v>
      </c>
      <c r="Q990">
        <v>180</v>
      </c>
      <c r="R990">
        <v>20</v>
      </c>
      <c r="S990" t="s">
        <v>31</v>
      </c>
      <c r="T990" t="s">
        <v>32</v>
      </c>
      <c r="U990" t="s">
        <v>559</v>
      </c>
      <c r="V990" t="s">
        <v>558</v>
      </c>
    </row>
    <row r="991" spans="1:22" x14ac:dyDescent="0.25">
      <c r="A991">
        <v>1359514</v>
      </c>
      <c r="B991" t="s">
        <v>576</v>
      </c>
      <c r="C991" t="s">
        <v>44</v>
      </c>
      <c r="D991">
        <f>YEAR(matches[[#This Row],[date]])</f>
        <v>2023</v>
      </c>
      <c r="E991" t="s">
        <v>644</v>
      </c>
      <c r="F991" s="1">
        <v>45045</v>
      </c>
      <c r="G991" t="s">
        <v>23</v>
      </c>
      <c r="H991" t="s">
        <v>288</v>
      </c>
      <c r="I991" t="s">
        <v>528</v>
      </c>
      <c r="J991" t="s">
        <v>344</v>
      </c>
      <c r="K991" t="s">
        <v>490</v>
      </c>
      <c r="L991" t="s">
        <v>344</v>
      </c>
      <c r="M991" t="s">
        <v>40</v>
      </c>
      <c r="N991" t="s">
        <v>344</v>
      </c>
      <c r="O991" t="s">
        <v>29</v>
      </c>
      <c r="P991" t="s">
        <v>50</v>
      </c>
      <c r="Q991">
        <v>198</v>
      </c>
      <c r="R991">
        <v>20</v>
      </c>
      <c r="S991" t="s">
        <v>31</v>
      </c>
      <c r="T991" t="s">
        <v>32</v>
      </c>
      <c r="U991" t="s">
        <v>533</v>
      </c>
      <c r="V991" t="s">
        <v>526</v>
      </c>
    </row>
    <row r="992" spans="1:22" x14ac:dyDescent="0.25">
      <c r="A992">
        <v>1359515</v>
      </c>
      <c r="B992" t="s">
        <v>576</v>
      </c>
      <c r="C992" t="s">
        <v>76</v>
      </c>
      <c r="D992">
        <f>YEAR(matches[[#This Row],[date]])</f>
        <v>2023</v>
      </c>
      <c r="E992" t="s">
        <v>644</v>
      </c>
      <c r="F992" s="1">
        <v>45046</v>
      </c>
      <c r="G992" t="s">
        <v>23</v>
      </c>
      <c r="H992" t="s">
        <v>569</v>
      </c>
      <c r="I992" t="s">
        <v>519</v>
      </c>
      <c r="J992" t="s">
        <v>39</v>
      </c>
      <c r="K992" t="s">
        <v>521</v>
      </c>
      <c r="L992" t="s">
        <v>39</v>
      </c>
      <c r="M992" t="s">
        <v>40</v>
      </c>
      <c r="N992" t="s">
        <v>521</v>
      </c>
      <c r="O992" t="s">
        <v>49</v>
      </c>
      <c r="P992" t="s">
        <v>90</v>
      </c>
      <c r="Q992">
        <v>201</v>
      </c>
      <c r="R992">
        <v>20</v>
      </c>
      <c r="S992" t="s">
        <v>31</v>
      </c>
      <c r="T992" t="s">
        <v>32</v>
      </c>
      <c r="U992" t="s">
        <v>275</v>
      </c>
      <c r="V992" t="s">
        <v>499</v>
      </c>
    </row>
    <row r="993" spans="1:22" x14ac:dyDescent="0.25">
      <c r="A993">
        <v>1359516</v>
      </c>
      <c r="B993" t="s">
        <v>576</v>
      </c>
      <c r="C993" t="s">
        <v>53</v>
      </c>
      <c r="D993">
        <f>YEAR(matches[[#This Row],[date]])</f>
        <v>2023</v>
      </c>
      <c r="E993" t="s">
        <v>644</v>
      </c>
      <c r="F993" s="1">
        <v>45046</v>
      </c>
      <c r="G993" t="s">
        <v>23</v>
      </c>
      <c r="H993" t="s">
        <v>568</v>
      </c>
      <c r="I993" t="s">
        <v>520</v>
      </c>
      <c r="J993" t="s">
        <v>48</v>
      </c>
      <c r="K993" t="s">
        <v>56</v>
      </c>
      <c r="L993" t="s">
        <v>48</v>
      </c>
      <c r="M993" t="s">
        <v>40</v>
      </c>
      <c r="N993" t="s">
        <v>56</v>
      </c>
      <c r="O993" t="s">
        <v>49</v>
      </c>
      <c r="P993" t="s">
        <v>69</v>
      </c>
      <c r="Q993">
        <v>213</v>
      </c>
      <c r="R993">
        <v>20</v>
      </c>
      <c r="S993" t="s">
        <v>31</v>
      </c>
      <c r="T993" t="s">
        <v>32</v>
      </c>
      <c r="U993" t="s">
        <v>591</v>
      </c>
      <c r="V993" t="s">
        <v>423</v>
      </c>
    </row>
    <row r="994" spans="1:22" x14ac:dyDescent="0.25">
      <c r="A994">
        <v>1359517</v>
      </c>
      <c r="B994" t="s">
        <v>576</v>
      </c>
      <c r="C994" t="s">
        <v>579</v>
      </c>
      <c r="D994">
        <f>YEAR(matches[[#This Row],[date]])</f>
        <v>2023</v>
      </c>
      <c r="E994" t="s">
        <v>644</v>
      </c>
      <c r="F994" s="1">
        <v>45047</v>
      </c>
      <c r="G994" t="s">
        <v>23</v>
      </c>
      <c r="H994" t="s">
        <v>323</v>
      </c>
      <c r="I994" t="s">
        <v>581</v>
      </c>
      <c r="J994" t="s">
        <v>26</v>
      </c>
      <c r="K994" t="s">
        <v>545</v>
      </c>
      <c r="L994" t="s">
        <v>26</v>
      </c>
      <c r="M994" t="s">
        <v>40</v>
      </c>
      <c r="N994" t="s">
        <v>26</v>
      </c>
      <c r="O994" t="s">
        <v>29</v>
      </c>
      <c r="P994" t="s">
        <v>110</v>
      </c>
      <c r="Q994">
        <v>127</v>
      </c>
      <c r="R994">
        <v>20</v>
      </c>
      <c r="S994" t="s">
        <v>31</v>
      </c>
      <c r="T994" t="s">
        <v>32</v>
      </c>
      <c r="U994" t="s">
        <v>310</v>
      </c>
      <c r="V994" t="s">
        <v>558</v>
      </c>
    </row>
    <row r="995" spans="1:22" x14ac:dyDescent="0.25">
      <c r="A995">
        <v>1359518</v>
      </c>
      <c r="B995" t="s">
        <v>576</v>
      </c>
      <c r="C995" t="s">
        <v>212</v>
      </c>
      <c r="D995">
        <f>YEAR(matches[[#This Row],[date]])</f>
        <v>2023</v>
      </c>
      <c r="E995" t="s">
        <v>644</v>
      </c>
      <c r="F995" s="1">
        <v>45048</v>
      </c>
      <c r="G995" t="s">
        <v>23</v>
      </c>
      <c r="H995" t="s">
        <v>463</v>
      </c>
      <c r="I995" t="s">
        <v>527</v>
      </c>
      <c r="J995" t="s">
        <v>490</v>
      </c>
      <c r="K995" t="s">
        <v>546</v>
      </c>
      <c r="L995" t="s">
        <v>490</v>
      </c>
      <c r="M995" t="s">
        <v>40</v>
      </c>
      <c r="N995" t="s">
        <v>490</v>
      </c>
      <c r="O995" t="s">
        <v>29</v>
      </c>
      <c r="P995" t="s">
        <v>57</v>
      </c>
      <c r="Q995">
        <v>131</v>
      </c>
      <c r="R995">
        <v>20</v>
      </c>
      <c r="S995" t="s">
        <v>31</v>
      </c>
      <c r="T995" t="s">
        <v>32</v>
      </c>
      <c r="U995" t="s">
        <v>533</v>
      </c>
      <c r="V995" t="s">
        <v>557</v>
      </c>
    </row>
    <row r="996" spans="1:22" x14ac:dyDescent="0.25">
      <c r="A996">
        <v>1359519</v>
      </c>
      <c r="B996" t="s">
        <v>576</v>
      </c>
      <c r="C996" t="s">
        <v>579</v>
      </c>
      <c r="D996">
        <f>YEAR(matches[[#This Row],[date]])</f>
        <v>2023</v>
      </c>
      <c r="E996" t="s">
        <v>644</v>
      </c>
      <c r="F996" s="1">
        <v>45049</v>
      </c>
      <c r="G996" t="s">
        <v>23</v>
      </c>
      <c r="H996" t="s">
        <v>32</v>
      </c>
      <c r="I996" t="s">
        <v>581</v>
      </c>
      <c r="J996" t="s">
        <v>545</v>
      </c>
      <c r="K996" t="s">
        <v>39</v>
      </c>
      <c r="L996" t="s">
        <v>39</v>
      </c>
      <c r="M996" t="s">
        <v>28</v>
      </c>
      <c r="N996" t="s">
        <v>32</v>
      </c>
      <c r="O996" t="s">
        <v>298</v>
      </c>
      <c r="P996" t="s">
        <v>32</v>
      </c>
      <c r="S996" t="s">
        <v>31</v>
      </c>
      <c r="T996" t="s">
        <v>32</v>
      </c>
      <c r="U996" t="s">
        <v>310</v>
      </c>
      <c r="V996" t="s">
        <v>559</v>
      </c>
    </row>
    <row r="997" spans="1:22" x14ac:dyDescent="0.25">
      <c r="A997">
        <v>1359520</v>
      </c>
      <c r="B997" t="s">
        <v>576</v>
      </c>
      <c r="C997" t="s">
        <v>35</v>
      </c>
      <c r="D997">
        <f>YEAR(matches[[#This Row],[date]])</f>
        <v>2023</v>
      </c>
      <c r="E997" t="s">
        <v>644</v>
      </c>
      <c r="F997" s="1">
        <v>45049</v>
      </c>
      <c r="G997" t="s">
        <v>23</v>
      </c>
      <c r="H997" t="s">
        <v>484</v>
      </c>
      <c r="I997" t="s">
        <v>578</v>
      </c>
      <c r="J997" t="s">
        <v>521</v>
      </c>
      <c r="K997" t="s">
        <v>56</v>
      </c>
      <c r="L997" t="s">
        <v>56</v>
      </c>
      <c r="M997" t="s">
        <v>28</v>
      </c>
      <c r="N997" t="s">
        <v>56</v>
      </c>
      <c r="O997" t="s">
        <v>49</v>
      </c>
      <c r="P997" t="s">
        <v>69</v>
      </c>
      <c r="Q997">
        <v>215</v>
      </c>
      <c r="R997">
        <v>20</v>
      </c>
      <c r="S997" t="s">
        <v>31</v>
      </c>
      <c r="T997" t="s">
        <v>32</v>
      </c>
      <c r="U997" t="s">
        <v>525</v>
      </c>
      <c r="V997" t="s">
        <v>275</v>
      </c>
    </row>
    <row r="998" spans="1:22" x14ac:dyDescent="0.25">
      <c r="A998">
        <v>1359521</v>
      </c>
      <c r="B998" t="s">
        <v>576</v>
      </c>
      <c r="C998" t="s">
        <v>71</v>
      </c>
      <c r="D998">
        <f>YEAR(matches[[#This Row],[date]])</f>
        <v>2023</v>
      </c>
      <c r="E998" t="s">
        <v>644</v>
      </c>
      <c r="F998" s="1">
        <v>45050</v>
      </c>
      <c r="G998" t="s">
        <v>23</v>
      </c>
      <c r="H998" t="s">
        <v>513</v>
      </c>
      <c r="I998" t="s">
        <v>582</v>
      </c>
      <c r="J998" t="s">
        <v>27</v>
      </c>
      <c r="K998" t="s">
        <v>344</v>
      </c>
      <c r="L998" t="s">
        <v>27</v>
      </c>
      <c r="M998" t="s">
        <v>40</v>
      </c>
      <c r="N998" t="s">
        <v>27</v>
      </c>
      <c r="O998" t="s">
        <v>29</v>
      </c>
      <c r="P998" t="s">
        <v>57</v>
      </c>
      <c r="Q998">
        <v>172</v>
      </c>
      <c r="R998">
        <v>20</v>
      </c>
      <c r="S998" t="s">
        <v>31</v>
      </c>
      <c r="T998" t="s">
        <v>32</v>
      </c>
      <c r="U998" t="s">
        <v>436</v>
      </c>
      <c r="V998" t="s">
        <v>533</v>
      </c>
    </row>
    <row r="999" spans="1:22" x14ac:dyDescent="0.25">
      <c r="A999">
        <v>1359522</v>
      </c>
      <c r="B999" t="s">
        <v>576</v>
      </c>
      <c r="C999" t="s">
        <v>66</v>
      </c>
      <c r="D999">
        <f>YEAR(matches[[#This Row],[date]])</f>
        <v>2023</v>
      </c>
      <c r="E999" t="s">
        <v>644</v>
      </c>
      <c r="F999" s="1">
        <v>45051</v>
      </c>
      <c r="G999" t="s">
        <v>23</v>
      </c>
      <c r="H999" t="s">
        <v>451</v>
      </c>
      <c r="I999" t="s">
        <v>596</v>
      </c>
      <c r="J999" t="s">
        <v>48</v>
      </c>
      <c r="K999" t="s">
        <v>546</v>
      </c>
      <c r="L999" t="s">
        <v>48</v>
      </c>
      <c r="M999" t="s">
        <v>40</v>
      </c>
      <c r="N999" t="s">
        <v>546</v>
      </c>
      <c r="O999" t="s">
        <v>49</v>
      </c>
      <c r="P999" t="s">
        <v>50</v>
      </c>
      <c r="Q999">
        <v>119</v>
      </c>
      <c r="R999">
        <v>20</v>
      </c>
      <c r="S999" t="s">
        <v>31</v>
      </c>
      <c r="T999" t="s">
        <v>32</v>
      </c>
      <c r="U999" t="s">
        <v>538</v>
      </c>
      <c r="V999" t="s">
        <v>423</v>
      </c>
    </row>
    <row r="1000" spans="1:22" x14ac:dyDescent="0.25">
      <c r="A1000">
        <v>1359523</v>
      </c>
      <c r="B1000" t="s">
        <v>576</v>
      </c>
      <c r="C1000" t="s">
        <v>76</v>
      </c>
      <c r="D1000">
        <f>YEAR(matches[[#This Row],[date]])</f>
        <v>2023</v>
      </c>
      <c r="E1000" t="s">
        <v>644</v>
      </c>
      <c r="F1000" s="1">
        <v>45052</v>
      </c>
      <c r="G1000" t="s">
        <v>23</v>
      </c>
      <c r="H1000" t="s">
        <v>600</v>
      </c>
      <c r="I1000" t="s">
        <v>519</v>
      </c>
      <c r="J1000" t="s">
        <v>56</v>
      </c>
      <c r="K1000" t="s">
        <v>39</v>
      </c>
      <c r="L1000" t="s">
        <v>39</v>
      </c>
      <c r="M1000" t="s">
        <v>28</v>
      </c>
      <c r="N1000" t="s">
        <v>39</v>
      </c>
      <c r="O1000" t="s">
        <v>49</v>
      </c>
      <c r="P1000" t="s">
        <v>69</v>
      </c>
      <c r="Q1000">
        <v>140</v>
      </c>
      <c r="R1000">
        <v>20</v>
      </c>
      <c r="S1000" t="s">
        <v>31</v>
      </c>
      <c r="T1000" t="s">
        <v>32</v>
      </c>
      <c r="U1000" t="s">
        <v>322</v>
      </c>
      <c r="V1000" t="s">
        <v>526</v>
      </c>
    </row>
    <row r="1001" spans="1:22" x14ac:dyDescent="0.25">
      <c r="A1001">
        <v>1359524</v>
      </c>
      <c r="B1001" t="s">
        <v>576</v>
      </c>
      <c r="C1001" t="s">
        <v>44</v>
      </c>
      <c r="D1001">
        <f>YEAR(matches[[#This Row],[date]])</f>
        <v>2023</v>
      </c>
      <c r="E1001" t="s">
        <v>644</v>
      </c>
      <c r="F1001" s="1">
        <v>45052</v>
      </c>
      <c r="G1001" t="s">
        <v>23</v>
      </c>
      <c r="H1001" t="s">
        <v>601</v>
      </c>
      <c r="I1001" t="s">
        <v>528</v>
      </c>
      <c r="J1001" t="s">
        <v>26</v>
      </c>
      <c r="K1001" t="s">
        <v>490</v>
      </c>
      <c r="L1001" t="s">
        <v>26</v>
      </c>
      <c r="M1001" t="s">
        <v>40</v>
      </c>
      <c r="N1001" t="s">
        <v>490</v>
      </c>
      <c r="O1001" t="s">
        <v>49</v>
      </c>
      <c r="P1001" t="s">
        <v>83</v>
      </c>
      <c r="Q1001">
        <v>182</v>
      </c>
      <c r="R1001">
        <v>20</v>
      </c>
      <c r="S1001" t="s">
        <v>31</v>
      </c>
      <c r="T1001" t="s">
        <v>32</v>
      </c>
      <c r="U1001" t="s">
        <v>275</v>
      </c>
      <c r="V1001" t="s">
        <v>457</v>
      </c>
    </row>
    <row r="1002" spans="1:22" x14ac:dyDescent="0.25">
      <c r="A1002">
        <v>1359525</v>
      </c>
      <c r="B1002" t="s">
        <v>576</v>
      </c>
      <c r="C1002" t="s">
        <v>212</v>
      </c>
      <c r="D1002">
        <f>YEAR(matches[[#This Row],[date]])</f>
        <v>2023</v>
      </c>
      <c r="E1002" t="s">
        <v>644</v>
      </c>
      <c r="F1002" s="1">
        <v>45053</v>
      </c>
      <c r="G1002" t="s">
        <v>23</v>
      </c>
      <c r="H1002" t="s">
        <v>504</v>
      </c>
      <c r="I1002" t="s">
        <v>527</v>
      </c>
      <c r="J1002" t="s">
        <v>546</v>
      </c>
      <c r="K1002" t="s">
        <v>545</v>
      </c>
      <c r="L1002" t="s">
        <v>545</v>
      </c>
      <c r="M1002" t="s">
        <v>28</v>
      </c>
      <c r="N1002" t="s">
        <v>546</v>
      </c>
      <c r="O1002" t="s">
        <v>29</v>
      </c>
      <c r="P1002" t="s">
        <v>598</v>
      </c>
      <c r="Q1002">
        <v>228</v>
      </c>
      <c r="R1002">
        <v>20</v>
      </c>
      <c r="S1002" t="s">
        <v>31</v>
      </c>
      <c r="T1002" t="s">
        <v>32</v>
      </c>
      <c r="U1002" t="s">
        <v>310</v>
      </c>
      <c r="V1002" t="s">
        <v>428</v>
      </c>
    </row>
    <row r="1003" spans="1:22" x14ac:dyDescent="0.25">
      <c r="A1003">
        <v>1359526</v>
      </c>
      <c r="B1003" t="s">
        <v>576</v>
      </c>
      <c r="C1003" t="s">
        <v>66</v>
      </c>
      <c r="D1003">
        <f>YEAR(matches[[#This Row],[date]])</f>
        <v>2023</v>
      </c>
      <c r="E1003" t="s">
        <v>644</v>
      </c>
      <c r="F1003" s="1">
        <v>45053</v>
      </c>
      <c r="G1003" t="s">
        <v>23</v>
      </c>
      <c r="H1003" t="s">
        <v>602</v>
      </c>
      <c r="I1003" t="s">
        <v>596</v>
      </c>
      <c r="J1003" t="s">
        <v>48</v>
      </c>
      <c r="K1003" t="s">
        <v>344</v>
      </c>
      <c r="L1003" t="s">
        <v>48</v>
      </c>
      <c r="M1003" t="s">
        <v>40</v>
      </c>
      <c r="N1003" t="s">
        <v>344</v>
      </c>
      <c r="O1003" t="s">
        <v>49</v>
      </c>
      <c r="P1003" t="s">
        <v>90</v>
      </c>
      <c r="Q1003">
        <v>215</v>
      </c>
      <c r="R1003">
        <v>20</v>
      </c>
      <c r="S1003" t="s">
        <v>31</v>
      </c>
      <c r="T1003" t="s">
        <v>32</v>
      </c>
      <c r="U1003" t="s">
        <v>424</v>
      </c>
      <c r="V1003" t="s">
        <v>591</v>
      </c>
    </row>
    <row r="1004" spans="1:22" x14ac:dyDescent="0.25">
      <c r="A1004">
        <v>1359527</v>
      </c>
      <c r="B1004" t="s">
        <v>576</v>
      </c>
      <c r="C1004" t="s">
        <v>60</v>
      </c>
      <c r="D1004">
        <f>YEAR(matches[[#This Row],[date]])</f>
        <v>2023</v>
      </c>
      <c r="E1004" t="s">
        <v>644</v>
      </c>
      <c r="F1004" s="1">
        <v>45054</v>
      </c>
      <c r="G1004" t="s">
        <v>23</v>
      </c>
      <c r="H1004" t="s">
        <v>405</v>
      </c>
      <c r="I1004" t="s">
        <v>574</v>
      </c>
      <c r="J1004" t="s">
        <v>521</v>
      </c>
      <c r="K1004" t="s">
        <v>27</v>
      </c>
      <c r="L1004" t="s">
        <v>521</v>
      </c>
      <c r="M1004" t="s">
        <v>40</v>
      </c>
      <c r="N1004" t="s">
        <v>27</v>
      </c>
      <c r="O1004" t="s">
        <v>49</v>
      </c>
      <c r="P1004" t="s">
        <v>57</v>
      </c>
      <c r="Q1004">
        <v>180</v>
      </c>
      <c r="R1004">
        <v>20</v>
      </c>
      <c r="S1004" t="s">
        <v>31</v>
      </c>
      <c r="T1004" t="s">
        <v>32</v>
      </c>
      <c r="U1004" t="s">
        <v>584</v>
      </c>
      <c r="V1004" t="s">
        <v>525</v>
      </c>
    </row>
    <row r="1005" spans="1:22" x14ac:dyDescent="0.25">
      <c r="A1005">
        <v>1359528</v>
      </c>
      <c r="B1005" t="s">
        <v>576</v>
      </c>
      <c r="C1005" t="s">
        <v>53</v>
      </c>
      <c r="D1005">
        <f>YEAR(matches[[#This Row],[date]])</f>
        <v>2023</v>
      </c>
      <c r="E1005" t="s">
        <v>644</v>
      </c>
      <c r="F1005" s="1">
        <v>45055</v>
      </c>
      <c r="G1005" t="s">
        <v>23</v>
      </c>
      <c r="H1005" t="s">
        <v>431</v>
      </c>
      <c r="I1005" t="s">
        <v>520</v>
      </c>
      <c r="J1005" t="s">
        <v>26</v>
      </c>
      <c r="K1005" t="s">
        <v>56</v>
      </c>
      <c r="L1005" t="s">
        <v>56</v>
      </c>
      <c r="M1005" t="s">
        <v>28</v>
      </c>
      <c r="N1005" t="s">
        <v>56</v>
      </c>
      <c r="O1005" t="s">
        <v>49</v>
      </c>
      <c r="P1005" t="s">
        <v>69</v>
      </c>
      <c r="Q1005">
        <v>200</v>
      </c>
      <c r="R1005">
        <v>20</v>
      </c>
      <c r="S1005" t="s">
        <v>31</v>
      </c>
      <c r="T1005" t="s">
        <v>32</v>
      </c>
      <c r="U1005" t="s">
        <v>538</v>
      </c>
      <c r="V1005" t="s">
        <v>423</v>
      </c>
    </row>
    <row r="1006" spans="1:22" x14ac:dyDescent="0.25">
      <c r="A1006">
        <v>1359529</v>
      </c>
      <c r="B1006" t="s">
        <v>576</v>
      </c>
      <c r="C1006" t="s">
        <v>76</v>
      </c>
      <c r="D1006">
        <f>YEAR(matches[[#This Row],[date]])</f>
        <v>2023</v>
      </c>
      <c r="E1006" t="s">
        <v>644</v>
      </c>
      <c r="F1006" s="1">
        <v>45056</v>
      </c>
      <c r="G1006" t="s">
        <v>23</v>
      </c>
      <c r="H1006" t="s">
        <v>313</v>
      </c>
      <c r="I1006" t="s">
        <v>519</v>
      </c>
      <c r="J1006" t="s">
        <v>39</v>
      </c>
      <c r="K1006" t="s">
        <v>490</v>
      </c>
      <c r="L1006" t="s">
        <v>39</v>
      </c>
      <c r="M1006" t="s">
        <v>40</v>
      </c>
      <c r="N1006" t="s">
        <v>39</v>
      </c>
      <c r="O1006" t="s">
        <v>29</v>
      </c>
      <c r="P1006" t="s">
        <v>167</v>
      </c>
      <c r="Q1006">
        <v>168</v>
      </c>
      <c r="R1006">
        <v>20</v>
      </c>
      <c r="S1006" t="s">
        <v>31</v>
      </c>
      <c r="T1006" t="s">
        <v>32</v>
      </c>
      <c r="U1006" t="s">
        <v>400</v>
      </c>
      <c r="V1006" t="s">
        <v>559</v>
      </c>
    </row>
    <row r="1007" spans="1:22" x14ac:dyDescent="0.25">
      <c r="A1007">
        <v>1359530</v>
      </c>
      <c r="B1007" t="s">
        <v>576</v>
      </c>
      <c r="C1007" t="s">
        <v>60</v>
      </c>
      <c r="D1007">
        <f>YEAR(matches[[#This Row],[date]])</f>
        <v>2023</v>
      </c>
      <c r="E1007" t="s">
        <v>644</v>
      </c>
      <c r="F1007" s="1">
        <v>45057</v>
      </c>
      <c r="G1007" t="s">
        <v>23</v>
      </c>
      <c r="H1007" t="s">
        <v>568</v>
      </c>
      <c r="I1007" t="s">
        <v>574</v>
      </c>
      <c r="J1007" t="s">
        <v>27</v>
      </c>
      <c r="K1007" t="s">
        <v>48</v>
      </c>
      <c r="L1007" t="s">
        <v>48</v>
      </c>
      <c r="M1007" t="s">
        <v>28</v>
      </c>
      <c r="N1007" t="s">
        <v>48</v>
      </c>
      <c r="O1007" t="s">
        <v>49</v>
      </c>
      <c r="P1007" t="s">
        <v>50</v>
      </c>
      <c r="Q1007">
        <v>150</v>
      </c>
      <c r="R1007">
        <v>20</v>
      </c>
      <c r="S1007" t="s">
        <v>31</v>
      </c>
      <c r="T1007" t="s">
        <v>32</v>
      </c>
      <c r="U1007" t="s">
        <v>275</v>
      </c>
      <c r="V1007" t="s">
        <v>589</v>
      </c>
    </row>
    <row r="1008" spans="1:22" x14ac:dyDescent="0.25">
      <c r="A1008">
        <v>1359531</v>
      </c>
      <c r="B1008" t="s">
        <v>576</v>
      </c>
      <c r="C1008" t="s">
        <v>53</v>
      </c>
      <c r="D1008">
        <f>YEAR(matches[[#This Row],[date]])</f>
        <v>2023</v>
      </c>
      <c r="E1008" t="s">
        <v>644</v>
      </c>
      <c r="F1008" s="1">
        <v>45058</v>
      </c>
      <c r="G1008" t="s">
        <v>23</v>
      </c>
      <c r="H1008" t="s">
        <v>431</v>
      </c>
      <c r="I1008" t="s">
        <v>520</v>
      </c>
      <c r="J1008" t="s">
        <v>56</v>
      </c>
      <c r="K1008" t="s">
        <v>546</v>
      </c>
      <c r="L1008" t="s">
        <v>546</v>
      </c>
      <c r="M1008" t="s">
        <v>28</v>
      </c>
      <c r="N1008" t="s">
        <v>56</v>
      </c>
      <c r="O1008" t="s">
        <v>29</v>
      </c>
      <c r="P1008" t="s">
        <v>167</v>
      </c>
      <c r="Q1008">
        <v>219</v>
      </c>
      <c r="R1008">
        <v>20</v>
      </c>
      <c r="S1008" t="s">
        <v>31</v>
      </c>
      <c r="T1008" t="s">
        <v>32</v>
      </c>
      <c r="U1008" t="s">
        <v>424</v>
      </c>
      <c r="V1008" t="s">
        <v>536</v>
      </c>
    </row>
    <row r="1009" spans="1:22" x14ac:dyDescent="0.25">
      <c r="A1009">
        <v>1359532</v>
      </c>
      <c r="B1009" t="s">
        <v>576</v>
      </c>
      <c r="C1009" t="s">
        <v>71</v>
      </c>
      <c r="D1009">
        <f>YEAR(matches[[#This Row],[date]])</f>
        <v>2023</v>
      </c>
      <c r="E1009" t="s">
        <v>644</v>
      </c>
      <c r="F1009" s="1">
        <v>45059</v>
      </c>
      <c r="G1009" t="s">
        <v>23</v>
      </c>
      <c r="H1009" t="s">
        <v>603</v>
      </c>
      <c r="I1009" t="s">
        <v>582</v>
      </c>
      <c r="J1009" t="s">
        <v>344</v>
      </c>
      <c r="K1009" t="s">
        <v>545</v>
      </c>
      <c r="L1009" t="s">
        <v>344</v>
      </c>
      <c r="M1009" t="s">
        <v>40</v>
      </c>
      <c r="N1009" t="s">
        <v>545</v>
      </c>
      <c r="O1009" t="s">
        <v>49</v>
      </c>
      <c r="P1009" t="s">
        <v>83</v>
      </c>
      <c r="Q1009">
        <v>183</v>
      </c>
      <c r="R1009">
        <v>20</v>
      </c>
      <c r="S1009" t="s">
        <v>31</v>
      </c>
      <c r="T1009" t="s">
        <v>32</v>
      </c>
      <c r="U1009" t="s">
        <v>584</v>
      </c>
      <c r="V1009" t="s">
        <v>525</v>
      </c>
    </row>
    <row r="1010" spans="1:22" x14ac:dyDescent="0.25">
      <c r="A1010">
        <v>1359533</v>
      </c>
      <c r="B1010" t="s">
        <v>576</v>
      </c>
      <c r="C1010" t="s">
        <v>44</v>
      </c>
      <c r="D1010">
        <f>YEAR(matches[[#This Row],[date]])</f>
        <v>2023</v>
      </c>
      <c r="E1010" t="s">
        <v>644</v>
      </c>
      <c r="F1010" s="1">
        <v>45059</v>
      </c>
      <c r="G1010" t="s">
        <v>23</v>
      </c>
      <c r="H1010" t="s">
        <v>604</v>
      </c>
      <c r="I1010" t="s">
        <v>528</v>
      </c>
      <c r="J1010" t="s">
        <v>521</v>
      </c>
      <c r="K1010" t="s">
        <v>490</v>
      </c>
      <c r="L1010" t="s">
        <v>490</v>
      </c>
      <c r="M1010" t="s">
        <v>28</v>
      </c>
      <c r="N1010" t="s">
        <v>521</v>
      </c>
      <c r="O1010" t="s">
        <v>29</v>
      </c>
      <c r="P1010" t="s">
        <v>211</v>
      </c>
      <c r="Q1010">
        <v>168</v>
      </c>
      <c r="R1010">
        <v>20</v>
      </c>
      <c r="S1010" t="s">
        <v>31</v>
      </c>
      <c r="T1010" t="s">
        <v>32</v>
      </c>
      <c r="U1010" t="s">
        <v>400</v>
      </c>
      <c r="V1010" t="s">
        <v>559</v>
      </c>
    </row>
    <row r="1011" spans="1:22" x14ac:dyDescent="0.25">
      <c r="A1011">
        <v>1359534</v>
      </c>
      <c r="B1011" t="s">
        <v>576</v>
      </c>
      <c r="C1011" t="s">
        <v>66</v>
      </c>
      <c r="D1011">
        <f>YEAR(matches[[#This Row],[date]])</f>
        <v>2023</v>
      </c>
      <c r="E1011" t="s">
        <v>644</v>
      </c>
      <c r="F1011" s="1">
        <v>45060</v>
      </c>
      <c r="G1011" t="s">
        <v>23</v>
      </c>
      <c r="H1011" t="s">
        <v>605</v>
      </c>
      <c r="I1011" t="s">
        <v>596</v>
      </c>
      <c r="J1011" t="s">
        <v>26</v>
      </c>
      <c r="K1011" t="s">
        <v>48</v>
      </c>
      <c r="L1011" t="s">
        <v>26</v>
      </c>
      <c r="M1011" t="s">
        <v>40</v>
      </c>
      <c r="N1011" t="s">
        <v>26</v>
      </c>
      <c r="O1011" t="s">
        <v>29</v>
      </c>
      <c r="P1011" t="s">
        <v>606</v>
      </c>
      <c r="Q1011">
        <v>172</v>
      </c>
      <c r="R1011">
        <v>20</v>
      </c>
      <c r="S1011" t="s">
        <v>31</v>
      </c>
      <c r="T1011" t="s">
        <v>32</v>
      </c>
      <c r="U1011" t="s">
        <v>436</v>
      </c>
      <c r="V1011" t="s">
        <v>526</v>
      </c>
    </row>
    <row r="1012" spans="1:22" x14ac:dyDescent="0.25">
      <c r="A1012">
        <v>1359535</v>
      </c>
      <c r="B1012" t="s">
        <v>576</v>
      </c>
      <c r="C1012" t="s">
        <v>76</v>
      </c>
      <c r="D1012">
        <f>YEAR(matches[[#This Row],[date]])</f>
        <v>2023</v>
      </c>
      <c r="E1012" t="s">
        <v>644</v>
      </c>
      <c r="F1012" s="1">
        <v>45060</v>
      </c>
      <c r="G1012" t="s">
        <v>23</v>
      </c>
      <c r="H1012" t="s">
        <v>566</v>
      </c>
      <c r="I1012" t="s">
        <v>519</v>
      </c>
      <c r="J1012" t="s">
        <v>39</v>
      </c>
      <c r="K1012" t="s">
        <v>27</v>
      </c>
      <c r="L1012" t="s">
        <v>39</v>
      </c>
      <c r="M1012" t="s">
        <v>40</v>
      </c>
      <c r="N1012" t="s">
        <v>27</v>
      </c>
      <c r="O1012" t="s">
        <v>49</v>
      </c>
      <c r="P1012" t="s">
        <v>69</v>
      </c>
      <c r="Q1012">
        <v>145</v>
      </c>
      <c r="R1012">
        <v>20</v>
      </c>
      <c r="S1012" t="s">
        <v>31</v>
      </c>
      <c r="T1012" t="s">
        <v>32</v>
      </c>
      <c r="U1012" t="s">
        <v>536</v>
      </c>
      <c r="V1012" t="s">
        <v>591</v>
      </c>
    </row>
    <row r="1013" spans="1:22" x14ac:dyDescent="0.25">
      <c r="A1013">
        <v>1359536</v>
      </c>
      <c r="B1013" t="s">
        <v>576</v>
      </c>
      <c r="C1013" t="s">
        <v>212</v>
      </c>
      <c r="D1013">
        <f>YEAR(matches[[#This Row],[date]])</f>
        <v>2023</v>
      </c>
      <c r="E1013" t="s">
        <v>644</v>
      </c>
      <c r="F1013" s="1">
        <v>45061</v>
      </c>
      <c r="G1013" t="s">
        <v>23</v>
      </c>
      <c r="H1013" t="s">
        <v>504</v>
      </c>
      <c r="I1013" t="s">
        <v>527</v>
      </c>
      <c r="J1013" t="s">
        <v>546</v>
      </c>
      <c r="K1013" t="s">
        <v>344</v>
      </c>
      <c r="L1013" t="s">
        <v>344</v>
      </c>
      <c r="M1013" t="s">
        <v>28</v>
      </c>
      <c r="N1013" t="s">
        <v>546</v>
      </c>
      <c r="O1013" t="s">
        <v>29</v>
      </c>
      <c r="P1013" t="s">
        <v>221</v>
      </c>
      <c r="Q1013">
        <v>189</v>
      </c>
      <c r="R1013">
        <v>20</v>
      </c>
      <c r="S1013" t="s">
        <v>31</v>
      </c>
      <c r="T1013" t="s">
        <v>32</v>
      </c>
      <c r="U1013" t="s">
        <v>525</v>
      </c>
      <c r="V1013" t="s">
        <v>499</v>
      </c>
    </row>
    <row r="1014" spans="1:22" x14ac:dyDescent="0.25">
      <c r="A1014">
        <v>1359537</v>
      </c>
      <c r="B1014" t="s">
        <v>576</v>
      </c>
      <c r="C1014" t="s">
        <v>579</v>
      </c>
      <c r="D1014">
        <f>YEAR(matches[[#This Row],[date]])</f>
        <v>2023</v>
      </c>
      <c r="E1014" t="s">
        <v>644</v>
      </c>
      <c r="F1014" s="1">
        <v>45062</v>
      </c>
      <c r="G1014" t="s">
        <v>23</v>
      </c>
      <c r="H1014" t="s">
        <v>438</v>
      </c>
      <c r="I1014" t="s">
        <v>581</v>
      </c>
      <c r="J1014" t="s">
        <v>545</v>
      </c>
      <c r="K1014" t="s">
        <v>56</v>
      </c>
      <c r="L1014" t="s">
        <v>56</v>
      </c>
      <c r="M1014" t="s">
        <v>28</v>
      </c>
      <c r="N1014" t="s">
        <v>545</v>
      </c>
      <c r="O1014" t="s">
        <v>29</v>
      </c>
      <c r="P1014" t="s">
        <v>57</v>
      </c>
      <c r="Q1014">
        <v>178</v>
      </c>
      <c r="R1014">
        <v>20</v>
      </c>
      <c r="S1014" t="s">
        <v>31</v>
      </c>
      <c r="T1014" t="s">
        <v>32</v>
      </c>
      <c r="U1014" t="s">
        <v>310</v>
      </c>
      <c r="V1014" t="s">
        <v>428</v>
      </c>
    </row>
    <row r="1015" spans="1:22" x14ac:dyDescent="0.25">
      <c r="A1015">
        <v>1359538</v>
      </c>
      <c r="B1015" t="s">
        <v>576</v>
      </c>
      <c r="C1015" t="s">
        <v>250</v>
      </c>
      <c r="D1015">
        <f>YEAR(matches[[#This Row],[date]])</f>
        <v>2023</v>
      </c>
      <c r="E1015" t="s">
        <v>644</v>
      </c>
      <c r="F1015" s="1">
        <v>45063</v>
      </c>
      <c r="G1015" t="s">
        <v>23</v>
      </c>
      <c r="H1015" t="s">
        <v>607</v>
      </c>
      <c r="I1015" t="s">
        <v>608</v>
      </c>
      <c r="J1015" t="s">
        <v>490</v>
      </c>
      <c r="K1015" t="s">
        <v>521</v>
      </c>
      <c r="L1015" t="s">
        <v>521</v>
      </c>
      <c r="M1015" t="s">
        <v>28</v>
      </c>
      <c r="N1015" t="s">
        <v>490</v>
      </c>
      <c r="O1015" t="s">
        <v>29</v>
      </c>
      <c r="P1015" t="s">
        <v>360</v>
      </c>
      <c r="Q1015">
        <v>214</v>
      </c>
      <c r="R1015">
        <v>20</v>
      </c>
      <c r="S1015" t="s">
        <v>31</v>
      </c>
      <c r="T1015" t="s">
        <v>32</v>
      </c>
      <c r="U1015" t="s">
        <v>436</v>
      </c>
      <c r="V1015" t="s">
        <v>589</v>
      </c>
    </row>
    <row r="1016" spans="1:22" x14ac:dyDescent="0.25">
      <c r="A1016">
        <v>1359539</v>
      </c>
      <c r="B1016" t="s">
        <v>576</v>
      </c>
      <c r="C1016" t="s">
        <v>71</v>
      </c>
      <c r="D1016">
        <f>YEAR(matches[[#This Row],[date]])</f>
        <v>2023</v>
      </c>
      <c r="E1016" t="s">
        <v>644</v>
      </c>
      <c r="F1016" s="1">
        <v>45064</v>
      </c>
      <c r="G1016" t="s">
        <v>23</v>
      </c>
      <c r="H1016" t="s">
        <v>278</v>
      </c>
      <c r="I1016" t="s">
        <v>582</v>
      </c>
      <c r="J1016" t="s">
        <v>344</v>
      </c>
      <c r="K1016" t="s">
        <v>26</v>
      </c>
      <c r="L1016" t="s">
        <v>26</v>
      </c>
      <c r="M1016" t="s">
        <v>28</v>
      </c>
      <c r="N1016" t="s">
        <v>26</v>
      </c>
      <c r="O1016" t="s">
        <v>49</v>
      </c>
      <c r="P1016" t="s">
        <v>100</v>
      </c>
      <c r="Q1016">
        <v>187</v>
      </c>
      <c r="R1016">
        <v>20</v>
      </c>
      <c r="S1016" t="s">
        <v>31</v>
      </c>
      <c r="T1016" t="s">
        <v>32</v>
      </c>
      <c r="U1016" t="s">
        <v>322</v>
      </c>
      <c r="V1016" t="s">
        <v>423</v>
      </c>
    </row>
    <row r="1017" spans="1:22" x14ac:dyDescent="0.25">
      <c r="A1017">
        <v>1359540</v>
      </c>
      <c r="B1017" t="s">
        <v>576</v>
      </c>
      <c r="C1017" t="s">
        <v>250</v>
      </c>
      <c r="D1017">
        <f>YEAR(matches[[#This Row],[date]])</f>
        <v>2023</v>
      </c>
      <c r="E1017" t="s">
        <v>644</v>
      </c>
      <c r="F1017" s="1">
        <v>45065</v>
      </c>
      <c r="G1017" t="s">
        <v>23</v>
      </c>
      <c r="H1017" t="s">
        <v>524</v>
      </c>
      <c r="I1017" t="s">
        <v>608</v>
      </c>
      <c r="J1017" t="s">
        <v>521</v>
      </c>
      <c r="K1017" t="s">
        <v>48</v>
      </c>
      <c r="L1017" t="s">
        <v>48</v>
      </c>
      <c r="M1017" t="s">
        <v>28</v>
      </c>
      <c r="N1017" t="s">
        <v>48</v>
      </c>
      <c r="O1017" t="s">
        <v>49</v>
      </c>
      <c r="P1017" t="s">
        <v>90</v>
      </c>
      <c r="Q1017">
        <v>188</v>
      </c>
      <c r="R1017">
        <v>20</v>
      </c>
      <c r="S1017" t="s">
        <v>31</v>
      </c>
      <c r="T1017" t="s">
        <v>32</v>
      </c>
      <c r="U1017" t="s">
        <v>428</v>
      </c>
      <c r="V1017" t="s">
        <v>275</v>
      </c>
    </row>
    <row r="1018" spans="1:22" x14ac:dyDescent="0.25">
      <c r="A1018">
        <v>1359541</v>
      </c>
      <c r="B1018" t="s">
        <v>576</v>
      </c>
      <c r="C1018" t="s">
        <v>44</v>
      </c>
      <c r="D1018">
        <f>YEAR(matches[[#This Row],[date]])</f>
        <v>2023</v>
      </c>
      <c r="E1018" t="s">
        <v>644</v>
      </c>
      <c r="F1018" s="1">
        <v>45066</v>
      </c>
      <c r="G1018" t="s">
        <v>23</v>
      </c>
      <c r="H1018" t="s">
        <v>515</v>
      </c>
      <c r="I1018" t="s">
        <v>528</v>
      </c>
      <c r="J1018" t="s">
        <v>39</v>
      </c>
      <c r="K1018" t="s">
        <v>490</v>
      </c>
      <c r="L1018" t="s">
        <v>39</v>
      </c>
      <c r="M1018" t="s">
        <v>40</v>
      </c>
      <c r="N1018" t="s">
        <v>39</v>
      </c>
      <c r="O1018" t="s">
        <v>29</v>
      </c>
      <c r="P1018" t="s">
        <v>366</v>
      </c>
      <c r="Q1018">
        <v>224</v>
      </c>
      <c r="R1018">
        <v>20</v>
      </c>
      <c r="S1018" t="s">
        <v>31</v>
      </c>
      <c r="T1018" t="s">
        <v>32</v>
      </c>
      <c r="U1018" t="s">
        <v>400</v>
      </c>
      <c r="V1018" t="s">
        <v>559</v>
      </c>
    </row>
    <row r="1019" spans="1:22" x14ac:dyDescent="0.25">
      <c r="A1019">
        <v>1359542</v>
      </c>
      <c r="B1019" t="s">
        <v>576</v>
      </c>
      <c r="C1019" t="s">
        <v>60</v>
      </c>
      <c r="D1019">
        <f>YEAR(matches[[#This Row],[date]])</f>
        <v>2023</v>
      </c>
      <c r="E1019" t="s">
        <v>644</v>
      </c>
      <c r="F1019" s="1">
        <v>45066</v>
      </c>
      <c r="G1019" t="s">
        <v>23</v>
      </c>
      <c r="H1019" t="s">
        <v>592</v>
      </c>
      <c r="I1019" t="s">
        <v>574</v>
      </c>
      <c r="J1019" t="s">
        <v>545</v>
      </c>
      <c r="K1019" t="s">
        <v>27</v>
      </c>
      <c r="L1019" t="s">
        <v>27</v>
      </c>
      <c r="M1019" t="s">
        <v>28</v>
      </c>
      <c r="N1019" t="s">
        <v>545</v>
      </c>
      <c r="O1019" t="s">
        <v>29</v>
      </c>
      <c r="P1019" t="s">
        <v>124</v>
      </c>
      <c r="Q1019">
        <v>177</v>
      </c>
      <c r="R1019">
        <v>20</v>
      </c>
      <c r="S1019" t="s">
        <v>31</v>
      </c>
      <c r="T1019" t="s">
        <v>32</v>
      </c>
      <c r="U1019" t="s">
        <v>525</v>
      </c>
      <c r="V1019" t="s">
        <v>499</v>
      </c>
    </row>
    <row r="1020" spans="1:22" x14ac:dyDescent="0.25">
      <c r="A1020">
        <v>1359543</v>
      </c>
      <c r="B1020" t="s">
        <v>576</v>
      </c>
      <c r="C1020" t="s">
        <v>53</v>
      </c>
      <c r="D1020">
        <f>YEAR(matches[[#This Row],[date]])</f>
        <v>2023</v>
      </c>
      <c r="E1020" t="s">
        <v>644</v>
      </c>
      <c r="F1020" s="1">
        <v>45067</v>
      </c>
      <c r="G1020" t="s">
        <v>23</v>
      </c>
      <c r="H1020" t="s">
        <v>595</v>
      </c>
      <c r="I1020" t="s">
        <v>520</v>
      </c>
      <c r="J1020" t="s">
        <v>344</v>
      </c>
      <c r="K1020" t="s">
        <v>56</v>
      </c>
      <c r="L1020" t="s">
        <v>56</v>
      </c>
      <c r="M1020" t="s">
        <v>28</v>
      </c>
      <c r="N1020" t="s">
        <v>56</v>
      </c>
      <c r="O1020" t="s">
        <v>49</v>
      </c>
      <c r="P1020" t="s">
        <v>100</v>
      </c>
      <c r="Q1020">
        <v>201</v>
      </c>
      <c r="R1020">
        <v>20</v>
      </c>
      <c r="S1020" t="s">
        <v>31</v>
      </c>
      <c r="T1020" t="s">
        <v>32</v>
      </c>
      <c r="U1020" t="s">
        <v>436</v>
      </c>
      <c r="V1020" t="s">
        <v>275</v>
      </c>
    </row>
    <row r="1021" spans="1:22" x14ac:dyDescent="0.25">
      <c r="A1021">
        <v>1359544</v>
      </c>
      <c r="B1021" t="s">
        <v>576</v>
      </c>
      <c r="C1021" t="s">
        <v>449</v>
      </c>
      <c r="D1021">
        <f>YEAR(matches[[#This Row],[date]])</f>
        <v>2023</v>
      </c>
      <c r="E1021" t="s">
        <v>644</v>
      </c>
      <c r="F1021" s="1">
        <v>45067</v>
      </c>
      <c r="G1021" t="s">
        <v>23</v>
      </c>
      <c r="H1021" t="s">
        <v>504</v>
      </c>
      <c r="I1021" t="s">
        <v>583</v>
      </c>
      <c r="J1021" t="s">
        <v>26</v>
      </c>
      <c r="K1021" t="s">
        <v>546</v>
      </c>
      <c r="L1021" t="s">
        <v>546</v>
      </c>
      <c r="M1021" t="s">
        <v>28</v>
      </c>
      <c r="N1021" t="s">
        <v>546</v>
      </c>
      <c r="O1021" t="s">
        <v>49</v>
      </c>
      <c r="P1021" t="s">
        <v>69</v>
      </c>
      <c r="Q1021">
        <v>198</v>
      </c>
      <c r="R1021">
        <v>20</v>
      </c>
      <c r="S1021" t="s">
        <v>31</v>
      </c>
      <c r="T1021" t="s">
        <v>32</v>
      </c>
      <c r="U1021" t="s">
        <v>424</v>
      </c>
      <c r="V1021" t="s">
        <v>423</v>
      </c>
    </row>
    <row r="1022" spans="1:22" x14ac:dyDescent="0.25">
      <c r="A1022">
        <v>1370350</v>
      </c>
      <c r="B1022" t="s">
        <v>576</v>
      </c>
      <c r="C1022" t="s">
        <v>76</v>
      </c>
      <c r="D1022">
        <f>YEAR(matches[[#This Row],[date]])</f>
        <v>2023</v>
      </c>
      <c r="E1022" t="s">
        <v>644</v>
      </c>
      <c r="F1022" s="1">
        <v>45069</v>
      </c>
      <c r="G1022" t="s">
        <v>300</v>
      </c>
      <c r="H1022" t="s">
        <v>515</v>
      </c>
      <c r="I1022" t="s">
        <v>519</v>
      </c>
      <c r="J1022" t="s">
        <v>39</v>
      </c>
      <c r="K1022" t="s">
        <v>546</v>
      </c>
      <c r="L1022" t="s">
        <v>546</v>
      </c>
      <c r="M1022" t="s">
        <v>28</v>
      </c>
      <c r="N1022" t="s">
        <v>39</v>
      </c>
      <c r="O1022" t="s">
        <v>29</v>
      </c>
      <c r="P1022" t="s">
        <v>360</v>
      </c>
      <c r="Q1022">
        <v>173</v>
      </c>
      <c r="R1022">
        <v>20</v>
      </c>
      <c r="S1022" t="s">
        <v>31</v>
      </c>
      <c r="T1022" t="s">
        <v>32</v>
      </c>
      <c r="U1022" t="s">
        <v>310</v>
      </c>
      <c r="V1022" t="s">
        <v>400</v>
      </c>
    </row>
    <row r="1023" spans="1:22" x14ac:dyDescent="0.25">
      <c r="A1023">
        <v>1370351</v>
      </c>
      <c r="B1023" t="s">
        <v>576</v>
      </c>
      <c r="C1023" t="s">
        <v>76</v>
      </c>
      <c r="D1023">
        <f>YEAR(matches[[#This Row],[date]])</f>
        <v>2023</v>
      </c>
      <c r="E1023" t="s">
        <v>644</v>
      </c>
      <c r="F1023" s="1">
        <v>45070</v>
      </c>
      <c r="G1023" t="s">
        <v>375</v>
      </c>
      <c r="H1023" t="s">
        <v>609</v>
      </c>
      <c r="I1023" t="s">
        <v>519</v>
      </c>
      <c r="J1023" t="s">
        <v>56</v>
      </c>
      <c r="K1023" t="s">
        <v>545</v>
      </c>
      <c r="L1023" t="s">
        <v>56</v>
      </c>
      <c r="M1023" t="s">
        <v>40</v>
      </c>
      <c r="N1023" t="s">
        <v>56</v>
      </c>
      <c r="O1023" t="s">
        <v>29</v>
      </c>
      <c r="P1023" t="s">
        <v>590</v>
      </c>
      <c r="Q1023">
        <v>183</v>
      </c>
      <c r="R1023">
        <v>20</v>
      </c>
      <c r="S1023" t="s">
        <v>31</v>
      </c>
      <c r="T1023" t="s">
        <v>32</v>
      </c>
      <c r="U1023" t="s">
        <v>322</v>
      </c>
      <c r="V1023" t="s">
        <v>423</v>
      </c>
    </row>
    <row r="1024" spans="1:22" x14ac:dyDescent="0.25">
      <c r="A1024">
        <v>1370352</v>
      </c>
      <c r="B1024" t="s">
        <v>576</v>
      </c>
      <c r="C1024" t="s">
        <v>212</v>
      </c>
      <c r="D1024">
        <f>YEAR(matches[[#This Row],[date]])</f>
        <v>2023</v>
      </c>
      <c r="E1024" t="s">
        <v>644</v>
      </c>
      <c r="F1024" s="1">
        <v>45072</v>
      </c>
      <c r="G1024" t="s">
        <v>302</v>
      </c>
      <c r="H1024" t="s">
        <v>504</v>
      </c>
      <c r="I1024" t="s">
        <v>527</v>
      </c>
      <c r="J1024" t="s">
        <v>546</v>
      </c>
      <c r="K1024" t="s">
        <v>56</v>
      </c>
      <c r="L1024" t="s">
        <v>56</v>
      </c>
      <c r="M1024" t="s">
        <v>28</v>
      </c>
      <c r="N1024" t="s">
        <v>546</v>
      </c>
      <c r="O1024" t="s">
        <v>29</v>
      </c>
      <c r="P1024" t="s">
        <v>395</v>
      </c>
      <c r="Q1024">
        <v>234</v>
      </c>
      <c r="R1024">
        <v>20</v>
      </c>
      <c r="S1024" t="s">
        <v>31</v>
      </c>
      <c r="T1024" t="s">
        <v>32</v>
      </c>
      <c r="U1024" t="s">
        <v>424</v>
      </c>
      <c r="V1024" t="s">
        <v>275</v>
      </c>
    </row>
    <row r="1025" spans="1:22" x14ac:dyDescent="0.25">
      <c r="A1025">
        <v>1370353</v>
      </c>
      <c r="B1025" t="s">
        <v>576</v>
      </c>
      <c r="C1025" t="s">
        <v>212</v>
      </c>
      <c r="D1025">
        <f>YEAR(matches[[#This Row],[date]])</f>
        <v>2023</v>
      </c>
      <c r="E1025" t="s">
        <v>644</v>
      </c>
      <c r="F1025" s="1">
        <v>45075</v>
      </c>
      <c r="G1025" t="s">
        <v>136</v>
      </c>
      <c r="H1025" t="s">
        <v>569</v>
      </c>
      <c r="I1025" t="s">
        <v>527</v>
      </c>
      <c r="J1025" t="s">
        <v>546</v>
      </c>
      <c r="K1025" t="s">
        <v>39</v>
      </c>
      <c r="L1025" t="s">
        <v>39</v>
      </c>
      <c r="M1025" t="s">
        <v>28</v>
      </c>
      <c r="N1025" t="s">
        <v>39</v>
      </c>
      <c r="O1025" t="s">
        <v>49</v>
      </c>
      <c r="P1025" t="s">
        <v>57</v>
      </c>
      <c r="Q1025">
        <v>171</v>
      </c>
      <c r="R1025">
        <v>15</v>
      </c>
      <c r="S1025" t="s">
        <v>31</v>
      </c>
      <c r="T1025" t="s">
        <v>117</v>
      </c>
      <c r="U1025" t="s">
        <v>424</v>
      </c>
      <c r="V1025" t="s">
        <v>275</v>
      </c>
    </row>
    <row r="1026" spans="1:22" x14ac:dyDescent="0.25">
      <c r="A1026">
        <v>1422119</v>
      </c>
      <c r="B1026" t="s">
        <v>610</v>
      </c>
      <c r="C1026" t="s">
        <v>76</v>
      </c>
      <c r="D1026">
        <f>YEAR(matches[[#This Row],[date]])</f>
        <v>2024</v>
      </c>
      <c r="E1026" t="s">
        <v>645</v>
      </c>
      <c r="F1026" s="1">
        <v>45373</v>
      </c>
      <c r="G1026" t="s">
        <v>23</v>
      </c>
      <c r="H1026" t="s">
        <v>430</v>
      </c>
      <c r="I1026" t="s">
        <v>519</v>
      </c>
      <c r="J1026" t="s">
        <v>611</v>
      </c>
      <c r="K1026" t="s">
        <v>39</v>
      </c>
      <c r="L1026" t="s">
        <v>611</v>
      </c>
      <c r="M1026" t="s">
        <v>40</v>
      </c>
      <c r="N1026" t="s">
        <v>39</v>
      </c>
      <c r="O1026" t="s">
        <v>49</v>
      </c>
      <c r="P1026" t="s">
        <v>69</v>
      </c>
      <c r="Q1026">
        <v>174</v>
      </c>
      <c r="R1026">
        <v>20</v>
      </c>
      <c r="S1026" t="s">
        <v>31</v>
      </c>
      <c r="T1026" t="s">
        <v>32</v>
      </c>
      <c r="U1026" t="s">
        <v>538</v>
      </c>
      <c r="V1026" t="s">
        <v>423</v>
      </c>
    </row>
    <row r="1027" spans="1:22" x14ac:dyDescent="0.25">
      <c r="A1027">
        <v>1422120</v>
      </c>
      <c r="B1027" t="s">
        <v>610</v>
      </c>
      <c r="C1027" t="s">
        <v>612</v>
      </c>
      <c r="D1027">
        <f>YEAR(matches[[#This Row],[date]])</f>
        <v>2024</v>
      </c>
      <c r="E1027" t="s">
        <v>645</v>
      </c>
      <c r="F1027" s="1">
        <v>45374</v>
      </c>
      <c r="G1027" t="s">
        <v>23</v>
      </c>
      <c r="H1027" t="s">
        <v>494</v>
      </c>
      <c r="I1027" t="s">
        <v>613</v>
      </c>
      <c r="J1027" t="s">
        <v>490</v>
      </c>
      <c r="K1027" t="s">
        <v>521</v>
      </c>
      <c r="L1027" t="s">
        <v>521</v>
      </c>
      <c r="M1027" t="s">
        <v>28</v>
      </c>
      <c r="N1027" t="s">
        <v>521</v>
      </c>
      <c r="O1027" t="s">
        <v>49</v>
      </c>
      <c r="P1027" t="s">
        <v>90</v>
      </c>
      <c r="Q1027">
        <v>175</v>
      </c>
      <c r="R1027">
        <v>20</v>
      </c>
      <c r="S1027" t="s">
        <v>31</v>
      </c>
      <c r="T1027" t="s">
        <v>32</v>
      </c>
      <c r="U1027" t="s">
        <v>525</v>
      </c>
      <c r="V1027" t="s">
        <v>559</v>
      </c>
    </row>
    <row r="1028" spans="1:22" x14ac:dyDescent="0.25">
      <c r="A1028">
        <v>1422121</v>
      </c>
      <c r="B1028" t="s">
        <v>610</v>
      </c>
      <c r="C1028" t="s">
        <v>60</v>
      </c>
      <c r="D1028">
        <f>YEAR(matches[[#This Row],[date]])</f>
        <v>2024</v>
      </c>
      <c r="E1028" t="s">
        <v>645</v>
      </c>
      <c r="F1028" s="1">
        <v>45374</v>
      </c>
      <c r="G1028" t="s">
        <v>23</v>
      </c>
      <c r="H1028" t="s">
        <v>405</v>
      </c>
      <c r="I1028" t="s">
        <v>574</v>
      </c>
      <c r="J1028" t="s">
        <v>27</v>
      </c>
      <c r="K1028" t="s">
        <v>344</v>
      </c>
      <c r="L1028" t="s">
        <v>344</v>
      </c>
      <c r="M1028" t="s">
        <v>28</v>
      </c>
      <c r="N1028" t="s">
        <v>27</v>
      </c>
      <c r="O1028" t="s">
        <v>29</v>
      </c>
      <c r="P1028" t="s">
        <v>90</v>
      </c>
      <c r="Q1028">
        <v>209</v>
      </c>
      <c r="R1028">
        <v>20</v>
      </c>
      <c r="S1028" t="s">
        <v>31</v>
      </c>
      <c r="T1028" t="s">
        <v>32</v>
      </c>
      <c r="U1028" t="s">
        <v>557</v>
      </c>
      <c r="V1028" t="s">
        <v>457</v>
      </c>
    </row>
    <row r="1029" spans="1:22" x14ac:dyDescent="0.25">
      <c r="A1029">
        <v>1422122</v>
      </c>
      <c r="B1029" t="s">
        <v>610</v>
      </c>
      <c r="C1029" t="s">
        <v>66</v>
      </c>
      <c r="D1029">
        <f>YEAR(matches[[#This Row],[date]])</f>
        <v>2024</v>
      </c>
      <c r="E1029" t="s">
        <v>645</v>
      </c>
      <c r="F1029" s="1">
        <v>45375</v>
      </c>
      <c r="G1029" t="s">
        <v>23</v>
      </c>
      <c r="H1029" t="s">
        <v>361</v>
      </c>
      <c r="I1029" t="s">
        <v>596</v>
      </c>
      <c r="J1029" t="s">
        <v>48</v>
      </c>
      <c r="K1029" t="s">
        <v>545</v>
      </c>
      <c r="L1029" t="s">
        <v>48</v>
      </c>
      <c r="M1029" t="s">
        <v>40</v>
      </c>
      <c r="N1029" t="s">
        <v>48</v>
      </c>
      <c r="O1029" t="s">
        <v>29</v>
      </c>
      <c r="P1029" t="s">
        <v>284</v>
      </c>
      <c r="Q1029">
        <v>194</v>
      </c>
      <c r="R1029">
        <v>20</v>
      </c>
      <c r="S1029" t="s">
        <v>31</v>
      </c>
      <c r="T1029" t="s">
        <v>32</v>
      </c>
      <c r="U1029" t="s">
        <v>584</v>
      </c>
      <c r="V1029" t="s">
        <v>164</v>
      </c>
    </row>
    <row r="1030" spans="1:22" x14ac:dyDescent="0.25">
      <c r="A1030">
        <v>1422123</v>
      </c>
      <c r="B1030" t="s">
        <v>610</v>
      </c>
      <c r="C1030" t="s">
        <v>212</v>
      </c>
      <c r="D1030">
        <f>YEAR(matches[[#This Row],[date]])</f>
        <v>2024</v>
      </c>
      <c r="E1030" t="s">
        <v>645</v>
      </c>
      <c r="F1030" s="1">
        <v>45375</v>
      </c>
      <c r="G1030" t="s">
        <v>23</v>
      </c>
      <c r="H1030" t="s">
        <v>585</v>
      </c>
      <c r="I1030" t="s">
        <v>527</v>
      </c>
      <c r="J1030" t="s">
        <v>546</v>
      </c>
      <c r="K1030" t="s">
        <v>56</v>
      </c>
      <c r="L1030" t="s">
        <v>56</v>
      </c>
      <c r="M1030" t="s">
        <v>28</v>
      </c>
      <c r="N1030" t="s">
        <v>546</v>
      </c>
      <c r="O1030" t="s">
        <v>29</v>
      </c>
      <c r="P1030" t="s">
        <v>69</v>
      </c>
      <c r="Q1030">
        <v>169</v>
      </c>
      <c r="R1030">
        <v>20</v>
      </c>
      <c r="S1030" t="s">
        <v>31</v>
      </c>
      <c r="T1030" t="s">
        <v>32</v>
      </c>
      <c r="U1030" t="s">
        <v>316</v>
      </c>
      <c r="V1030" t="s">
        <v>423</v>
      </c>
    </row>
    <row r="1031" spans="1:22" x14ac:dyDescent="0.25">
      <c r="A1031">
        <v>1422124</v>
      </c>
      <c r="B1031" t="s">
        <v>610</v>
      </c>
      <c r="C1031" t="s">
        <v>449</v>
      </c>
      <c r="D1031">
        <f>YEAR(matches[[#This Row],[date]])</f>
        <v>2024</v>
      </c>
      <c r="E1031" t="s">
        <v>645</v>
      </c>
      <c r="F1031" s="1">
        <v>45376</v>
      </c>
      <c r="G1031" t="s">
        <v>23</v>
      </c>
      <c r="H1031" t="s">
        <v>278</v>
      </c>
      <c r="I1031" t="s">
        <v>583</v>
      </c>
      <c r="J1031" t="s">
        <v>521</v>
      </c>
      <c r="K1031" t="s">
        <v>611</v>
      </c>
      <c r="L1031" t="s">
        <v>611</v>
      </c>
      <c r="M1031" t="s">
        <v>28</v>
      </c>
      <c r="N1031" t="s">
        <v>611</v>
      </c>
      <c r="O1031" t="s">
        <v>49</v>
      </c>
      <c r="P1031" t="s">
        <v>90</v>
      </c>
      <c r="Q1031">
        <v>177</v>
      </c>
      <c r="R1031">
        <v>20</v>
      </c>
      <c r="S1031" t="s">
        <v>31</v>
      </c>
      <c r="T1031" t="s">
        <v>32</v>
      </c>
      <c r="U1031" t="s">
        <v>310</v>
      </c>
      <c r="V1031" t="s">
        <v>589</v>
      </c>
    </row>
    <row r="1032" spans="1:22" x14ac:dyDescent="0.25">
      <c r="A1032">
        <v>1422125</v>
      </c>
      <c r="B1032" t="s">
        <v>610</v>
      </c>
      <c r="C1032" t="s">
        <v>76</v>
      </c>
      <c r="D1032">
        <f>YEAR(matches[[#This Row],[date]])</f>
        <v>2024</v>
      </c>
      <c r="E1032" t="s">
        <v>645</v>
      </c>
      <c r="F1032" s="1">
        <v>45377</v>
      </c>
      <c r="G1032" t="s">
        <v>23</v>
      </c>
      <c r="H1032" t="s">
        <v>555</v>
      </c>
      <c r="I1032" t="s">
        <v>519</v>
      </c>
      <c r="J1032" t="s">
        <v>39</v>
      </c>
      <c r="K1032" t="s">
        <v>546</v>
      </c>
      <c r="L1032" t="s">
        <v>546</v>
      </c>
      <c r="M1032" t="s">
        <v>28</v>
      </c>
      <c r="N1032" t="s">
        <v>39</v>
      </c>
      <c r="O1032" t="s">
        <v>29</v>
      </c>
      <c r="P1032" t="s">
        <v>238</v>
      </c>
      <c r="Q1032">
        <v>207</v>
      </c>
      <c r="R1032">
        <v>20</v>
      </c>
      <c r="S1032" t="s">
        <v>31</v>
      </c>
      <c r="T1032" t="s">
        <v>32</v>
      </c>
      <c r="U1032" t="s">
        <v>614</v>
      </c>
      <c r="V1032" t="s">
        <v>536</v>
      </c>
    </row>
    <row r="1033" spans="1:22" x14ac:dyDescent="0.25">
      <c r="A1033">
        <v>1422126</v>
      </c>
      <c r="B1033" t="s">
        <v>610</v>
      </c>
      <c r="C1033" t="s">
        <v>71</v>
      </c>
      <c r="D1033">
        <f>YEAR(matches[[#This Row],[date]])</f>
        <v>2024</v>
      </c>
      <c r="E1033" t="s">
        <v>645</v>
      </c>
      <c r="F1033" s="1">
        <v>45378</v>
      </c>
      <c r="G1033" t="s">
        <v>23</v>
      </c>
      <c r="H1033" t="s">
        <v>552</v>
      </c>
      <c r="I1033" t="s">
        <v>582</v>
      </c>
      <c r="J1033" t="s">
        <v>344</v>
      </c>
      <c r="K1033" t="s">
        <v>56</v>
      </c>
      <c r="L1033" t="s">
        <v>56</v>
      </c>
      <c r="M1033" t="s">
        <v>28</v>
      </c>
      <c r="N1033" t="s">
        <v>344</v>
      </c>
      <c r="O1033" t="s">
        <v>29</v>
      </c>
      <c r="P1033" t="s">
        <v>211</v>
      </c>
      <c r="Q1033">
        <v>278</v>
      </c>
      <c r="R1033">
        <v>20</v>
      </c>
      <c r="S1033" t="s">
        <v>31</v>
      </c>
      <c r="T1033" t="s">
        <v>32</v>
      </c>
      <c r="U1033" t="s">
        <v>436</v>
      </c>
      <c r="V1033" t="s">
        <v>499</v>
      </c>
    </row>
    <row r="1034" spans="1:22" x14ac:dyDescent="0.25">
      <c r="A1034">
        <v>1422127</v>
      </c>
      <c r="B1034" t="s">
        <v>610</v>
      </c>
      <c r="C1034" t="s">
        <v>66</v>
      </c>
      <c r="D1034">
        <f>YEAR(matches[[#This Row],[date]])</f>
        <v>2024</v>
      </c>
      <c r="E1034" t="s">
        <v>645</v>
      </c>
      <c r="F1034" s="1">
        <v>45379</v>
      </c>
      <c r="G1034" t="s">
        <v>23</v>
      </c>
      <c r="H1034" t="s">
        <v>564</v>
      </c>
      <c r="I1034" t="s">
        <v>596</v>
      </c>
      <c r="J1034" t="s">
        <v>48</v>
      </c>
      <c r="K1034" t="s">
        <v>490</v>
      </c>
      <c r="L1034" t="s">
        <v>490</v>
      </c>
      <c r="M1034" t="s">
        <v>28</v>
      </c>
      <c r="N1034" t="s">
        <v>48</v>
      </c>
      <c r="O1034" t="s">
        <v>29</v>
      </c>
      <c r="P1034" t="s">
        <v>115</v>
      </c>
      <c r="Q1034">
        <v>186</v>
      </c>
      <c r="R1034">
        <v>20</v>
      </c>
      <c r="S1034" t="s">
        <v>31</v>
      </c>
      <c r="T1034" t="s">
        <v>32</v>
      </c>
      <c r="U1034" t="s">
        <v>428</v>
      </c>
      <c r="V1034" t="s">
        <v>424</v>
      </c>
    </row>
    <row r="1035" spans="1:22" x14ac:dyDescent="0.25">
      <c r="A1035">
        <v>1422128</v>
      </c>
      <c r="B1035" t="s">
        <v>610</v>
      </c>
      <c r="C1035" t="s">
        <v>449</v>
      </c>
      <c r="D1035">
        <f>YEAR(matches[[#This Row],[date]])</f>
        <v>2024</v>
      </c>
      <c r="E1035" t="s">
        <v>645</v>
      </c>
      <c r="F1035" s="1">
        <v>45380</v>
      </c>
      <c r="G1035" t="s">
        <v>23</v>
      </c>
      <c r="H1035" t="s">
        <v>327</v>
      </c>
      <c r="I1035" t="s">
        <v>583</v>
      </c>
      <c r="J1035" t="s">
        <v>611</v>
      </c>
      <c r="K1035" t="s">
        <v>27</v>
      </c>
      <c r="L1035" t="s">
        <v>27</v>
      </c>
      <c r="M1035" t="s">
        <v>28</v>
      </c>
      <c r="N1035" t="s">
        <v>27</v>
      </c>
      <c r="O1035" t="s">
        <v>49</v>
      </c>
      <c r="P1035" t="s">
        <v>83</v>
      </c>
      <c r="Q1035">
        <v>183</v>
      </c>
      <c r="R1035">
        <v>20</v>
      </c>
      <c r="S1035" t="s">
        <v>31</v>
      </c>
      <c r="T1035" t="s">
        <v>32</v>
      </c>
      <c r="U1035" t="s">
        <v>310</v>
      </c>
      <c r="V1035" t="s">
        <v>557</v>
      </c>
    </row>
    <row r="1036" spans="1:22" x14ac:dyDescent="0.25">
      <c r="A1036">
        <v>1422129</v>
      </c>
      <c r="B1036" t="s">
        <v>610</v>
      </c>
      <c r="C1036" t="s">
        <v>579</v>
      </c>
      <c r="D1036">
        <f>YEAR(matches[[#This Row],[date]])</f>
        <v>2024</v>
      </c>
      <c r="E1036" t="s">
        <v>645</v>
      </c>
      <c r="F1036" s="1">
        <v>45381</v>
      </c>
      <c r="G1036" t="s">
        <v>23</v>
      </c>
      <c r="H1036" t="s">
        <v>615</v>
      </c>
      <c r="I1036" t="s">
        <v>581</v>
      </c>
      <c r="J1036" t="s">
        <v>545</v>
      </c>
      <c r="K1036" t="s">
        <v>521</v>
      </c>
      <c r="L1036" t="s">
        <v>545</v>
      </c>
      <c r="M1036" t="s">
        <v>40</v>
      </c>
      <c r="N1036" t="s">
        <v>545</v>
      </c>
      <c r="O1036" t="s">
        <v>29</v>
      </c>
      <c r="P1036" t="s">
        <v>273</v>
      </c>
      <c r="Q1036">
        <v>200</v>
      </c>
      <c r="R1036">
        <v>20</v>
      </c>
      <c r="S1036" t="s">
        <v>31</v>
      </c>
      <c r="T1036" t="s">
        <v>32</v>
      </c>
      <c r="U1036" t="s">
        <v>525</v>
      </c>
      <c r="V1036" t="s">
        <v>526</v>
      </c>
    </row>
    <row r="1037" spans="1:22" x14ac:dyDescent="0.25">
      <c r="A1037">
        <v>1422130</v>
      </c>
      <c r="B1037" t="s">
        <v>610</v>
      </c>
      <c r="C1037" t="s">
        <v>212</v>
      </c>
      <c r="D1037">
        <f>YEAR(matches[[#This Row],[date]])</f>
        <v>2024</v>
      </c>
      <c r="E1037" t="s">
        <v>645</v>
      </c>
      <c r="F1037" s="1">
        <v>45382</v>
      </c>
      <c r="G1037" t="s">
        <v>23</v>
      </c>
      <c r="H1037" t="s">
        <v>387</v>
      </c>
      <c r="I1037" t="s">
        <v>527</v>
      </c>
      <c r="J1037" t="s">
        <v>344</v>
      </c>
      <c r="K1037" t="s">
        <v>546</v>
      </c>
      <c r="L1037" t="s">
        <v>344</v>
      </c>
      <c r="M1037" t="s">
        <v>40</v>
      </c>
      <c r="N1037" t="s">
        <v>546</v>
      </c>
      <c r="O1037" t="s">
        <v>49</v>
      </c>
      <c r="P1037" t="s">
        <v>83</v>
      </c>
      <c r="Q1037">
        <v>163</v>
      </c>
      <c r="R1037">
        <v>20</v>
      </c>
      <c r="S1037" t="s">
        <v>31</v>
      </c>
      <c r="T1037" t="s">
        <v>32</v>
      </c>
      <c r="U1037" t="s">
        <v>538</v>
      </c>
      <c r="V1037" t="s">
        <v>423</v>
      </c>
    </row>
    <row r="1038" spans="1:22" x14ac:dyDescent="0.25">
      <c r="A1038">
        <v>1422131</v>
      </c>
      <c r="B1038" t="s">
        <v>610</v>
      </c>
      <c r="C1038" t="s">
        <v>312</v>
      </c>
      <c r="D1038">
        <f>YEAR(matches[[#This Row],[date]])</f>
        <v>2024</v>
      </c>
      <c r="E1038" t="s">
        <v>645</v>
      </c>
      <c r="F1038" s="1">
        <v>45382</v>
      </c>
      <c r="G1038" t="s">
        <v>23</v>
      </c>
      <c r="H1038" t="s">
        <v>503</v>
      </c>
      <c r="I1038" t="s">
        <v>616</v>
      </c>
      <c r="J1038" t="s">
        <v>490</v>
      </c>
      <c r="K1038" t="s">
        <v>39</v>
      </c>
      <c r="L1038" t="s">
        <v>490</v>
      </c>
      <c r="M1038" t="s">
        <v>40</v>
      </c>
      <c r="N1038" t="s">
        <v>490</v>
      </c>
      <c r="O1038" t="s">
        <v>29</v>
      </c>
      <c r="P1038" t="s">
        <v>284</v>
      </c>
      <c r="Q1038">
        <v>192</v>
      </c>
      <c r="R1038">
        <v>20</v>
      </c>
      <c r="S1038" t="s">
        <v>31</v>
      </c>
      <c r="T1038" t="s">
        <v>32</v>
      </c>
      <c r="U1038" t="s">
        <v>164</v>
      </c>
      <c r="V1038" t="s">
        <v>591</v>
      </c>
    </row>
    <row r="1039" spans="1:22" x14ac:dyDescent="0.25">
      <c r="A1039">
        <v>1422132</v>
      </c>
      <c r="B1039" t="s">
        <v>610</v>
      </c>
      <c r="C1039" t="s">
        <v>53</v>
      </c>
      <c r="D1039">
        <f>YEAR(matches[[#This Row],[date]])</f>
        <v>2024</v>
      </c>
      <c r="E1039" t="s">
        <v>645</v>
      </c>
      <c r="F1039" s="1">
        <v>45383</v>
      </c>
      <c r="G1039" t="s">
        <v>23</v>
      </c>
      <c r="H1039" t="s">
        <v>410</v>
      </c>
      <c r="I1039" t="s">
        <v>520</v>
      </c>
      <c r="J1039" t="s">
        <v>56</v>
      </c>
      <c r="K1039" t="s">
        <v>48</v>
      </c>
      <c r="L1039" t="s">
        <v>48</v>
      </c>
      <c r="M1039" t="s">
        <v>28</v>
      </c>
      <c r="N1039" t="s">
        <v>48</v>
      </c>
      <c r="O1039" t="s">
        <v>49</v>
      </c>
      <c r="P1039" t="s">
        <v>69</v>
      </c>
      <c r="Q1039">
        <v>126</v>
      </c>
      <c r="R1039">
        <v>20</v>
      </c>
      <c r="S1039" t="s">
        <v>31</v>
      </c>
      <c r="T1039" t="s">
        <v>32</v>
      </c>
      <c r="U1039" t="s">
        <v>589</v>
      </c>
      <c r="V1039" t="s">
        <v>457</v>
      </c>
    </row>
    <row r="1040" spans="1:22" x14ac:dyDescent="0.25">
      <c r="A1040">
        <v>1422133</v>
      </c>
      <c r="B1040" t="s">
        <v>610</v>
      </c>
      <c r="C1040" t="s">
        <v>449</v>
      </c>
      <c r="D1040">
        <f>YEAR(matches[[#This Row],[date]])</f>
        <v>2024</v>
      </c>
      <c r="E1040" t="s">
        <v>645</v>
      </c>
      <c r="F1040" s="1">
        <v>45384</v>
      </c>
      <c r="G1040" t="s">
        <v>23</v>
      </c>
      <c r="H1040" t="s">
        <v>615</v>
      </c>
      <c r="I1040" t="s">
        <v>583</v>
      </c>
      <c r="J1040" t="s">
        <v>545</v>
      </c>
      <c r="K1040" t="s">
        <v>611</v>
      </c>
      <c r="L1040" t="s">
        <v>611</v>
      </c>
      <c r="M1040" t="s">
        <v>28</v>
      </c>
      <c r="N1040" t="s">
        <v>545</v>
      </c>
      <c r="O1040" t="s">
        <v>29</v>
      </c>
      <c r="P1040" t="s">
        <v>309</v>
      </c>
      <c r="Q1040">
        <v>182</v>
      </c>
      <c r="R1040">
        <v>20</v>
      </c>
      <c r="S1040" t="s">
        <v>31</v>
      </c>
      <c r="T1040" t="s">
        <v>32</v>
      </c>
      <c r="U1040" t="s">
        <v>525</v>
      </c>
      <c r="V1040" t="s">
        <v>559</v>
      </c>
    </row>
    <row r="1041" spans="1:22" x14ac:dyDescent="0.25">
      <c r="A1041">
        <v>1422134</v>
      </c>
      <c r="B1041" t="s">
        <v>610</v>
      </c>
      <c r="C1041" t="s">
        <v>312</v>
      </c>
      <c r="D1041">
        <f>YEAR(matches[[#This Row],[date]])</f>
        <v>2024</v>
      </c>
      <c r="E1041" t="s">
        <v>645</v>
      </c>
      <c r="F1041" s="1">
        <v>45385</v>
      </c>
      <c r="G1041" t="s">
        <v>23</v>
      </c>
      <c r="H1041" t="s">
        <v>327</v>
      </c>
      <c r="I1041" t="s">
        <v>616</v>
      </c>
      <c r="J1041" t="s">
        <v>27</v>
      </c>
      <c r="K1041" t="s">
        <v>490</v>
      </c>
      <c r="L1041" t="s">
        <v>27</v>
      </c>
      <c r="M1041" t="s">
        <v>40</v>
      </c>
      <c r="N1041" t="s">
        <v>27</v>
      </c>
      <c r="O1041" t="s">
        <v>29</v>
      </c>
      <c r="P1041" t="s">
        <v>617</v>
      </c>
      <c r="Q1041">
        <v>273</v>
      </c>
      <c r="R1041">
        <v>20</v>
      </c>
      <c r="S1041" t="s">
        <v>31</v>
      </c>
      <c r="T1041" t="s">
        <v>32</v>
      </c>
      <c r="U1041" t="s">
        <v>584</v>
      </c>
      <c r="V1041" t="s">
        <v>499</v>
      </c>
    </row>
    <row r="1042" spans="1:22" x14ac:dyDescent="0.25">
      <c r="A1042">
        <v>1422135</v>
      </c>
      <c r="B1042" t="s">
        <v>610</v>
      </c>
      <c r="C1042" t="s">
        <v>212</v>
      </c>
      <c r="D1042">
        <f>YEAR(matches[[#This Row],[date]])</f>
        <v>2024</v>
      </c>
      <c r="E1042" t="s">
        <v>645</v>
      </c>
      <c r="F1042" s="1">
        <v>45386</v>
      </c>
      <c r="G1042" t="s">
        <v>23</v>
      </c>
      <c r="H1042" t="s">
        <v>618</v>
      </c>
      <c r="I1042" t="s">
        <v>527</v>
      </c>
      <c r="J1042" t="s">
        <v>546</v>
      </c>
      <c r="K1042" t="s">
        <v>521</v>
      </c>
      <c r="L1042" t="s">
        <v>521</v>
      </c>
      <c r="M1042" t="s">
        <v>28</v>
      </c>
      <c r="N1042" t="s">
        <v>521</v>
      </c>
      <c r="O1042" t="s">
        <v>49</v>
      </c>
      <c r="P1042" t="s">
        <v>80</v>
      </c>
      <c r="Q1042">
        <v>200</v>
      </c>
      <c r="R1042">
        <v>20</v>
      </c>
      <c r="S1042" t="s">
        <v>31</v>
      </c>
      <c r="T1042" t="s">
        <v>32</v>
      </c>
      <c r="U1042" t="s">
        <v>424</v>
      </c>
      <c r="V1042" t="s">
        <v>316</v>
      </c>
    </row>
    <row r="1043" spans="1:22" x14ac:dyDescent="0.25">
      <c r="A1043">
        <v>1422136</v>
      </c>
      <c r="B1043" t="s">
        <v>610</v>
      </c>
      <c r="C1043" t="s">
        <v>71</v>
      </c>
      <c r="D1043">
        <f>YEAR(matches[[#This Row],[date]])</f>
        <v>2024</v>
      </c>
      <c r="E1043" t="s">
        <v>645</v>
      </c>
      <c r="F1043" s="1">
        <v>45387</v>
      </c>
      <c r="G1043" t="s">
        <v>23</v>
      </c>
      <c r="H1043" t="s">
        <v>552</v>
      </c>
      <c r="I1043" t="s">
        <v>582</v>
      </c>
      <c r="J1043" t="s">
        <v>39</v>
      </c>
      <c r="K1043" t="s">
        <v>344</v>
      </c>
      <c r="L1043" t="s">
        <v>344</v>
      </c>
      <c r="M1043" t="s">
        <v>28</v>
      </c>
      <c r="N1043" t="s">
        <v>344</v>
      </c>
      <c r="O1043" t="s">
        <v>49</v>
      </c>
      <c r="P1043" t="s">
        <v>69</v>
      </c>
      <c r="Q1043">
        <v>166</v>
      </c>
      <c r="R1043">
        <v>20</v>
      </c>
      <c r="S1043" t="s">
        <v>31</v>
      </c>
      <c r="T1043" t="s">
        <v>32</v>
      </c>
      <c r="U1043" t="s">
        <v>557</v>
      </c>
      <c r="V1043" t="s">
        <v>457</v>
      </c>
    </row>
    <row r="1044" spans="1:22" x14ac:dyDescent="0.25">
      <c r="A1044">
        <v>1422137</v>
      </c>
      <c r="B1044" t="s">
        <v>610</v>
      </c>
      <c r="C1044" t="s">
        <v>66</v>
      </c>
      <c r="D1044">
        <f>YEAR(matches[[#This Row],[date]])</f>
        <v>2024</v>
      </c>
      <c r="E1044" t="s">
        <v>645</v>
      </c>
      <c r="F1044" s="1">
        <v>45388</v>
      </c>
      <c r="G1044" t="s">
        <v>23</v>
      </c>
      <c r="H1044" t="s">
        <v>460</v>
      </c>
      <c r="I1044" t="s">
        <v>596</v>
      </c>
      <c r="J1044" t="s">
        <v>611</v>
      </c>
      <c r="K1044" t="s">
        <v>48</v>
      </c>
      <c r="L1044" t="s">
        <v>48</v>
      </c>
      <c r="M1044" t="s">
        <v>28</v>
      </c>
      <c r="N1044" t="s">
        <v>48</v>
      </c>
      <c r="O1044" t="s">
        <v>49</v>
      </c>
      <c r="P1044" t="s">
        <v>69</v>
      </c>
      <c r="Q1044">
        <v>184</v>
      </c>
      <c r="R1044">
        <v>20</v>
      </c>
      <c r="S1044" t="s">
        <v>31</v>
      </c>
      <c r="T1044" t="s">
        <v>32</v>
      </c>
      <c r="U1044" t="s">
        <v>614</v>
      </c>
      <c r="V1044" t="s">
        <v>536</v>
      </c>
    </row>
    <row r="1045" spans="1:22" x14ac:dyDescent="0.25">
      <c r="A1045">
        <v>1422138</v>
      </c>
      <c r="B1045" t="s">
        <v>610</v>
      </c>
      <c r="C1045" t="s">
        <v>53</v>
      </c>
      <c r="D1045">
        <f>YEAR(matches[[#This Row],[date]])</f>
        <v>2024</v>
      </c>
      <c r="E1045" t="s">
        <v>645</v>
      </c>
      <c r="F1045" s="1">
        <v>45389</v>
      </c>
      <c r="G1045" t="s">
        <v>23</v>
      </c>
      <c r="H1045" t="s">
        <v>619</v>
      </c>
      <c r="I1045" t="s">
        <v>520</v>
      </c>
      <c r="J1045" t="s">
        <v>56</v>
      </c>
      <c r="K1045" t="s">
        <v>490</v>
      </c>
      <c r="L1045" t="s">
        <v>490</v>
      </c>
      <c r="M1045" t="s">
        <v>28</v>
      </c>
      <c r="N1045" t="s">
        <v>56</v>
      </c>
      <c r="O1045" t="s">
        <v>29</v>
      </c>
      <c r="P1045" t="s">
        <v>104</v>
      </c>
      <c r="Q1045">
        <v>235</v>
      </c>
      <c r="R1045">
        <v>20</v>
      </c>
      <c r="S1045" t="s">
        <v>31</v>
      </c>
      <c r="T1045" t="s">
        <v>32</v>
      </c>
      <c r="U1045" t="s">
        <v>164</v>
      </c>
      <c r="V1045" t="s">
        <v>499</v>
      </c>
    </row>
    <row r="1046" spans="1:22" x14ac:dyDescent="0.25">
      <c r="A1046">
        <v>1422139</v>
      </c>
      <c r="B1046" t="s">
        <v>610</v>
      </c>
      <c r="C1046" t="s">
        <v>579</v>
      </c>
      <c r="D1046">
        <f>YEAR(matches[[#This Row],[date]])</f>
        <v>2024</v>
      </c>
      <c r="E1046" t="s">
        <v>645</v>
      </c>
      <c r="F1046" s="1">
        <v>45389</v>
      </c>
      <c r="G1046" t="s">
        <v>23</v>
      </c>
      <c r="H1046" t="s">
        <v>620</v>
      </c>
      <c r="I1046" t="s">
        <v>581</v>
      </c>
      <c r="J1046" t="s">
        <v>545</v>
      </c>
      <c r="K1046" t="s">
        <v>546</v>
      </c>
      <c r="L1046" t="s">
        <v>545</v>
      </c>
      <c r="M1046" t="s">
        <v>40</v>
      </c>
      <c r="N1046" t="s">
        <v>545</v>
      </c>
      <c r="O1046" t="s">
        <v>29</v>
      </c>
      <c r="P1046" t="s">
        <v>41</v>
      </c>
      <c r="Q1046">
        <v>164</v>
      </c>
      <c r="R1046">
        <v>20</v>
      </c>
      <c r="S1046" t="s">
        <v>31</v>
      </c>
      <c r="T1046" t="s">
        <v>32</v>
      </c>
      <c r="U1046" t="s">
        <v>428</v>
      </c>
      <c r="V1046" t="s">
        <v>423</v>
      </c>
    </row>
    <row r="1047" spans="1:22" x14ac:dyDescent="0.25">
      <c r="A1047">
        <v>1426260</v>
      </c>
      <c r="B1047" t="s">
        <v>610</v>
      </c>
      <c r="C1047" t="s">
        <v>76</v>
      </c>
      <c r="D1047">
        <f>YEAR(matches[[#This Row],[date]])</f>
        <v>2024</v>
      </c>
      <c r="E1047" t="s">
        <v>645</v>
      </c>
      <c r="F1047" s="1">
        <v>45390</v>
      </c>
      <c r="G1047" t="s">
        <v>23</v>
      </c>
      <c r="H1047" t="s">
        <v>313</v>
      </c>
      <c r="I1047" t="s">
        <v>519</v>
      </c>
      <c r="J1047" t="s">
        <v>27</v>
      </c>
      <c r="K1047" t="s">
        <v>39</v>
      </c>
      <c r="L1047" t="s">
        <v>39</v>
      </c>
      <c r="M1047" t="s">
        <v>28</v>
      </c>
      <c r="N1047" t="s">
        <v>39</v>
      </c>
      <c r="O1047" t="s">
        <v>49</v>
      </c>
      <c r="P1047" t="s">
        <v>83</v>
      </c>
      <c r="Q1047">
        <v>138</v>
      </c>
      <c r="R1047">
        <v>20</v>
      </c>
      <c r="S1047" t="s">
        <v>31</v>
      </c>
      <c r="T1047" t="s">
        <v>32</v>
      </c>
      <c r="U1047" t="s">
        <v>310</v>
      </c>
      <c r="V1047" t="s">
        <v>589</v>
      </c>
    </row>
    <row r="1048" spans="1:22" x14ac:dyDescent="0.25">
      <c r="A1048">
        <v>1426261</v>
      </c>
      <c r="B1048" t="s">
        <v>610</v>
      </c>
      <c r="C1048" t="s">
        <v>612</v>
      </c>
      <c r="D1048">
        <f>YEAR(matches[[#This Row],[date]])</f>
        <v>2024</v>
      </c>
      <c r="E1048" t="s">
        <v>645</v>
      </c>
      <c r="F1048" s="1">
        <v>45391</v>
      </c>
      <c r="G1048" t="s">
        <v>23</v>
      </c>
      <c r="H1048" t="s">
        <v>621</v>
      </c>
      <c r="I1048" t="s">
        <v>613</v>
      </c>
      <c r="J1048" t="s">
        <v>344</v>
      </c>
      <c r="K1048" t="s">
        <v>521</v>
      </c>
      <c r="L1048" t="s">
        <v>521</v>
      </c>
      <c r="M1048" t="s">
        <v>28</v>
      </c>
      <c r="N1048" t="s">
        <v>344</v>
      </c>
      <c r="O1048" t="s">
        <v>29</v>
      </c>
      <c r="P1048" t="s">
        <v>198</v>
      </c>
      <c r="Q1048">
        <v>183</v>
      </c>
      <c r="R1048">
        <v>20</v>
      </c>
      <c r="S1048" t="s">
        <v>31</v>
      </c>
      <c r="T1048" t="s">
        <v>32</v>
      </c>
      <c r="U1048" t="s">
        <v>526</v>
      </c>
      <c r="V1048" t="s">
        <v>559</v>
      </c>
    </row>
    <row r="1049" spans="1:22" x14ac:dyDescent="0.25">
      <c r="A1049">
        <v>1426262</v>
      </c>
      <c r="B1049" t="s">
        <v>610</v>
      </c>
      <c r="C1049" t="s">
        <v>66</v>
      </c>
      <c r="D1049">
        <f>YEAR(matches[[#This Row],[date]])</f>
        <v>2024</v>
      </c>
      <c r="E1049" t="s">
        <v>645</v>
      </c>
      <c r="F1049" s="1">
        <v>45392</v>
      </c>
      <c r="G1049" t="s">
        <v>23</v>
      </c>
      <c r="H1049" t="s">
        <v>451</v>
      </c>
      <c r="I1049" t="s">
        <v>596</v>
      </c>
      <c r="J1049" t="s">
        <v>48</v>
      </c>
      <c r="K1049" t="s">
        <v>546</v>
      </c>
      <c r="L1049" t="s">
        <v>546</v>
      </c>
      <c r="M1049" t="s">
        <v>28</v>
      </c>
      <c r="N1049" t="s">
        <v>546</v>
      </c>
      <c r="O1049" t="s">
        <v>49</v>
      </c>
      <c r="P1049" t="s">
        <v>80</v>
      </c>
      <c r="Q1049">
        <v>197</v>
      </c>
      <c r="R1049">
        <v>20</v>
      </c>
      <c r="S1049" t="s">
        <v>31</v>
      </c>
      <c r="T1049" t="s">
        <v>32</v>
      </c>
      <c r="U1049" t="s">
        <v>164</v>
      </c>
      <c r="V1049" t="s">
        <v>591</v>
      </c>
    </row>
    <row r="1050" spans="1:22" x14ac:dyDescent="0.25">
      <c r="A1050">
        <v>1426263</v>
      </c>
      <c r="B1050" t="s">
        <v>610</v>
      </c>
      <c r="C1050" t="s">
        <v>53</v>
      </c>
      <c r="D1050">
        <f>YEAR(matches[[#This Row],[date]])</f>
        <v>2024</v>
      </c>
      <c r="E1050" t="s">
        <v>645</v>
      </c>
      <c r="F1050" s="1">
        <v>45393</v>
      </c>
      <c r="G1050" t="s">
        <v>23</v>
      </c>
      <c r="H1050" t="s">
        <v>454</v>
      </c>
      <c r="I1050" t="s">
        <v>520</v>
      </c>
      <c r="J1050" t="s">
        <v>611</v>
      </c>
      <c r="K1050" t="s">
        <v>56</v>
      </c>
      <c r="L1050" t="s">
        <v>56</v>
      </c>
      <c r="M1050" t="s">
        <v>28</v>
      </c>
      <c r="N1050" t="s">
        <v>56</v>
      </c>
      <c r="O1050" t="s">
        <v>49</v>
      </c>
      <c r="P1050" t="s">
        <v>83</v>
      </c>
      <c r="Q1050">
        <v>197</v>
      </c>
      <c r="R1050">
        <v>20</v>
      </c>
      <c r="S1050" t="s">
        <v>31</v>
      </c>
      <c r="T1050" t="s">
        <v>32</v>
      </c>
      <c r="U1050" t="s">
        <v>424</v>
      </c>
      <c r="V1050" t="s">
        <v>316</v>
      </c>
    </row>
    <row r="1051" spans="1:22" x14ac:dyDescent="0.25">
      <c r="A1051">
        <v>1426264</v>
      </c>
      <c r="B1051" t="s">
        <v>610</v>
      </c>
      <c r="C1051" t="s">
        <v>579</v>
      </c>
      <c r="D1051">
        <f>YEAR(matches[[#This Row],[date]])</f>
        <v>2024</v>
      </c>
      <c r="E1051" t="s">
        <v>645</v>
      </c>
      <c r="F1051" s="1">
        <v>45394</v>
      </c>
      <c r="G1051" t="s">
        <v>23</v>
      </c>
      <c r="H1051" t="s">
        <v>486</v>
      </c>
      <c r="I1051" t="s">
        <v>581</v>
      </c>
      <c r="J1051" t="s">
        <v>545</v>
      </c>
      <c r="K1051" t="s">
        <v>490</v>
      </c>
      <c r="L1051" t="s">
        <v>545</v>
      </c>
      <c r="M1051" t="s">
        <v>40</v>
      </c>
      <c r="N1051" t="s">
        <v>490</v>
      </c>
      <c r="O1051" t="s">
        <v>49</v>
      </c>
      <c r="P1051" t="s">
        <v>69</v>
      </c>
      <c r="Q1051">
        <v>168</v>
      </c>
      <c r="R1051">
        <v>20</v>
      </c>
      <c r="S1051" t="s">
        <v>31</v>
      </c>
      <c r="T1051" t="s">
        <v>32</v>
      </c>
      <c r="U1051" t="s">
        <v>557</v>
      </c>
      <c r="V1051" t="s">
        <v>457</v>
      </c>
    </row>
    <row r="1052" spans="1:22" x14ac:dyDescent="0.25">
      <c r="A1052">
        <v>1426265</v>
      </c>
      <c r="B1052" t="s">
        <v>610</v>
      </c>
      <c r="C1052" t="s">
        <v>612</v>
      </c>
      <c r="D1052">
        <f>YEAR(matches[[#This Row],[date]])</f>
        <v>2024</v>
      </c>
      <c r="E1052" t="s">
        <v>645</v>
      </c>
      <c r="F1052" s="1">
        <v>45395</v>
      </c>
      <c r="G1052" t="s">
        <v>23</v>
      </c>
      <c r="H1052" t="s">
        <v>505</v>
      </c>
      <c r="I1052" t="s">
        <v>613</v>
      </c>
      <c r="J1052" t="s">
        <v>521</v>
      </c>
      <c r="K1052" t="s">
        <v>48</v>
      </c>
      <c r="L1052" t="s">
        <v>48</v>
      </c>
      <c r="M1052" t="s">
        <v>28</v>
      </c>
      <c r="N1052" t="s">
        <v>48</v>
      </c>
      <c r="O1052" t="s">
        <v>49</v>
      </c>
      <c r="P1052" t="s">
        <v>80</v>
      </c>
      <c r="Q1052">
        <v>148</v>
      </c>
      <c r="R1052">
        <v>20</v>
      </c>
      <c r="S1052" t="s">
        <v>31</v>
      </c>
      <c r="T1052" t="s">
        <v>32</v>
      </c>
      <c r="U1052" t="s">
        <v>310</v>
      </c>
      <c r="V1052" t="s">
        <v>536</v>
      </c>
    </row>
    <row r="1053" spans="1:22" x14ac:dyDescent="0.25">
      <c r="A1053">
        <v>1426266</v>
      </c>
      <c r="B1053" t="s">
        <v>610</v>
      </c>
      <c r="C1053" t="s">
        <v>60</v>
      </c>
      <c r="D1053">
        <f>YEAR(matches[[#This Row],[date]])</f>
        <v>2024</v>
      </c>
      <c r="E1053" t="s">
        <v>645</v>
      </c>
      <c r="F1053" s="1">
        <v>45396</v>
      </c>
      <c r="G1053" t="s">
        <v>23</v>
      </c>
      <c r="H1053" t="s">
        <v>601</v>
      </c>
      <c r="I1053" t="s">
        <v>574</v>
      </c>
      <c r="J1053" t="s">
        <v>545</v>
      </c>
      <c r="K1053" t="s">
        <v>27</v>
      </c>
      <c r="L1053" t="s">
        <v>27</v>
      </c>
      <c r="M1053" t="s">
        <v>28</v>
      </c>
      <c r="N1053" t="s">
        <v>27</v>
      </c>
      <c r="O1053" t="s">
        <v>49</v>
      </c>
      <c r="P1053" t="s">
        <v>100</v>
      </c>
      <c r="Q1053">
        <v>162</v>
      </c>
      <c r="R1053">
        <v>20</v>
      </c>
      <c r="S1053" t="s">
        <v>31</v>
      </c>
      <c r="T1053" t="s">
        <v>32</v>
      </c>
      <c r="U1053" t="s">
        <v>584</v>
      </c>
      <c r="V1053" t="s">
        <v>591</v>
      </c>
    </row>
    <row r="1054" spans="1:22" x14ac:dyDescent="0.25">
      <c r="A1054">
        <v>1426267</v>
      </c>
      <c r="B1054" t="s">
        <v>610</v>
      </c>
      <c r="C1054" t="s">
        <v>53</v>
      </c>
      <c r="D1054">
        <f>YEAR(matches[[#This Row],[date]])</f>
        <v>2024</v>
      </c>
      <c r="E1054" t="s">
        <v>645</v>
      </c>
      <c r="F1054" s="1">
        <v>45396</v>
      </c>
      <c r="G1054" t="s">
        <v>23</v>
      </c>
      <c r="H1054" t="s">
        <v>600</v>
      </c>
      <c r="I1054" t="s">
        <v>520</v>
      </c>
      <c r="J1054" t="s">
        <v>39</v>
      </c>
      <c r="K1054" t="s">
        <v>56</v>
      </c>
      <c r="L1054" t="s">
        <v>56</v>
      </c>
      <c r="M1054" t="s">
        <v>28</v>
      </c>
      <c r="N1054" t="s">
        <v>39</v>
      </c>
      <c r="O1054" t="s">
        <v>29</v>
      </c>
      <c r="P1054" t="s">
        <v>284</v>
      </c>
      <c r="Q1054">
        <v>207</v>
      </c>
      <c r="R1054">
        <v>20</v>
      </c>
      <c r="S1054" t="s">
        <v>31</v>
      </c>
      <c r="T1054" t="s">
        <v>32</v>
      </c>
      <c r="U1054" t="s">
        <v>424</v>
      </c>
      <c r="V1054" t="s">
        <v>538</v>
      </c>
    </row>
    <row r="1055" spans="1:22" x14ac:dyDescent="0.25">
      <c r="A1055">
        <v>1426268</v>
      </c>
      <c r="B1055" t="s">
        <v>610</v>
      </c>
      <c r="C1055" t="s">
        <v>449</v>
      </c>
      <c r="D1055">
        <f>YEAR(matches[[#This Row],[date]])</f>
        <v>2024</v>
      </c>
      <c r="E1055" t="s">
        <v>645</v>
      </c>
      <c r="F1055" s="1">
        <v>45397</v>
      </c>
      <c r="G1055" t="s">
        <v>23</v>
      </c>
      <c r="H1055" t="s">
        <v>622</v>
      </c>
      <c r="I1055" t="s">
        <v>583</v>
      </c>
      <c r="J1055" t="s">
        <v>344</v>
      </c>
      <c r="K1055" t="s">
        <v>611</v>
      </c>
      <c r="L1055" t="s">
        <v>611</v>
      </c>
      <c r="M1055" t="s">
        <v>28</v>
      </c>
      <c r="N1055" t="s">
        <v>344</v>
      </c>
      <c r="O1055" t="s">
        <v>29</v>
      </c>
      <c r="P1055" t="s">
        <v>121</v>
      </c>
      <c r="Q1055">
        <v>288</v>
      </c>
      <c r="R1055">
        <v>20</v>
      </c>
      <c r="S1055" t="s">
        <v>31</v>
      </c>
      <c r="T1055" t="s">
        <v>32</v>
      </c>
      <c r="U1055" t="s">
        <v>310</v>
      </c>
      <c r="V1055" t="s">
        <v>557</v>
      </c>
    </row>
    <row r="1056" spans="1:22" x14ac:dyDescent="0.25">
      <c r="A1056">
        <v>1426269</v>
      </c>
      <c r="B1056" t="s">
        <v>610</v>
      </c>
      <c r="C1056" t="s">
        <v>60</v>
      </c>
      <c r="D1056">
        <f>YEAR(matches[[#This Row],[date]])</f>
        <v>2024</v>
      </c>
      <c r="E1056" t="s">
        <v>645</v>
      </c>
      <c r="F1056" s="1">
        <v>45398</v>
      </c>
      <c r="G1056" t="s">
        <v>23</v>
      </c>
      <c r="H1056" t="s">
        <v>460</v>
      </c>
      <c r="I1056" t="s">
        <v>574</v>
      </c>
      <c r="J1056" t="s">
        <v>27</v>
      </c>
      <c r="K1056" t="s">
        <v>48</v>
      </c>
      <c r="L1056" t="s">
        <v>48</v>
      </c>
      <c r="M1056" t="s">
        <v>28</v>
      </c>
      <c r="N1056" t="s">
        <v>48</v>
      </c>
      <c r="O1056" t="s">
        <v>49</v>
      </c>
      <c r="P1056" t="s">
        <v>198</v>
      </c>
      <c r="Q1056">
        <v>224</v>
      </c>
      <c r="R1056">
        <v>20</v>
      </c>
      <c r="S1056" t="s">
        <v>31</v>
      </c>
      <c r="T1056" t="s">
        <v>32</v>
      </c>
      <c r="U1056" t="s">
        <v>533</v>
      </c>
      <c r="V1056" t="s">
        <v>499</v>
      </c>
    </row>
    <row r="1057" spans="1:22" x14ac:dyDescent="0.25">
      <c r="A1057">
        <v>1426270</v>
      </c>
      <c r="B1057" t="s">
        <v>610</v>
      </c>
      <c r="C1057" t="s">
        <v>212</v>
      </c>
      <c r="D1057">
        <f>YEAR(matches[[#This Row],[date]])</f>
        <v>2024</v>
      </c>
      <c r="E1057" t="s">
        <v>645</v>
      </c>
      <c r="F1057" s="1">
        <v>45399</v>
      </c>
      <c r="G1057" t="s">
        <v>23</v>
      </c>
      <c r="H1057" t="s">
        <v>437</v>
      </c>
      <c r="I1057" t="s">
        <v>527</v>
      </c>
      <c r="J1057" t="s">
        <v>546</v>
      </c>
      <c r="K1057" t="s">
        <v>490</v>
      </c>
      <c r="L1057" t="s">
        <v>490</v>
      </c>
      <c r="M1057" t="s">
        <v>28</v>
      </c>
      <c r="N1057" t="s">
        <v>490</v>
      </c>
      <c r="O1057" t="s">
        <v>49</v>
      </c>
      <c r="P1057" t="s">
        <v>69</v>
      </c>
      <c r="Q1057">
        <v>90</v>
      </c>
      <c r="R1057">
        <v>20</v>
      </c>
      <c r="S1057" t="s">
        <v>31</v>
      </c>
      <c r="T1057" t="s">
        <v>32</v>
      </c>
      <c r="U1057" t="s">
        <v>559</v>
      </c>
      <c r="V1057" t="s">
        <v>423</v>
      </c>
    </row>
    <row r="1058" spans="1:22" x14ac:dyDescent="0.25">
      <c r="A1058">
        <v>1426271</v>
      </c>
      <c r="B1058" t="s">
        <v>610</v>
      </c>
      <c r="C1058" t="s">
        <v>612</v>
      </c>
      <c r="D1058">
        <f>YEAR(matches[[#This Row],[date]])</f>
        <v>2024</v>
      </c>
      <c r="E1058" t="s">
        <v>645</v>
      </c>
      <c r="F1058" s="1">
        <v>45400</v>
      </c>
      <c r="G1058" t="s">
        <v>23</v>
      </c>
      <c r="H1058" t="s">
        <v>454</v>
      </c>
      <c r="I1058" t="s">
        <v>613</v>
      </c>
      <c r="J1058" t="s">
        <v>56</v>
      </c>
      <c r="K1058" t="s">
        <v>521</v>
      </c>
      <c r="L1058" t="s">
        <v>521</v>
      </c>
      <c r="M1058" t="s">
        <v>28</v>
      </c>
      <c r="N1058" t="s">
        <v>56</v>
      </c>
      <c r="O1058" t="s">
        <v>29</v>
      </c>
      <c r="P1058" t="s">
        <v>50</v>
      </c>
      <c r="Q1058">
        <v>193</v>
      </c>
      <c r="R1058">
        <v>20</v>
      </c>
      <c r="S1058" t="s">
        <v>31</v>
      </c>
      <c r="T1058" t="s">
        <v>32</v>
      </c>
      <c r="U1058" t="s">
        <v>428</v>
      </c>
      <c r="V1058" t="s">
        <v>316</v>
      </c>
    </row>
    <row r="1059" spans="1:22" x14ac:dyDescent="0.25">
      <c r="A1059">
        <v>1426272</v>
      </c>
      <c r="B1059" t="s">
        <v>610</v>
      </c>
      <c r="C1059" t="s">
        <v>579</v>
      </c>
      <c r="D1059">
        <f>YEAR(matches[[#This Row],[date]])</f>
        <v>2024</v>
      </c>
      <c r="E1059" t="s">
        <v>645</v>
      </c>
      <c r="F1059" s="1">
        <v>45401</v>
      </c>
      <c r="G1059" t="s">
        <v>23</v>
      </c>
      <c r="H1059" t="s">
        <v>471</v>
      </c>
      <c r="I1059" t="s">
        <v>581</v>
      </c>
      <c r="J1059" t="s">
        <v>39</v>
      </c>
      <c r="K1059" t="s">
        <v>545</v>
      </c>
      <c r="L1059" t="s">
        <v>545</v>
      </c>
      <c r="M1059" t="s">
        <v>28</v>
      </c>
      <c r="N1059" t="s">
        <v>545</v>
      </c>
      <c r="O1059" t="s">
        <v>49</v>
      </c>
      <c r="P1059" t="s">
        <v>100</v>
      </c>
      <c r="Q1059">
        <v>177</v>
      </c>
      <c r="R1059">
        <v>20</v>
      </c>
      <c r="S1059" t="s">
        <v>31</v>
      </c>
      <c r="T1059" t="s">
        <v>32</v>
      </c>
      <c r="U1059" t="s">
        <v>310</v>
      </c>
      <c r="V1059" t="s">
        <v>557</v>
      </c>
    </row>
    <row r="1060" spans="1:22" x14ac:dyDescent="0.25">
      <c r="A1060">
        <v>1426273</v>
      </c>
      <c r="B1060" t="s">
        <v>610</v>
      </c>
      <c r="C1060" t="s">
        <v>44</v>
      </c>
      <c r="D1060">
        <f>YEAR(matches[[#This Row],[date]])</f>
        <v>2024</v>
      </c>
      <c r="E1060" t="s">
        <v>645</v>
      </c>
      <c r="F1060" s="1">
        <v>45402</v>
      </c>
      <c r="G1060" t="s">
        <v>23</v>
      </c>
      <c r="H1060" t="s">
        <v>622</v>
      </c>
      <c r="I1060" t="s">
        <v>528</v>
      </c>
      <c r="J1060" t="s">
        <v>344</v>
      </c>
      <c r="K1060" t="s">
        <v>490</v>
      </c>
      <c r="L1060" t="s">
        <v>490</v>
      </c>
      <c r="M1060" t="s">
        <v>28</v>
      </c>
      <c r="N1060" t="s">
        <v>344</v>
      </c>
      <c r="O1060" t="s">
        <v>29</v>
      </c>
      <c r="P1060" t="s">
        <v>235</v>
      </c>
      <c r="Q1060">
        <v>267</v>
      </c>
      <c r="R1060">
        <v>20</v>
      </c>
      <c r="S1060" t="s">
        <v>31</v>
      </c>
      <c r="T1060" t="s">
        <v>32</v>
      </c>
      <c r="U1060" t="s">
        <v>525</v>
      </c>
      <c r="V1060" t="s">
        <v>526</v>
      </c>
    </row>
    <row r="1061" spans="1:22" x14ac:dyDescent="0.25">
      <c r="A1061">
        <v>1426274</v>
      </c>
      <c r="B1061" t="s">
        <v>610</v>
      </c>
      <c r="C1061" t="s">
        <v>60</v>
      </c>
      <c r="D1061">
        <f>YEAR(matches[[#This Row],[date]])</f>
        <v>2024</v>
      </c>
      <c r="E1061" t="s">
        <v>645</v>
      </c>
      <c r="F1061" s="1">
        <v>45403</v>
      </c>
      <c r="G1061" t="s">
        <v>23</v>
      </c>
      <c r="H1061" t="s">
        <v>405</v>
      </c>
      <c r="I1061" t="s">
        <v>574</v>
      </c>
      <c r="J1061" t="s">
        <v>27</v>
      </c>
      <c r="K1061" t="s">
        <v>611</v>
      </c>
      <c r="L1061" t="s">
        <v>611</v>
      </c>
      <c r="M1061" t="s">
        <v>28</v>
      </c>
      <c r="N1061" t="s">
        <v>27</v>
      </c>
      <c r="O1061" t="s">
        <v>29</v>
      </c>
      <c r="P1061" t="s">
        <v>124</v>
      </c>
      <c r="Q1061">
        <v>223</v>
      </c>
      <c r="R1061">
        <v>20</v>
      </c>
      <c r="S1061" t="s">
        <v>31</v>
      </c>
      <c r="T1061" t="s">
        <v>32</v>
      </c>
      <c r="U1061" t="s">
        <v>584</v>
      </c>
      <c r="V1061" t="s">
        <v>591</v>
      </c>
    </row>
    <row r="1062" spans="1:22" x14ac:dyDescent="0.25">
      <c r="A1062">
        <v>1426275</v>
      </c>
      <c r="B1062" t="s">
        <v>610</v>
      </c>
      <c r="C1062" t="s">
        <v>612</v>
      </c>
      <c r="D1062">
        <f>YEAR(matches[[#This Row],[date]])</f>
        <v>2024</v>
      </c>
      <c r="E1062" t="s">
        <v>645</v>
      </c>
      <c r="F1062" s="1">
        <v>45403</v>
      </c>
      <c r="G1062" t="s">
        <v>23</v>
      </c>
      <c r="H1062" t="s">
        <v>623</v>
      </c>
      <c r="I1062" t="s">
        <v>613</v>
      </c>
      <c r="J1062" t="s">
        <v>521</v>
      </c>
      <c r="K1062" t="s">
        <v>546</v>
      </c>
      <c r="L1062" t="s">
        <v>521</v>
      </c>
      <c r="M1062" t="s">
        <v>40</v>
      </c>
      <c r="N1062" t="s">
        <v>546</v>
      </c>
      <c r="O1062" t="s">
        <v>49</v>
      </c>
      <c r="P1062" t="s">
        <v>80</v>
      </c>
      <c r="Q1062">
        <v>143</v>
      </c>
      <c r="R1062">
        <v>20</v>
      </c>
      <c r="S1062" t="s">
        <v>31</v>
      </c>
      <c r="T1062" t="s">
        <v>32</v>
      </c>
      <c r="U1062" t="s">
        <v>428</v>
      </c>
      <c r="V1062" t="s">
        <v>316</v>
      </c>
    </row>
    <row r="1063" spans="1:22" x14ac:dyDescent="0.25">
      <c r="A1063">
        <v>1426276</v>
      </c>
      <c r="B1063" t="s">
        <v>610</v>
      </c>
      <c r="C1063" t="s">
        <v>66</v>
      </c>
      <c r="D1063">
        <f>YEAR(matches[[#This Row],[date]])</f>
        <v>2024</v>
      </c>
      <c r="E1063" t="s">
        <v>645</v>
      </c>
      <c r="F1063" s="1">
        <v>45404</v>
      </c>
      <c r="G1063" t="s">
        <v>23</v>
      </c>
      <c r="H1063" t="s">
        <v>389</v>
      </c>
      <c r="I1063" t="s">
        <v>596</v>
      </c>
      <c r="J1063" t="s">
        <v>56</v>
      </c>
      <c r="K1063" t="s">
        <v>48</v>
      </c>
      <c r="L1063" t="s">
        <v>56</v>
      </c>
      <c r="M1063" t="s">
        <v>40</v>
      </c>
      <c r="N1063" t="s">
        <v>48</v>
      </c>
      <c r="O1063" t="s">
        <v>49</v>
      </c>
      <c r="P1063" t="s">
        <v>50</v>
      </c>
      <c r="Q1063">
        <v>180</v>
      </c>
      <c r="R1063">
        <v>20</v>
      </c>
      <c r="S1063" t="s">
        <v>31</v>
      </c>
      <c r="T1063" t="s">
        <v>32</v>
      </c>
      <c r="U1063" t="s">
        <v>310</v>
      </c>
      <c r="V1063" t="s">
        <v>589</v>
      </c>
    </row>
    <row r="1064" spans="1:22" x14ac:dyDescent="0.25">
      <c r="A1064">
        <v>1426277</v>
      </c>
      <c r="B1064" t="s">
        <v>610</v>
      </c>
      <c r="C1064" t="s">
        <v>76</v>
      </c>
      <c r="D1064">
        <f>YEAR(matches[[#This Row],[date]])</f>
        <v>2024</v>
      </c>
      <c r="E1064" t="s">
        <v>645</v>
      </c>
      <c r="F1064" s="1">
        <v>45405</v>
      </c>
      <c r="G1064" t="s">
        <v>23</v>
      </c>
      <c r="H1064" t="s">
        <v>438</v>
      </c>
      <c r="I1064" t="s">
        <v>519</v>
      </c>
      <c r="J1064" t="s">
        <v>39</v>
      </c>
      <c r="K1064" t="s">
        <v>545</v>
      </c>
      <c r="L1064" t="s">
        <v>545</v>
      </c>
      <c r="M1064" t="s">
        <v>28</v>
      </c>
      <c r="N1064" t="s">
        <v>545</v>
      </c>
      <c r="O1064" t="s">
        <v>49</v>
      </c>
      <c r="P1064" t="s">
        <v>69</v>
      </c>
      <c r="Q1064">
        <v>211</v>
      </c>
      <c r="R1064">
        <v>20</v>
      </c>
      <c r="S1064" t="s">
        <v>31</v>
      </c>
      <c r="T1064" t="s">
        <v>32</v>
      </c>
      <c r="U1064" t="s">
        <v>559</v>
      </c>
      <c r="V1064" t="s">
        <v>536</v>
      </c>
    </row>
    <row r="1065" spans="1:22" x14ac:dyDescent="0.25">
      <c r="A1065">
        <v>1426278</v>
      </c>
      <c r="B1065" t="s">
        <v>610</v>
      </c>
      <c r="C1065" t="s">
        <v>44</v>
      </c>
      <c r="D1065">
        <f>YEAR(matches[[#This Row],[date]])</f>
        <v>2024</v>
      </c>
      <c r="E1065" t="s">
        <v>645</v>
      </c>
      <c r="F1065" s="1">
        <v>45406</v>
      </c>
      <c r="G1065" t="s">
        <v>23</v>
      </c>
      <c r="H1065" t="s">
        <v>437</v>
      </c>
      <c r="I1065" t="s">
        <v>528</v>
      </c>
      <c r="J1065" t="s">
        <v>490</v>
      </c>
      <c r="K1065" t="s">
        <v>546</v>
      </c>
      <c r="L1065" t="s">
        <v>546</v>
      </c>
      <c r="M1065" t="s">
        <v>28</v>
      </c>
      <c r="N1065" t="s">
        <v>490</v>
      </c>
      <c r="O1065" t="s">
        <v>29</v>
      </c>
      <c r="P1065" t="s">
        <v>90</v>
      </c>
      <c r="Q1065">
        <v>225</v>
      </c>
      <c r="R1065">
        <v>20</v>
      </c>
      <c r="S1065" t="s">
        <v>31</v>
      </c>
      <c r="T1065" t="s">
        <v>32</v>
      </c>
      <c r="U1065" t="s">
        <v>436</v>
      </c>
      <c r="V1065" t="s">
        <v>499</v>
      </c>
    </row>
    <row r="1066" spans="1:22" x14ac:dyDescent="0.25">
      <c r="A1066">
        <v>1426279</v>
      </c>
      <c r="B1066" t="s">
        <v>610</v>
      </c>
      <c r="C1066" t="s">
        <v>71</v>
      </c>
      <c r="D1066">
        <f>YEAR(matches[[#This Row],[date]])</f>
        <v>2024</v>
      </c>
      <c r="E1066" t="s">
        <v>645</v>
      </c>
      <c r="F1066" s="1">
        <v>45407</v>
      </c>
      <c r="G1066" t="s">
        <v>23</v>
      </c>
      <c r="H1066" t="s">
        <v>575</v>
      </c>
      <c r="I1066" t="s">
        <v>582</v>
      </c>
      <c r="J1066" t="s">
        <v>611</v>
      </c>
      <c r="K1066" t="s">
        <v>344</v>
      </c>
      <c r="L1066" t="s">
        <v>611</v>
      </c>
      <c r="M1066" t="s">
        <v>40</v>
      </c>
      <c r="N1066" t="s">
        <v>611</v>
      </c>
      <c r="O1066" t="s">
        <v>29</v>
      </c>
      <c r="P1066" t="s">
        <v>256</v>
      </c>
      <c r="Q1066">
        <v>207</v>
      </c>
      <c r="R1066">
        <v>20</v>
      </c>
      <c r="S1066" t="s">
        <v>31</v>
      </c>
      <c r="T1066" t="s">
        <v>32</v>
      </c>
      <c r="U1066" t="s">
        <v>424</v>
      </c>
      <c r="V1066" t="s">
        <v>538</v>
      </c>
    </row>
    <row r="1067" spans="1:22" x14ac:dyDescent="0.25">
      <c r="A1067">
        <v>1426280</v>
      </c>
      <c r="B1067" t="s">
        <v>610</v>
      </c>
      <c r="C1067" t="s">
        <v>60</v>
      </c>
      <c r="D1067">
        <f>YEAR(matches[[#This Row],[date]])</f>
        <v>2024</v>
      </c>
      <c r="E1067" t="s">
        <v>645</v>
      </c>
      <c r="F1067" s="1">
        <v>45408</v>
      </c>
      <c r="G1067" t="s">
        <v>23</v>
      </c>
      <c r="H1067" t="s">
        <v>492</v>
      </c>
      <c r="I1067" t="s">
        <v>574</v>
      </c>
      <c r="J1067" t="s">
        <v>27</v>
      </c>
      <c r="K1067" t="s">
        <v>521</v>
      </c>
      <c r="L1067" t="s">
        <v>521</v>
      </c>
      <c r="M1067" t="s">
        <v>28</v>
      </c>
      <c r="N1067" t="s">
        <v>521</v>
      </c>
      <c r="O1067" t="s">
        <v>49</v>
      </c>
      <c r="P1067" t="s">
        <v>100</v>
      </c>
      <c r="Q1067">
        <v>262</v>
      </c>
      <c r="R1067">
        <v>20</v>
      </c>
      <c r="S1067" t="s">
        <v>31</v>
      </c>
      <c r="T1067" t="s">
        <v>32</v>
      </c>
      <c r="U1067" t="s">
        <v>310</v>
      </c>
      <c r="V1067" t="s">
        <v>457</v>
      </c>
    </row>
    <row r="1068" spans="1:22" x14ac:dyDescent="0.25">
      <c r="A1068">
        <v>1426281</v>
      </c>
      <c r="B1068" t="s">
        <v>610</v>
      </c>
      <c r="C1068" t="s">
        <v>44</v>
      </c>
      <c r="D1068">
        <f>YEAR(matches[[#This Row],[date]])</f>
        <v>2024</v>
      </c>
      <c r="E1068" t="s">
        <v>645</v>
      </c>
      <c r="F1068" s="1">
        <v>45409</v>
      </c>
      <c r="G1068" t="s">
        <v>23</v>
      </c>
      <c r="H1068" t="s">
        <v>624</v>
      </c>
      <c r="I1068" t="s">
        <v>528</v>
      </c>
      <c r="J1068" t="s">
        <v>490</v>
      </c>
      <c r="K1068" t="s">
        <v>56</v>
      </c>
      <c r="L1068" t="s">
        <v>56</v>
      </c>
      <c r="M1068" t="s">
        <v>28</v>
      </c>
      <c r="N1068" t="s">
        <v>490</v>
      </c>
      <c r="O1068" t="s">
        <v>29</v>
      </c>
      <c r="P1068" t="s">
        <v>88</v>
      </c>
      <c r="Q1068">
        <v>258</v>
      </c>
      <c r="R1068">
        <v>20</v>
      </c>
      <c r="S1068" t="s">
        <v>31</v>
      </c>
      <c r="T1068" t="s">
        <v>32</v>
      </c>
      <c r="U1068" t="s">
        <v>526</v>
      </c>
      <c r="V1068" t="s">
        <v>559</v>
      </c>
    </row>
    <row r="1069" spans="1:22" x14ac:dyDescent="0.25">
      <c r="A1069">
        <v>1426282</v>
      </c>
      <c r="B1069" t="s">
        <v>610</v>
      </c>
      <c r="C1069" t="s">
        <v>579</v>
      </c>
      <c r="D1069">
        <f>YEAR(matches[[#This Row],[date]])</f>
        <v>2024</v>
      </c>
      <c r="E1069" t="s">
        <v>645</v>
      </c>
      <c r="F1069" s="1">
        <v>45409</v>
      </c>
      <c r="G1069" t="s">
        <v>23</v>
      </c>
      <c r="H1069" t="s">
        <v>361</v>
      </c>
      <c r="I1069" t="s">
        <v>581</v>
      </c>
      <c r="J1069" t="s">
        <v>545</v>
      </c>
      <c r="K1069" t="s">
        <v>48</v>
      </c>
      <c r="L1069" t="s">
        <v>48</v>
      </c>
      <c r="M1069" t="s">
        <v>28</v>
      </c>
      <c r="N1069" t="s">
        <v>48</v>
      </c>
      <c r="O1069" t="s">
        <v>49</v>
      </c>
      <c r="P1069" t="s">
        <v>83</v>
      </c>
      <c r="Q1069">
        <v>197</v>
      </c>
      <c r="R1069">
        <v>20</v>
      </c>
      <c r="S1069" t="s">
        <v>31</v>
      </c>
      <c r="T1069" t="s">
        <v>32</v>
      </c>
      <c r="U1069" t="s">
        <v>436</v>
      </c>
      <c r="V1069" t="s">
        <v>533</v>
      </c>
    </row>
    <row r="1070" spans="1:22" x14ac:dyDescent="0.25">
      <c r="A1070">
        <v>1426283</v>
      </c>
      <c r="B1070" t="s">
        <v>610</v>
      </c>
      <c r="C1070" t="s">
        <v>212</v>
      </c>
      <c r="D1070">
        <f>YEAR(matches[[#This Row],[date]])</f>
        <v>2024</v>
      </c>
      <c r="E1070" t="s">
        <v>645</v>
      </c>
      <c r="F1070" s="1">
        <v>45410</v>
      </c>
      <c r="G1070" t="s">
        <v>23</v>
      </c>
      <c r="H1070" t="s">
        <v>625</v>
      </c>
      <c r="I1070" t="s">
        <v>527</v>
      </c>
      <c r="J1070" t="s">
        <v>546</v>
      </c>
      <c r="K1070" t="s">
        <v>611</v>
      </c>
      <c r="L1070" t="s">
        <v>611</v>
      </c>
      <c r="M1070" t="s">
        <v>28</v>
      </c>
      <c r="N1070" t="s">
        <v>611</v>
      </c>
      <c r="O1070" t="s">
        <v>49</v>
      </c>
      <c r="P1070" t="s">
        <v>50</v>
      </c>
      <c r="Q1070">
        <v>201</v>
      </c>
      <c r="R1070">
        <v>20</v>
      </c>
      <c r="S1070" t="s">
        <v>31</v>
      </c>
      <c r="T1070" t="s">
        <v>32</v>
      </c>
      <c r="U1070" t="s">
        <v>424</v>
      </c>
      <c r="V1070" t="s">
        <v>423</v>
      </c>
    </row>
    <row r="1071" spans="1:22" x14ac:dyDescent="0.25">
      <c r="A1071">
        <v>1426284</v>
      </c>
      <c r="B1071" t="s">
        <v>610</v>
      </c>
      <c r="C1071" t="s">
        <v>76</v>
      </c>
      <c r="D1071">
        <f>YEAR(matches[[#This Row],[date]])</f>
        <v>2024</v>
      </c>
      <c r="E1071" t="s">
        <v>645</v>
      </c>
      <c r="F1071" s="1">
        <v>45410</v>
      </c>
      <c r="G1071" t="s">
        <v>23</v>
      </c>
      <c r="H1071" t="s">
        <v>515</v>
      </c>
      <c r="I1071" t="s">
        <v>519</v>
      </c>
      <c r="J1071" t="s">
        <v>39</v>
      </c>
      <c r="K1071" t="s">
        <v>344</v>
      </c>
      <c r="L1071" t="s">
        <v>344</v>
      </c>
      <c r="M1071" t="s">
        <v>28</v>
      </c>
      <c r="N1071" t="s">
        <v>39</v>
      </c>
      <c r="O1071" t="s">
        <v>29</v>
      </c>
      <c r="P1071" t="s">
        <v>184</v>
      </c>
      <c r="Q1071">
        <v>213</v>
      </c>
      <c r="R1071">
        <v>20</v>
      </c>
      <c r="S1071" t="s">
        <v>31</v>
      </c>
      <c r="T1071" t="s">
        <v>32</v>
      </c>
      <c r="U1071" t="s">
        <v>557</v>
      </c>
      <c r="V1071" t="s">
        <v>589</v>
      </c>
    </row>
    <row r="1072" spans="1:22" x14ac:dyDescent="0.25">
      <c r="A1072">
        <v>1426285</v>
      </c>
      <c r="B1072" t="s">
        <v>610</v>
      </c>
      <c r="C1072" t="s">
        <v>60</v>
      </c>
      <c r="D1072">
        <f>YEAR(matches[[#This Row],[date]])</f>
        <v>2024</v>
      </c>
      <c r="E1072" t="s">
        <v>645</v>
      </c>
      <c r="F1072" s="1">
        <v>45411</v>
      </c>
      <c r="G1072" t="s">
        <v>23</v>
      </c>
      <c r="H1072" t="s">
        <v>513</v>
      </c>
      <c r="I1072" t="s">
        <v>574</v>
      </c>
      <c r="J1072" t="s">
        <v>490</v>
      </c>
      <c r="K1072" t="s">
        <v>27</v>
      </c>
      <c r="L1072" t="s">
        <v>490</v>
      </c>
      <c r="M1072" t="s">
        <v>40</v>
      </c>
      <c r="N1072" t="s">
        <v>27</v>
      </c>
      <c r="O1072" t="s">
        <v>49</v>
      </c>
      <c r="P1072" t="s">
        <v>83</v>
      </c>
      <c r="Q1072">
        <v>154</v>
      </c>
      <c r="R1072">
        <v>20</v>
      </c>
      <c r="S1072" t="s">
        <v>31</v>
      </c>
      <c r="T1072" t="s">
        <v>32</v>
      </c>
      <c r="U1072" t="s">
        <v>526</v>
      </c>
      <c r="V1072" t="s">
        <v>536</v>
      </c>
    </row>
    <row r="1073" spans="1:22" x14ac:dyDescent="0.25">
      <c r="A1073">
        <v>1426286</v>
      </c>
      <c r="B1073" t="s">
        <v>610</v>
      </c>
      <c r="C1073" t="s">
        <v>579</v>
      </c>
      <c r="D1073">
        <f>YEAR(matches[[#This Row],[date]])</f>
        <v>2024</v>
      </c>
      <c r="E1073" t="s">
        <v>645</v>
      </c>
      <c r="F1073" s="1">
        <v>45412</v>
      </c>
      <c r="G1073" t="s">
        <v>23</v>
      </c>
      <c r="H1073" t="s">
        <v>438</v>
      </c>
      <c r="I1073" t="s">
        <v>581</v>
      </c>
      <c r="J1073" t="s">
        <v>56</v>
      </c>
      <c r="K1073" t="s">
        <v>545</v>
      </c>
      <c r="L1073" t="s">
        <v>545</v>
      </c>
      <c r="M1073" t="s">
        <v>28</v>
      </c>
      <c r="N1073" t="s">
        <v>545</v>
      </c>
      <c r="O1073" t="s">
        <v>49</v>
      </c>
      <c r="P1073" t="s">
        <v>90</v>
      </c>
      <c r="Q1073">
        <v>145</v>
      </c>
      <c r="R1073">
        <v>20</v>
      </c>
      <c r="S1073" t="s">
        <v>31</v>
      </c>
      <c r="T1073" t="s">
        <v>32</v>
      </c>
      <c r="U1073" t="s">
        <v>533</v>
      </c>
      <c r="V1073" t="s">
        <v>499</v>
      </c>
    </row>
    <row r="1074" spans="1:22" x14ac:dyDescent="0.25">
      <c r="A1074">
        <v>1426287</v>
      </c>
      <c r="B1074" t="s">
        <v>610</v>
      </c>
      <c r="C1074" t="s">
        <v>76</v>
      </c>
      <c r="D1074">
        <f>YEAR(matches[[#This Row],[date]])</f>
        <v>2024</v>
      </c>
      <c r="E1074" t="s">
        <v>645</v>
      </c>
      <c r="F1074" s="1">
        <v>45413</v>
      </c>
      <c r="G1074" t="s">
        <v>23</v>
      </c>
      <c r="H1074" t="s">
        <v>529</v>
      </c>
      <c r="I1074" t="s">
        <v>519</v>
      </c>
      <c r="J1074" t="s">
        <v>39</v>
      </c>
      <c r="K1074" t="s">
        <v>521</v>
      </c>
      <c r="L1074" t="s">
        <v>521</v>
      </c>
      <c r="M1074" t="s">
        <v>28</v>
      </c>
      <c r="N1074" t="s">
        <v>521</v>
      </c>
      <c r="O1074" t="s">
        <v>49</v>
      </c>
      <c r="P1074" t="s">
        <v>83</v>
      </c>
      <c r="Q1074">
        <v>163</v>
      </c>
      <c r="R1074">
        <v>20</v>
      </c>
      <c r="S1074" t="s">
        <v>31</v>
      </c>
      <c r="T1074" t="s">
        <v>32</v>
      </c>
      <c r="U1074" t="s">
        <v>538</v>
      </c>
      <c r="V1074" t="s">
        <v>423</v>
      </c>
    </row>
    <row r="1075" spans="1:22" x14ac:dyDescent="0.25">
      <c r="A1075">
        <v>1426288</v>
      </c>
      <c r="B1075" t="s">
        <v>610</v>
      </c>
      <c r="C1075" t="s">
        <v>71</v>
      </c>
      <c r="D1075">
        <f>YEAR(matches[[#This Row],[date]])</f>
        <v>2024</v>
      </c>
      <c r="E1075" t="s">
        <v>645</v>
      </c>
      <c r="F1075" s="1">
        <v>45414</v>
      </c>
      <c r="G1075" t="s">
        <v>23</v>
      </c>
      <c r="H1075" t="s">
        <v>390</v>
      </c>
      <c r="I1075" t="s">
        <v>582</v>
      </c>
      <c r="J1075" t="s">
        <v>344</v>
      </c>
      <c r="K1075" t="s">
        <v>48</v>
      </c>
      <c r="L1075" t="s">
        <v>344</v>
      </c>
      <c r="M1075" t="s">
        <v>40</v>
      </c>
      <c r="N1075" t="s">
        <v>344</v>
      </c>
      <c r="O1075" t="s">
        <v>29</v>
      </c>
      <c r="P1075" t="s">
        <v>124</v>
      </c>
      <c r="Q1075">
        <v>202</v>
      </c>
      <c r="R1075">
        <v>20</v>
      </c>
      <c r="S1075" t="s">
        <v>31</v>
      </c>
      <c r="T1075" t="s">
        <v>32</v>
      </c>
      <c r="U1075" t="s">
        <v>310</v>
      </c>
      <c r="V1075" t="s">
        <v>457</v>
      </c>
    </row>
    <row r="1076" spans="1:22" x14ac:dyDescent="0.25">
      <c r="A1076">
        <v>1426289</v>
      </c>
      <c r="B1076" t="s">
        <v>610</v>
      </c>
      <c r="C1076" t="s">
        <v>53</v>
      </c>
      <c r="D1076">
        <f>YEAR(matches[[#This Row],[date]])</f>
        <v>2024</v>
      </c>
      <c r="E1076" t="s">
        <v>645</v>
      </c>
      <c r="F1076" s="1">
        <v>45415</v>
      </c>
      <c r="G1076" t="s">
        <v>23</v>
      </c>
      <c r="H1076" t="s">
        <v>541</v>
      </c>
      <c r="I1076" t="s">
        <v>520</v>
      </c>
      <c r="J1076" t="s">
        <v>27</v>
      </c>
      <c r="K1076" t="s">
        <v>56</v>
      </c>
      <c r="L1076" t="s">
        <v>56</v>
      </c>
      <c r="M1076" t="s">
        <v>28</v>
      </c>
      <c r="N1076" t="s">
        <v>27</v>
      </c>
      <c r="O1076" t="s">
        <v>29</v>
      </c>
      <c r="P1076" t="s">
        <v>156</v>
      </c>
      <c r="Q1076">
        <v>170</v>
      </c>
      <c r="R1076">
        <v>20</v>
      </c>
      <c r="S1076" t="s">
        <v>31</v>
      </c>
      <c r="T1076" t="s">
        <v>32</v>
      </c>
      <c r="U1076" t="s">
        <v>525</v>
      </c>
      <c r="V1076" t="s">
        <v>536</v>
      </c>
    </row>
    <row r="1077" spans="1:22" x14ac:dyDescent="0.25">
      <c r="A1077">
        <v>1426290</v>
      </c>
      <c r="B1077" t="s">
        <v>610</v>
      </c>
      <c r="C1077" t="s">
        <v>449</v>
      </c>
      <c r="D1077">
        <f>YEAR(matches[[#This Row],[date]])</f>
        <v>2024</v>
      </c>
      <c r="E1077" t="s">
        <v>645</v>
      </c>
      <c r="F1077" s="1">
        <v>45416</v>
      </c>
      <c r="G1077" t="s">
        <v>23</v>
      </c>
      <c r="H1077" t="s">
        <v>466</v>
      </c>
      <c r="I1077" t="s">
        <v>583</v>
      </c>
      <c r="J1077" t="s">
        <v>546</v>
      </c>
      <c r="K1077" t="s">
        <v>611</v>
      </c>
      <c r="L1077" t="s">
        <v>611</v>
      </c>
      <c r="M1077" t="s">
        <v>28</v>
      </c>
      <c r="N1077" t="s">
        <v>611</v>
      </c>
      <c r="O1077" t="s">
        <v>49</v>
      </c>
      <c r="P1077" t="s">
        <v>90</v>
      </c>
      <c r="Q1077">
        <v>148</v>
      </c>
      <c r="R1077">
        <v>20</v>
      </c>
      <c r="S1077" t="s">
        <v>31</v>
      </c>
      <c r="T1077" t="s">
        <v>32</v>
      </c>
      <c r="U1077" t="s">
        <v>584</v>
      </c>
      <c r="V1077" t="s">
        <v>591</v>
      </c>
    </row>
    <row r="1078" spans="1:22" x14ac:dyDescent="0.25">
      <c r="A1078">
        <v>1426291</v>
      </c>
      <c r="B1078" t="s">
        <v>610</v>
      </c>
      <c r="C1078" t="s">
        <v>250</v>
      </c>
      <c r="D1078">
        <f>YEAR(matches[[#This Row],[date]])</f>
        <v>2024</v>
      </c>
      <c r="E1078" t="s">
        <v>645</v>
      </c>
      <c r="F1078" s="1">
        <v>45417</v>
      </c>
      <c r="G1078" t="s">
        <v>23</v>
      </c>
      <c r="H1078" t="s">
        <v>313</v>
      </c>
      <c r="I1078" t="s">
        <v>608</v>
      </c>
      <c r="J1078" t="s">
        <v>39</v>
      </c>
      <c r="K1078" t="s">
        <v>521</v>
      </c>
      <c r="L1078" t="s">
        <v>521</v>
      </c>
      <c r="M1078" t="s">
        <v>28</v>
      </c>
      <c r="N1078" t="s">
        <v>39</v>
      </c>
      <c r="O1078" t="s">
        <v>29</v>
      </c>
      <c r="P1078" t="s">
        <v>309</v>
      </c>
      <c r="Q1078">
        <v>168</v>
      </c>
      <c r="R1078">
        <v>20</v>
      </c>
      <c r="S1078" t="s">
        <v>31</v>
      </c>
      <c r="T1078" t="s">
        <v>32</v>
      </c>
      <c r="U1078" t="s">
        <v>428</v>
      </c>
      <c r="V1078" t="s">
        <v>316</v>
      </c>
    </row>
    <row r="1079" spans="1:22" x14ac:dyDescent="0.25">
      <c r="A1079">
        <v>1426292</v>
      </c>
      <c r="B1079" t="s">
        <v>610</v>
      </c>
      <c r="C1079" t="s">
        <v>579</v>
      </c>
      <c r="D1079">
        <f>YEAR(matches[[#This Row],[date]])</f>
        <v>2024</v>
      </c>
      <c r="E1079" t="s">
        <v>645</v>
      </c>
      <c r="F1079" s="1">
        <v>45417</v>
      </c>
      <c r="G1079" t="s">
        <v>23</v>
      </c>
      <c r="H1079" t="s">
        <v>327</v>
      </c>
      <c r="I1079" t="s">
        <v>581</v>
      </c>
      <c r="J1079" t="s">
        <v>27</v>
      </c>
      <c r="K1079" t="s">
        <v>545</v>
      </c>
      <c r="L1079" t="s">
        <v>545</v>
      </c>
      <c r="M1079" t="s">
        <v>28</v>
      </c>
      <c r="N1079" t="s">
        <v>27</v>
      </c>
      <c r="O1079" t="s">
        <v>29</v>
      </c>
      <c r="P1079" t="s">
        <v>216</v>
      </c>
      <c r="Q1079">
        <v>236</v>
      </c>
      <c r="R1079">
        <v>20</v>
      </c>
      <c r="S1079" t="s">
        <v>31</v>
      </c>
      <c r="T1079" t="s">
        <v>32</v>
      </c>
      <c r="U1079" t="s">
        <v>589</v>
      </c>
      <c r="V1079" t="s">
        <v>457</v>
      </c>
    </row>
    <row r="1080" spans="1:22" x14ac:dyDescent="0.25">
      <c r="A1080">
        <v>1426293</v>
      </c>
      <c r="B1080" t="s">
        <v>610</v>
      </c>
      <c r="C1080" t="s">
        <v>53</v>
      </c>
      <c r="D1080">
        <f>YEAR(matches[[#This Row],[date]])</f>
        <v>2024</v>
      </c>
      <c r="E1080" t="s">
        <v>645</v>
      </c>
      <c r="F1080" s="1">
        <v>45418</v>
      </c>
      <c r="G1080" t="s">
        <v>23</v>
      </c>
      <c r="H1080" t="s">
        <v>431</v>
      </c>
      <c r="I1080" t="s">
        <v>520</v>
      </c>
      <c r="J1080" t="s">
        <v>344</v>
      </c>
      <c r="K1080" t="s">
        <v>56</v>
      </c>
      <c r="L1080" t="s">
        <v>56</v>
      </c>
      <c r="M1080" t="s">
        <v>28</v>
      </c>
      <c r="N1080" t="s">
        <v>56</v>
      </c>
      <c r="O1080" t="s">
        <v>49</v>
      </c>
      <c r="P1080" t="s">
        <v>83</v>
      </c>
      <c r="Q1080">
        <v>174</v>
      </c>
      <c r="R1080">
        <v>20</v>
      </c>
      <c r="S1080" t="s">
        <v>31</v>
      </c>
      <c r="T1080" t="s">
        <v>32</v>
      </c>
      <c r="U1080" t="s">
        <v>526</v>
      </c>
      <c r="V1080" t="s">
        <v>536</v>
      </c>
    </row>
    <row r="1081" spans="1:22" x14ac:dyDescent="0.25">
      <c r="A1081">
        <v>1426294</v>
      </c>
      <c r="B1081" t="s">
        <v>610</v>
      </c>
      <c r="C1081" t="s">
        <v>44</v>
      </c>
      <c r="D1081">
        <f>YEAR(matches[[#This Row],[date]])</f>
        <v>2024</v>
      </c>
      <c r="E1081" t="s">
        <v>645</v>
      </c>
      <c r="F1081" s="1">
        <v>45419</v>
      </c>
      <c r="G1081" t="s">
        <v>23</v>
      </c>
      <c r="H1081" t="s">
        <v>486</v>
      </c>
      <c r="I1081" t="s">
        <v>528</v>
      </c>
      <c r="J1081" t="s">
        <v>490</v>
      </c>
      <c r="K1081" t="s">
        <v>48</v>
      </c>
      <c r="L1081" t="s">
        <v>48</v>
      </c>
      <c r="M1081" t="s">
        <v>28</v>
      </c>
      <c r="N1081" t="s">
        <v>490</v>
      </c>
      <c r="O1081" t="s">
        <v>29</v>
      </c>
      <c r="P1081" t="s">
        <v>284</v>
      </c>
      <c r="Q1081">
        <v>222</v>
      </c>
      <c r="R1081">
        <v>20</v>
      </c>
      <c r="S1081" t="s">
        <v>31</v>
      </c>
      <c r="T1081" t="s">
        <v>32</v>
      </c>
      <c r="U1081" t="s">
        <v>436</v>
      </c>
      <c r="V1081" t="s">
        <v>499</v>
      </c>
    </row>
    <row r="1082" spans="1:22" x14ac:dyDescent="0.25">
      <c r="A1082">
        <v>1426295</v>
      </c>
      <c r="B1082" t="s">
        <v>610</v>
      </c>
      <c r="C1082" t="s">
        <v>71</v>
      </c>
      <c r="D1082">
        <f>YEAR(matches[[#This Row],[date]])</f>
        <v>2024</v>
      </c>
      <c r="E1082" t="s">
        <v>645</v>
      </c>
      <c r="F1082" s="1">
        <v>45420</v>
      </c>
      <c r="G1082" t="s">
        <v>23</v>
      </c>
      <c r="H1082" t="s">
        <v>622</v>
      </c>
      <c r="I1082" t="s">
        <v>582</v>
      </c>
      <c r="J1082" t="s">
        <v>545</v>
      </c>
      <c r="K1082" t="s">
        <v>344</v>
      </c>
      <c r="L1082" t="s">
        <v>545</v>
      </c>
      <c r="M1082" t="s">
        <v>40</v>
      </c>
      <c r="N1082" t="s">
        <v>344</v>
      </c>
      <c r="O1082" t="s">
        <v>49</v>
      </c>
      <c r="P1082" t="s">
        <v>88</v>
      </c>
      <c r="Q1082">
        <v>166</v>
      </c>
      <c r="R1082">
        <v>20</v>
      </c>
      <c r="S1082" t="s">
        <v>31</v>
      </c>
      <c r="T1082" t="s">
        <v>32</v>
      </c>
      <c r="U1082" t="s">
        <v>589</v>
      </c>
      <c r="V1082" t="s">
        <v>457</v>
      </c>
    </row>
    <row r="1083" spans="1:22" x14ac:dyDescent="0.25">
      <c r="A1083">
        <v>1426296</v>
      </c>
      <c r="B1083" t="s">
        <v>610</v>
      </c>
      <c r="C1083" t="s">
        <v>250</v>
      </c>
      <c r="D1083">
        <f>YEAR(matches[[#This Row],[date]])</f>
        <v>2024</v>
      </c>
      <c r="E1083" t="s">
        <v>645</v>
      </c>
      <c r="F1083" s="1">
        <v>45421</v>
      </c>
      <c r="G1083" t="s">
        <v>23</v>
      </c>
      <c r="H1083" t="s">
        <v>278</v>
      </c>
      <c r="I1083" t="s">
        <v>608</v>
      </c>
      <c r="J1083" t="s">
        <v>611</v>
      </c>
      <c r="K1083" t="s">
        <v>521</v>
      </c>
      <c r="L1083" t="s">
        <v>521</v>
      </c>
      <c r="M1083" t="s">
        <v>28</v>
      </c>
      <c r="N1083" t="s">
        <v>611</v>
      </c>
      <c r="O1083" t="s">
        <v>29</v>
      </c>
      <c r="P1083" t="s">
        <v>364</v>
      </c>
      <c r="Q1083">
        <v>242</v>
      </c>
      <c r="R1083">
        <v>20</v>
      </c>
      <c r="S1083" t="s">
        <v>31</v>
      </c>
      <c r="T1083" t="s">
        <v>32</v>
      </c>
      <c r="U1083" t="s">
        <v>424</v>
      </c>
      <c r="V1083" t="s">
        <v>538</v>
      </c>
    </row>
    <row r="1084" spans="1:22" x14ac:dyDescent="0.25">
      <c r="A1084">
        <v>1426297</v>
      </c>
      <c r="B1084" t="s">
        <v>610</v>
      </c>
      <c r="C1084" t="s">
        <v>212</v>
      </c>
      <c r="D1084">
        <f>YEAR(matches[[#This Row],[date]])</f>
        <v>2024</v>
      </c>
      <c r="E1084" t="s">
        <v>645</v>
      </c>
      <c r="F1084" s="1">
        <v>45422</v>
      </c>
      <c r="G1084" t="s">
        <v>23</v>
      </c>
      <c r="H1084" t="s">
        <v>504</v>
      </c>
      <c r="I1084" t="s">
        <v>527</v>
      </c>
      <c r="J1084" t="s">
        <v>546</v>
      </c>
      <c r="K1084" t="s">
        <v>39</v>
      </c>
      <c r="L1084" t="s">
        <v>39</v>
      </c>
      <c r="M1084" t="s">
        <v>28</v>
      </c>
      <c r="N1084" t="s">
        <v>546</v>
      </c>
      <c r="O1084" t="s">
        <v>29</v>
      </c>
      <c r="P1084" t="s">
        <v>256</v>
      </c>
      <c r="Q1084">
        <v>232</v>
      </c>
      <c r="R1084">
        <v>20</v>
      </c>
      <c r="S1084" t="s">
        <v>31</v>
      </c>
      <c r="T1084" t="s">
        <v>32</v>
      </c>
      <c r="U1084" t="s">
        <v>436</v>
      </c>
      <c r="V1084" t="s">
        <v>559</v>
      </c>
    </row>
    <row r="1085" spans="1:22" x14ac:dyDescent="0.25">
      <c r="A1085">
        <v>1426298</v>
      </c>
      <c r="B1085" t="s">
        <v>610</v>
      </c>
      <c r="C1085" t="s">
        <v>60</v>
      </c>
      <c r="D1085">
        <f>YEAR(matches[[#This Row],[date]])</f>
        <v>2024</v>
      </c>
      <c r="E1085" t="s">
        <v>645</v>
      </c>
      <c r="F1085" s="1">
        <v>45423</v>
      </c>
      <c r="G1085" t="s">
        <v>23</v>
      </c>
      <c r="H1085" t="s">
        <v>513</v>
      </c>
      <c r="I1085" t="s">
        <v>574</v>
      </c>
      <c r="J1085" t="s">
        <v>27</v>
      </c>
      <c r="K1085" t="s">
        <v>56</v>
      </c>
      <c r="L1085" t="s">
        <v>56</v>
      </c>
      <c r="M1085" t="s">
        <v>28</v>
      </c>
      <c r="N1085" t="s">
        <v>27</v>
      </c>
      <c r="O1085" t="s">
        <v>29</v>
      </c>
      <c r="P1085" t="s">
        <v>110</v>
      </c>
      <c r="Q1085">
        <v>158</v>
      </c>
      <c r="R1085">
        <v>16</v>
      </c>
      <c r="S1085" t="s">
        <v>31</v>
      </c>
      <c r="T1085" t="s">
        <v>32</v>
      </c>
      <c r="U1085" t="s">
        <v>499</v>
      </c>
      <c r="V1085" t="s">
        <v>591</v>
      </c>
    </row>
    <row r="1086" spans="1:22" x14ac:dyDescent="0.25">
      <c r="A1086">
        <v>1426299</v>
      </c>
      <c r="B1086" t="s">
        <v>610</v>
      </c>
      <c r="C1086" t="s">
        <v>76</v>
      </c>
      <c r="D1086">
        <f>YEAR(matches[[#This Row],[date]])</f>
        <v>2024</v>
      </c>
      <c r="E1086" t="s">
        <v>645</v>
      </c>
      <c r="F1086" s="1">
        <v>45424</v>
      </c>
      <c r="G1086" t="s">
        <v>23</v>
      </c>
      <c r="H1086" t="s">
        <v>626</v>
      </c>
      <c r="I1086" t="s">
        <v>519</v>
      </c>
      <c r="J1086" t="s">
        <v>48</v>
      </c>
      <c r="K1086" t="s">
        <v>39</v>
      </c>
      <c r="L1086" t="s">
        <v>48</v>
      </c>
      <c r="M1086" t="s">
        <v>40</v>
      </c>
      <c r="N1086" t="s">
        <v>39</v>
      </c>
      <c r="O1086" t="s">
        <v>49</v>
      </c>
      <c r="P1086" t="s">
        <v>57</v>
      </c>
      <c r="Q1086">
        <v>142</v>
      </c>
      <c r="R1086">
        <v>20</v>
      </c>
      <c r="S1086" t="s">
        <v>31</v>
      </c>
      <c r="T1086" t="s">
        <v>32</v>
      </c>
      <c r="U1086" t="s">
        <v>557</v>
      </c>
      <c r="V1086" t="s">
        <v>457</v>
      </c>
    </row>
    <row r="1087" spans="1:22" x14ac:dyDescent="0.25">
      <c r="A1087">
        <v>1426300</v>
      </c>
      <c r="B1087" t="s">
        <v>610</v>
      </c>
      <c r="C1087" t="s">
        <v>449</v>
      </c>
      <c r="D1087">
        <f>YEAR(matches[[#This Row],[date]])</f>
        <v>2024</v>
      </c>
      <c r="E1087" t="s">
        <v>645</v>
      </c>
      <c r="F1087" s="1">
        <v>45424</v>
      </c>
      <c r="G1087" t="s">
        <v>23</v>
      </c>
      <c r="H1087" t="s">
        <v>595</v>
      </c>
      <c r="I1087" t="s">
        <v>583</v>
      </c>
      <c r="J1087" t="s">
        <v>611</v>
      </c>
      <c r="K1087" t="s">
        <v>490</v>
      </c>
      <c r="L1087" t="s">
        <v>490</v>
      </c>
      <c r="M1087" t="s">
        <v>28</v>
      </c>
      <c r="N1087" t="s">
        <v>611</v>
      </c>
      <c r="O1087" t="s">
        <v>29</v>
      </c>
      <c r="P1087" t="s">
        <v>334</v>
      </c>
      <c r="Q1087">
        <v>188</v>
      </c>
      <c r="R1087">
        <v>20</v>
      </c>
      <c r="S1087" t="s">
        <v>31</v>
      </c>
      <c r="T1087" t="s">
        <v>32</v>
      </c>
      <c r="U1087" t="s">
        <v>428</v>
      </c>
      <c r="V1087" t="s">
        <v>316</v>
      </c>
    </row>
    <row r="1088" spans="1:22" x14ac:dyDescent="0.25">
      <c r="A1088">
        <v>1426302</v>
      </c>
      <c r="B1088" t="s">
        <v>610</v>
      </c>
      <c r="C1088" t="s">
        <v>44</v>
      </c>
      <c r="D1088">
        <f>YEAR(matches[[#This Row],[date]])</f>
        <v>2024</v>
      </c>
      <c r="E1088" t="s">
        <v>645</v>
      </c>
      <c r="F1088" s="1">
        <v>45426</v>
      </c>
      <c r="G1088" t="s">
        <v>23</v>
      </c>
      <c r="H1088" t="s">
        <v>279</v>
      </c>
      <c r="I1088" t="s">
        <v>528</v>
      </c>
      <c r="J1088" t="s">
        <v>490</v>
      </c>
      <c r="K1088" t="s">
        <v>545</v>
      </c>
      <c r="L1088" t="s">
        <v>545</v>
      </c>
      <c r="M1088" t="s">
        <v>28</v>
      </c>
      <c r="N1088" t="s">
        <v>490</v>
      </c>
      <c r="O1088" t="s">
        <v>29</v>
      </c>
      <c r="P1088" t="s">
        <v>141</v>
      </c>
      <c r="Q1088">
        <v>209</v>
      </c>
      <c r="R1088">
        <v>20</v>
      </c>
      <c r="S1088" t="s">
        <v>31</v>
      </c>
      <c r="T1088" t="s">
        <v>32</v>
      </c>
      <c r="U1088" t="s">
        <v>584</v>
      </c>
      <c r="V1088" t="s">
        <v>591</v>
      </c>
    </row>
    <row r="1089" spans="1:22" x14ac:dyDescent="0.25">
      <c r="A1089">
        <v>1426303</v>
      </c>
      <c r="B1089" t="s">
        <v>610</v>
      </c>
      <c r="C1089" t="s">
        <v>586</v>
      </c>
      <c r="D1089">
        <f>YEAR(matches[[#This Row],[date]])</f>
        <v>2024</v>
      </c>
      <c r="E1089" t="s">
        <v>645</v>
      </c>
      <c r="F1089" s="1">
        <v>45427</v>
      </c>
      <c r="G1089" t="s">
        <v>23</v>
      </c>
      <c r="H1089" t="s">
        <v>494</v>
      </c>
      <c r="I1089" t="s">
        <v>588</v>
      </c>
      <c r="J1089" t="s">
        <v>48</v>
      </c>
      <c r="K1089" t="s">
        <v>521</v>
      </c>
      <c r="L1089" t="s">
        <v>48</v>
      </c>
      <c r="M1089" t="s">
        <v>40</v>
      </c>
      <c r="N1089" t="s">
        <v>521</v>
      </c>
      <c r="O1089" t="s">
        <v>49</v>
      </c>
      <c r="P1089" t="s">
        <v>57</v>
      </c>
      <c r="Q1089">
        <v>145</v>
      </c>
      <c r="R1089">
        <v>20</v>
      </c>
      <c r="S1089" t="s">
        <v>31</v>
      </c>
      <c r="T1089" t="s">
        <v>32</v>
      </c>
      <c r="U1089" t="s">
        <v>557</v>
      </c>
      <c r="V1089" t="s">
        <v>589</v>
      </c>
    </row>
    <row r="1090" spans="1:22" x14ac:dyDescent="0.25">
      <c r="A1090">
        <v>1426305</v>
      </c>
      <c r="B1090" t="s">
        <v>610</v>
      </c>
      <c r="C1090" t="s">
        <v>53</v>
      </c>
      <c r="D1090">
        <f>YEAR(matches[[#This Row],[date]])</f>
        <v>2024</v>
      </c>
      <c r="E1090" t="s">
        <v>645</v>
      </c>
      <c r="F1090" s="1">
        <v>45429</v>
      </c>
      <c r="G1090" t="s">
        <v>23</v>
      </c>
      <c r="H1090" t="s">
        <v>592</v>
      </c>
      <c r="I1090" t="s">
        <v>520</v>
      </c>
      <c r="J1090" t="s">
        <v>545</v>
      </c>
      <c r="K1090" t="s">
        <v>56</v>
      </c>
      <c r="L1090" t="s">
        <v>56</v>
      </c>
      <c r="M1090" t="s">
        <v>28</v>
      </c>
      <c r="N1090" t="s">
        <v>545</v>
      </c>
      <c r="O1090" t="s">
        <v>29</v>
      </c>
      <c r="P1090" t="s">
        <v>110</v>
      </c>
      <c r="Q1090">
        <v>215</v>
      </c>
      <c r="R1090">
        <v>20</v>
      </c>
      <c r="S1090" t="s">
        <v>31</v>
      </c>
      <c r="T1090" t="s">
        <v>32</v>
      </c>
      <c r="U1090" t="s">
        <v>526</v>
      </c>
      <c r="V1090" t="s">
        <v>557</v>
      </c>
    </row>
    <row r="1091" spans="1:22" x14ac:dyDescent="0.25">
      <c r="A1091">
        <v>1426306</v>
      </c>
      <c r="B1091" t="s">
        <v>610</v>
      </c>
      <c r="C1091" t="s">
        <v>449</v>
      </c>
      <c r="D1091">
        <f>YEAR(matches[[#This Row],[date]])</f>
        <v>2024</v>
      </c>
      <c r="E1091" t="s">
        <v>645</v>
      </c>
      <c r="F1091" s="1">
        <v>45430</v>
      </c>
      <c r="G1091" t="s">
        <v>23</v>
      </c>
      <c r="H1091" t="s">
        <v>323</v>
      </c>
      <c r="I1091" t="s">
        <v>583</v>
      </c>
      <c r="J1091" t="s">
        <v>611</v>
      </c>
      <c r="K1091" t="s">
        <v>39</v>
      </c>
      <c r="L1091" t="s">
        <v>39</v>
      </c>
      <c r="M1091" t="s">
        <v>28</v>
      </c>
      <c r="N1091" t="s">
        <v>611</v>
      </c>
      <c r="O1091" t="s">
        <v>29</v>
      </c>
      <c r="P1091" t="s">
        <v>167</v>
      </c>
      <c r="Q1091">
        <v>219</v>
      </c>
      <c r="R1091">
        <v>20</v>
      </c>
      <c r="S1091" t="s">
        <v>31</v>
      </c>
      <c r="T1091" t="s">
        <v>32</v>
      </c>
      <c r="U1091" t="s">
        <v>584</v>
      </c>
      <c r="V1091" t="s">
        <v>436</v>
      </c>
    </row>
    <row r="1092" spans="1:22" x14ac:dyDescent="0.25">
      <c r="A1092">
        <v>1426307</v>
      </c>
      <c r="B1092" t="s">
        <v>610</v>
      </c>
      <c r="C1092" t="s">
        <v>71</v>
      </c>
      <c r="D1092">
        <f>YEAR(matches[[#This Row],[date]])</f>
        <v>2024</v>
      </c>
      <c r="E1092" t="s">
        <v>645</v>
      </c>
      <c r="F1092" s="1">
        <v>45431</v>
      </c>
      <c r="G1092" t="s">
        <v>23</v>
      </c>
      <c r="H1092" t="s">
        <v>552</v>
      </c>
      <c r="I1092" t="s">
        <v>582</v>
      </c>
      <c r="J1092" t="s">
        <v>521</v>
      </c>
      <c r="K1092" t="s">
        <v>344</v>
      </c>
      <c r="L1092" t="s">
        <v>521</v>
      </c>
      <c r="M1092" t="s">
        <v>40</v>
      </c>
      <c r="N1092" t="s">
        <v>344</v>
      </c>
      <c r="O1092" t="s">
        <v>49</v>
      </c>
      <c r="P1092" t="s">
        <v>90</v>
      </c>
      <c r="Q1092">
        <v>215</v>
      </c>
      <c r="R1092">
        <v>20</v>
      </c>
      <c r="S1092" t="s">
        <v>31</v>
      </c>
      <c r="T1092" t="s">
        <v>32</v>
      </c>
      <c r="U1092" t="s">
        <v>424</v>
      </c>
      <c r="V1092" t="s">
        <v>423</v>
      </c>
    </row>
    <row r="1093" spans="1:22" x14ac:dyDescent="0.25">
      <c r="A1093">
        <v>1426309</v>
      </c>
      <c r="B1093" t="s">
        <v>610</v>
      </c>
      <c r="C1093" t="s">
        <v>212</v>
      </c>
      <c r="D1093">
        <f>YEAR(matches[[#This Row],[date]])</f>
        <v>2024</v>
      </c>
      <c r="E1093" t="s">
        <v>645</v>
      </c>
      <c r="F1093" s="1">
        <v>45433</v>
      </c>
      <c r="G1093" t="s">
        <v>300</v>
      </c>
      <c r="H1093" t="s">
        <v>407</v>
      </c>
      <c r="I1093" t="s">
        <v>527</v>
      </c>
      <c r="J1093" t="s">
        <v>344</v>
      </c>
      <c r="K1093" t="s">
        <v>27</v>
      </c>
      <c r="L1093" t="s">
        <v>344</v>
      </c>
      <c r="M1093" t="s">
        <v>40</v>
      </c>
      <c r="N1093" t="s">
        <v>27</v>
      </c>
      <c r="O1093" t="s">
        <v>49</v>
      </c>
      <c r="P1093" t="s">
        <v>100</v>
      </c>
      <c r="Q1093">
        <v>160</v>
      </c>
      <c r="R1093">
        <v>20</v>
      </c>
      <c r="S1093" t="s">
        <v>31</v>
      </c>
      <c r="T1093" t="s">
        <v>32</v>
      </c>
      <c r="U1093" t="s">
        <v>310</v>
      </c>
      <c r="V1093" t="s">
        <v>557</v>
      </c>
    </row>
    <row r="1094" spans="1:22" x14ac:dyDescent="0.25">
      <c r="A1094">
        <v>1426310</v>
      </c>
      <c r="B1094" t="s">
        <v>610</v>
      </c>
      <c r="C1094" t="s">
        <v>212</v>
      </c>
      <c r="D1094">
        <f>YEAR(matches[[#This Row],[date]])</f>
        <v>2024</v>
      </c>
      <c r="E1094" t="s">
        <v>645</v>
      </c>
      <c r="F1094" s="1">
        <v>45434</v>
      </c>
      <c r="G1094" t="s">
        <v>375</v>
      </c>
      <c r="H1094" t="s">
        <v>249</v>
      </c>
      <c r="I1094" t="s">
        <v>527</v>
      </c>
      <c r="J1094" t="s">
        <v>611</v>
      </c>
      <c r="K1094" t="s">
        <v>48</v>
      </c>
      <c r="L1094" t="s">
        <v>48</v>
      </c>
      <c r="M1094" t="s">
        <v>28</v>
      </c>
      <c r="N1094" t="s">
        <v>48</v>
      </c>
      <c r="O1094" t="s">
        <v>49</v>
      </c>
      <c r="P1094" t="s">
        <v>90</v>
      </c>
      <c r="Q1094">
        <v>173</v>
      </c>
      <c r="R1094">
        <v>20</v>
      </c>
      <c r="S1094" t="s">
        <v>31</v>
      </c>
      <c r="T1094" t="s">
        <v>32</v>
      </c>
      <c r="U1094" t="s">
        <v>436</v>
      </c>
      <c r="V1094" t="s">
        <v>589</v>
      </c>
    </row>
    <row r="1095" spans="1:22" x14ac:dyDescent="0.25">
      <c r="A1095">
        <v>1426311</v>
      </c>
      <c r="B1095" t="s">
        <v>610</v>
      </c>
      <c r="C1095" t="s">
        <v>76</v>
      </c>
      <c r="D1095">
        <f>YEAR(matches[[#This Row],[date]])</f>
        <v>2024</v>
      </c>
      <c r="E1095" t="s">
        <v>645</v>
      </c>
      <c r="F1095" s="1">
        <v>45436</v>
      </c>
      <c r="G1095" t="s">
        <v>302</v>
      </c>
      <c r="H1095" t="s">
        <v>627</v>
      </c>
      <c r="I1095" t="s">
        <v>519</v>
      </c>
      <c r="J1095" t="s">
        <v>344</v>
      </c>
      <c r="K1095" t="s">
        <v>48</v>
      </c>
      <c r="L1095" t="s">
        <v>48</v>
      </c>
      <c r="M1095" t="s">
        <v>28</v>
      </c>
      <c r="N1095" t="s">
        <v>344</v>
      </c>
      <c r="O1095" t="s">
        <v>29</v>
      </c>
      <c r="P1095" t="s">
        <v>224</v>
      </c>
      <c r="Q1095">
        <v>176</v>
      </c>
      <c r="R1095">
        <v>20</v>
      </c>
      <c r="S1095" t="s">
        <v>31</v>
      </c>
      <c r="T1095" t="s">
        <v>32</v>
      </c>
      <c r="U1095" t="s">
        <v>424</v>
      </c>
      <c r="V1095" t="s">
        <v>423</v>
      </c>
    </row>
    <row r="1096" spans="1:22" x14ac:dyDescent="0.25">
      <c r="A1096">
        <v>1426312</v>
      </c>
      <c r="B1096" t="s">
        <v>610</v>
      </c>
      <c r="C1096" t="s">
        <v>76</v>
      </c>
      <c r="D1096">
        <f>YEAR(matches[[#This Row],[date]])</f>
        <v>2024</v>
      </c>
      <c r="E1096" t="s">
        <v>645</v>
      </c>
      <c r="F1096" s="1">
        <v>45438</v>
      </c>
      <c r="G1096" t="s">
        <v>136</v>
      </c>
      <c r="H1096" t="s">
        <v>407</v>
      </c>
      <c r="I1096" t="s">
        <v>519</v>
      </c>
      <c r="J1096" t="s">
        <v>344</v>
      </c>
      <c r="K1096" t="s">
        <v>27</v>
      </c>
      <c r="L1096" t="s">
        <v>344</v>
      </c>
      <c r="M1096" t="s">
        <v>40</v>
      </c>
      <c r="N1096" t="s">
        <v>27</v>
      </c>
      <c r="O1096" t="s">
        <v>49</v>
      </c>
      <c r="P1096" t="s">
        <v>100</v>
      </c>
      <c r="Q1096">
        <v>114</v>
      </c>
      <c r="R1096">
        <v>20</v>
      </c>
      <c r="S1096" t="s">
        <v>31</v>
      </c>
      <c r="T1096" t="s">
        <v>32</v>
      </c>
      <c r="U1096" t="s">
        <v>525</v>
      </c>
      <c r="V1096" t="s">
        <v>424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D02B2-5220-4505-9568-195F9B1582F8}">
  <sheetPr>
    <tabColor rgb="FFC00000"/>
  </sheetPr>
  <dimension ref="B3:I20"/>
  <sheetViews>
    <sheetView workbookViewId="0">
      <selection activeCell="E3" sqref="E3:I20"/>
    </sheetView>
  </sheetViews>
  <sheetFormatPr defaultRowHeight="15" x14ac:dyDescent="0.25"/>
  <cols>
    <col min="2" max="2" width="13.5703125" customWidth="1"/>
    <col min="3" max="3" width="28.140625" customWidth="1"/>
    <col min="6" max="6" width="22.28515625" customWidth="1"/>
    <col min="7" max="7" width="24.42578125" customWidth="1"/>
    <col min="8" max="8" width="22.7109375" customWidth="1"/>
    <col min="9" max="9" width="15.28515625" customWidth="1"/>
  </cols>
  <sheetData>
    <row r="3" spans="2:9" s="7" customFormat="1" ht="16.5" thickBot="1" x14ac:dyDescent="0.3">
      <c r="B3" s="8" t="s">
        <v>653</v>
      </c>
      <c r="C3" s="8" t="s">
        <v>654</v>
      </c>
      <c r="E3" s="7" t="s">
        <v>653</v>
      </c>
      <c r="F3" s="7" t="s">
        <v>657</v>
      </c>
      <c r="G3" s="7" t="s">
        <v>658</v>
      </c>
      <c r="H3" s="7" t="s">
        <v>659</v>
      </c>
      <c r="I3" s="7" t="s">
        <v>660</v>
      </c>
    </row>
    <row r="4" spans="2:9" ht="15.75" thickBot="1" x14ac:dyDescent="0.3">
      <c r="B4" s="5">
        <v>2008</v>
      </c>
      <c r="C4" s="5" t="s">
        <v>48</v>
      </c>
      <c r="E4" t="s">
        <v>645</v>
      </c>
      <c r="F4" t="s">
        <v>27</v>
      </c>
      <c r="G4" t="s">
        <v>344</v>
      </c>
      <c r="H4" t="s">
        <v>674</v>
      </c>
      <c r="I4" t="s">
        <v>691</v>
      </c>
    </row>
    <row r="5" spans="2:9" ht="15.75" thickBot="1" x14ac:dyDescent="0.3">
      <c r="B5" s="5">
        <v>2009</v>
      </c>
      <c r="C5" s="5" t="s">
        <v>63</v>
      </c>
      <c r="E5" t="s">
        <v>644</v>
      </c>
      <c r="F5" t="s">
        <v>39</v>
      </c>
      <c r="G5" t="s">
        <v>661</v>
      </c>
      <c r="H5" t="s">
        <v>662</v>
      </c>
      <c r="I5" t="s">
        <v>663</v>
      </c>
    </row>
    <row r="6" spans="2:9" ht="15.75" thickBot="1" x14ac:dyDescent="0.3">
      <c r="B6" s="5">
        <v>2010</v>
      </c>
      <c r="C6" s="5" t="s">
        <v>39</v>
      </c>
      <c r="E6" t="s">
        <v>643</v>
      </c>
      <c r="F6" t="s">
        <v>546</v>
      </c>
      <c r="G6" t="s">
        <v>664</v>
      </c>
      <c r="H6" t="s">
        <v>666</v>
      </c>
      <c r="I6" t="s">
        <v>665</v>
      </c>
    </row>
    <row r="7" spans="2:9" ht="15.75" thickBot="1" x14ac:dyDescent="0.3">
      <c r="B7" s="5">
        <v>2011</v>
      </c>
      <c r="C7" s="5" t="s">
        <v>39</v>
      </c>
      <c r="E7" t="s">
        <v>642</v>
      </c>
      <c r="F7" t="s">
        <v>39</v>
      </c>
      <c r="G7" t="s">
        <v>27</v>
      </c>
      <c r="H7" t="s">
        <v>667</v>
      </c>
      <c r="I7" t="s">
        <v>668</v>
      </c>
    </row>
    <row r="8" spans="2:9" ht="15.75" thickBot="1" x14ac:dyDescent="0.3">
      <c r="B8" s="5">
        <v>2012</v>
      </c>
      <c r="C8" s="5" t="s">
        <v>27</v>
      </c>
      <c r="E8" t="s">
        <v>641</v>
      </c>
      <c r="F8" t="s">
        <v>56</v>
      </c>
      <c r="G8" t="s">
        <v>490</v>
      </c>
      <c r="H8" t="s">
        <v>670</v>
      </c>
      <c r="I8" t="s">
        <v>671</v>
      </c>
    </row>
    <row r="9" spans="2:9" ht="15.75" thickBot="1" x14ac:dyDescent="0.3">
      <c r="B9" s="5">
        <v>2013</v>
      </c>
      <c r="C9" s="5" t="s">
        <v>56</v>
      </c>
      <c r="E9" t="s">
        <v>640</v>
      </c>
      <c r="F9" t="s">
        <v>56</v>
      </c>
      <c r="G9" t="s">
        <v>39</v>
      </c>
      <c r="H9" t="s">
        <v>672</v>
      </c>
      <c r="I9" t="s">
        <v>673</v>
      </c>
    </row>
    <row r="10" spans="2:9" ht="15.75" thickBot="1" x14ac:dyDescent="0.3">
      <c r="B10" s="5">
        <v>2014</v>
      </c>
      <c r="C10" s="5" t="s">
        <v>27</v>
      </c>
      <c r="E10" t="s">
        <v>639</v>
      </c>
      <c r="F10" t="s">
        <v>39</v>
      </c>
      <c r="G10" t="s">
        <v>344</v>
      </c>
      <c r="H10" t="s">
        <v>674</v>
      </c>
      <c r="I10" t="s">
        <v>675</v>
      </c>
    </row>
    <row r="11" spans="2:9" ht="15.75" thickBot="1" x14ac:dyDescent="0.3">
      <c r="B11" s="5">
        <v>2015</v>
      </c>
      <c r="C11" s="5" t="s">
        <v>56</v>
      </c>
      <c r="E11" t="s">
        <v>638</v>
      </c>
      <c r="F11" t="s">
        <v>56</v>
      </c>
      <c r="G11" t="s">
        <v>420</v>
      </c>
      <c r="H11" t="s">
        <v>676</v>
      </c>
      <c r="I11" t="s">
        <v>677</v>
      </c>
    </row>
    <row r="12" spans="2:9" ht="15.75" thickBot="1" x14ac:dyDescent="0.3">
      <c r="B12" s="5">
        <v>2016</v>
      </c>
      <c r="C12" s="5" t="s">
        <v>344</v>
      </c>
      <c r="E12" t="s">
        <v>637</v>
      </c>
      <c r="F12" t="s">
        <v>344</v>
      </c>
      <c r="G12" t="s">
        <v>26</v>
      </c>
      <c r="H12" t="s">
        <v>678</v>
      </c>
      <c r="I12" t="s">
        <v>679</v>
      </c>
    </row>
    <row r="13" spans="2:9" ht="15.75" thickBot="1" x14ac:dyDescent="0.3">
      <c r="B13" s="5">
        <v>2017</v>
      </c>
      <c r="C13" s="5" t="s">
        <v>56</v>
      </c>
      <c r="E13" t="s">
        <v>636</v>
      </c>
      <c r="F13" t="s">
        <v>56</v>
      </c>
      <c r="G13" t="s">
        <v>39</v>
      </c>
      <c r="H13" t="s">
        <v>672</v>
      </c>
      <c r="I13" t="s">
        <v>669</v>
      </c>
    </row>
    <row r="14" spans="2:9" ht="15.75" thickBot="1" x14ac:dyDescent="0.3">
      <c r="B14" s="5">
        <v>2018</v>
      </c>
      <c r="C14" s="5" t="s">
        <v>39</v>
      </c>
      <c r="E14" t="s">
        <v>635</v>
      </c>
      <c r="F14" t="s">
        <v>27</v>
      </c>
      <c r="G14" t="s">
        <v>38</v>
      </c>
      <c r="H14" t="s">
        <v>680</v>
      </c>
      <c r="I14" t="s">
        <v>681</v>
      </c>
    </row>
    <row r="15" spans="2:9" ht="15.75" thickBot="1" x14ac:dyDescent="0.3">
      <c r="B15" s="5">
        <v>2019</v>
      </c>
      <c r="C15" s="5" t="s">
        <v>56</v>
      </c>
      <c r="E15" t="s">
        <v>634</v>
      </c>
      <c r="F15" t="s">
        <v>56</v>
      </c>
      <c r="G15" t="s">
        <v>39</v>
      </c>
      <c r="H15" t="s">
        <v>675</v>
      </c>
      <c r="I15" t="s">
        <v>682</v>
      </c>
    </row>
    <row r="16" spans="2:9" ht="15.75" thickBot="1" x14ac:dyDescent="0.3">
      <c r="B16" s="5">
        <v>2020</v>
      </c>
      <c r="C16" s="5" t="s">
        <v>56</v>
      </c>
      <c r="E16" t="s">
        <v>633</v>
      </c>
      <c r="F16" t="s">
        <v>27</v>
      </c>
      <c r="G16" t="s">
        <v>39</v>
      </c>
      <c r="H16" t="s">
        <v>674</v>
      </c>
      <c r="I16" t="s">
        <v>683</v>
      </c>
    </row>
    <row r="17" spans="2:9" ht="15.75" thickBot="1" x14ac:dyDescent="0.3">
      <c r="B17" s="5">
        <v>2021</v>
      </c>
      <c r="C17" s="5" t="s">
        <v>39</v>
      </c>
      <c r="E17" t="s">
        <v>632</v>
      </c>
      <c r="F17" t="s">
        <v>39</v>
      </c>
      <c r="G17" t="s">
        <v>26</v>
      </c>
      <c r="H17" t="s">
        <v>684</v>
      </c>
      <c r="I17" t="s">
        <v>685</v>
      </c>
    </row>
    <row r="18" spans="2:9" ht="15.75" thickBot="1" x14ac:dyDescent="0.3">
      <c r="B18" s="5">
        <v>2022</v>
      </c>
      <c r="C18" s="5" t="s">
        <v>546</v>
      </c>
      <c r="E18" t="s">
        <v>633</v>
      </c>
      <c r="F18" t="s">
        <v>39</v>
      </c>
      <c r="G18" t="s">
        <v>56</v>
      </c>
      <c r="H18" t="s">
        <v>686</v>
      </c>
      <c r="I18" t="s">
        <v>687</v>
      </c>
    </row>
    <row r="19" spans="2:9" ht="15.75" thickBot="1" x14ac:dyDescent="0.3">
      <c r="B19" s="5">
        <v>2023</v>
      </c>
      <c r="C19" s="5" t="s">
        <v>39</v>
      </c>
      <c r="E19" t="s">
        <v>634</v>
      </c>
      <c r="F19" t="s">
        <v>63</v>
      </c>
      <c r="G19" t="s">
        <v>26</v>
      </c>
      <c r="H19" t="s">
        <v>688</v>
      </c>
      <c r="I19" t="s">
        <v>689</v>
      </c>
    </row>
    <row r="20" spans="2:9" x14ac:dyDescent="0.25">
      <c r="B20" s="6">
        <v>2024</v>
      </c>
      <c r="C20" s="6" t="s">
        <v>27</v>
      </c>
      <c r="E20" t="s">
        <v>635</v>
      </c>
      <c r="F20" t="s">
        <v>48</v>
      </c>
      <c r="G20" t="s">
        <v>39</v>
      </c>
      <c r="H20" t="s">
        <v>675</v>
      </c>
      <c r="I20" t="s">
        <v>690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F7EDA-D5BB-48AA-A6B9-9C49E135FC3D}">
  <dimension ref="A3:D15"/>
  <sheetViews>
    <sheetView workbookViewId="0">
      <selection activeCell="C8" sqref="C8"/>
    </sheetView>
  </sheetViews>
  <sheetFormatPr defaultRowHeight="15" x14ac:dyDescent="0.25"/>
  <cols>
    <col min="1" max="1" width="26.7109375" bestFit="1" customWidth="1"/>
    <col min="2" max="2" width="16.28515625" bestFit="1" customWidth="1"/>
    <col min="3" max="3" width="5.140625" bestFit="1" customWidth="1"/>
    <col min="4" max="4" width="11.28515625" bestFit="1" customWidth="1"/>
  </cols>
  <sheetData>
    <row r="3" spans="1:4" x14ac:dyDescent="0.25">
      <c r="A3" s="2" t="s">
        <v>649</v>
      </c>
      <c r="B3" s="2" t="s">
        <v>648</v>
      </c>
    </row>
    <row r="4" spans="1:4" x14ac:dyDescent="0.25">
      <c r="A4" s="2" t="s">
        <v>646</v>
      </c>
      <c r="B4" t="s">
        <v>40</v>
      </c>
      <c r="C4" t="s">
        <v>28</v>
      </c>
      <c r="D4" t="s">
        <v>647</v>
      </c>
    </row>
    <row r="5" spans="1:4" x14ac:dyDescent="0.25">
      <c r="A5" s="3" t="s">
        <v>27</v>
      </c>
      <c r="B5">
        <v>4</v>
      </c>
      <c r="C5">
        <v>7</v>
      </c>
      <c r="D5">
        <v>11</v>
      </c>
    </row>
    <row r="6" spans="1:4" x14ac:dyDescent="0.25">
      <c r="A6" s="3" t="s">
        <v>48</v>
      </c>
      <c r="B6">
        <v>2</v>
      </c>
      <c r="C6">
        <v>7</v>
      </c>
      <c r="D6">
        <v>9</v>
      </c>
    </row>
    <row r="7" spans="1:4" x14ac:dyDescent="0.25">
      <c r="A7" s="3" t="s">
        <v>344</v>
      </c>
      <c r="B7">
        <v>3</v>
      </c>
      <c r="C7">
        <v>6</v>
      </c>
      <c r="D7">
        <v>9</v>
      </c>
    </row>
    <row r="8" spans="1:4" x14ac:dyDescent="0.25">
      <c r="A8" s="3" t="s">
        <v>611</v>
      </c>
      <c r="B8">
        <v>1</v>
      </c>
      <c r="C8">
        <v>6</v>
      </c>
      <c r="D8">
        <v>7</v>
      </c>
    </row>
    <row r="9" spans="1:4" x14ac:dyDescent="0.25">
      <c r="A9" s="3" t="s">
        <v>490</v>
      </c>
      <c r="B9">
        <v>2</v>
      </c>
      <c r="C9">
        <v>5</v>
      </c>
      <c r="D9">
        <v>7</v>
      </c>
    </row>
    <row r="10" spans="1:4" x14ac:dyDescent="0.25">
      <c r="A10" s="3" t="s">
        <v>39</v>
      </c>
      <c r="B10">
        <v>2</v>
      </c>
      <c r="C10">
        <v>5</v>
      </c>
      <c r="D10">
        <v>7</v>
      </c>
    </row>
    <row r="11" spans="1:4" x14ac:dyDescent="0.25">
      <c r="A11" s="3" t="s">
        <v>545</v>
      </c>
      <c r="B11">
        <v>2</v>
      </c>
      <c r="C11">
        <v>5</v>
      </c>
      <c r="D11">
        <v>7</v>
      </c>
    </row>
    <row r="12" spans="1:4" x14ac:dyDescent="0.25">
      <c r="A12" s="3" t="s">
        <v>546</v>
      </c>
      <c r="B12">
        <v>2</v>
      </c>
      <c r="C12">
        <v>3</v>
      </c>
      <c r="D12">
        <v>5</v>
      </c>
    </row>
    <row r="13" spans="1:4" x14ac:dyDescent="0.25">
      <c r="A13" s="3" t="s">
        <v>521</v>
      </c>
      <c r="B13">
        <v>1</v>
      </c>
      <c r="C13">
        <v>4</v>
      </c>
      <c r="D13">
        <v>5</v>
      </c>
    </row>
    <row r="14" spans="1:4" x14ac:dyDescent="0.25">
      <c r="A14" s="3" t="s">
        <v>56</v>
      </c>
      <c r="C14">
        <v>4</v>
      </c>
      <c r="D14">
        <v>4</v>
      </c>
    </row>
    <row r="15" spans="1:4" x14ac:dyDescent="0.25">
      <c r="A15" s="3" t="s">
        <v>647</v>
      </c>
      <c r="B15">
        <v>19</v>
      </c>
      <c r="C15">
        <v>52</v>
      </c>
      <c r="D15">
        <v>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0381-5B8F-4BE3-8866-14E9D1AB671E}">
  <dimension ref="A2:D5"/>
  <sheetViews>
    <sheetView workbookViewId="0">
      <selection activeCell="G27" sqref="G27"/>
    </sheetView>
  </sheetViews>
  <sheetFormatPr defaultRowHeight="15" x14ac:dyDescent="0.25"/>
  <cols>
    <col min="1" max="1" width="13.140625" bestFit="1" customWidth="1"/>
    <col min="2" max="2" width="15.42578125" bestFit="1" customWidth="1"/>
    <col min="3" max="3" width="21.42578125" bestFit="1" customWidth="1"/>
    <col min="4" max="4" width="18.42578125" customWidth="1"/>
  </cols>
  <sheetData>
    <row r="2" spans="1:4" x14ac:dyDescent="0.25">
      <c r="A2" s="2" t="s">
        <v>646</v>
      </c>
      <c r="B2" t="s">
        <v>650</v>
      </c>
    </row>
    <row r="3" spans="1:4" x14ac:dyDescent="0.25">
      <c r="A3" s="3" t="s">
        <v>40</v>
      </c>
      <c r="B3" s="4">
        <v>0.26760563380281688</v>
      </c>
    </row>
    <row r="4" spans="1:4" x14ac:dyDescent="0.25">
      <c r="A4" s="3" t="s">
        <v>28</v>
      </c>
      <c r="B4" s="4">
        <v>0.73239436619718312</v>
      </c>
      <c r="D4" t="s">
        <v>651</v>
      </c>
    </row>
    <row r="5" spans="1:4" x14ac:dyDescent="0.25">
      <c r="A5" s="3" t="s">
        <v>647</v>
      </c>
      <c r="B5"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1FC1-C709-422A-8E26-B7BE4A6F0E2D}">
  <dimension ref="A3:D15"/>
  <sheetViews>
    <sheetView topLeftCell="A2" workbookViewId="0">
      <selection activeCell="D6" sqref="D6"/>
    </sheetView>
  </sheetViews>
  <sheetFormatPr defaultRowHeight="15" x14ac:dyDescent="0.25"/>
  <cols>
    <col min="1" max="1" width="64.7109375" bestFit="1" customWidth="1"/>
    <col min="2" max="2" width="16.28515625" bestFit="1" customWidth="1"/>
    <col min="3" max="3" width="5.140625" bestFit="1" customWidth="1"/>
    <col min="4" max="4" width="11.28515625" bestFit="1" customWidth="1"/>
    <col min="6" max="6" width="9.140625" customWidth="1"/>
  </cols>
  <sheetData>
    <row r="3" spans="1:4" x14ac:dyDescent="0.25">
      <c r="A3" s="2" t="s">
        <v>650</v>
      </c>
      <c r="B3" s="2" t="s">
        <v>648</v>
      </c>
    </row>
    <row r="4" spans="1:4" x14ac:dyDescent="0.25">
      <c r="A4" s="2" t="s">
        <v>646</v>
      </c>
      <c r="B4" t="s">
        <v>40</v>
      </c>
      <c r="C4" t="s">
        <v>28</v>
      </c>
      <c r="D4" t="s">
        <v>647</v>
      </c>
    </row>
    <row r="5" spans="1:4" x14ac:dyDescent="0.25">
      <c r="A5" s="3" t="s">
        <v>528</v>
      </c>
      <c r="C5">
        <v>5</v>
      </c>
      <c r="D5">
        <v>5</v>
      </c>
    </row>
    <row r="6" spans="1:4" x14ac:dyDescent="0.25">
      <c r="A6" s="3" t="s">
        <v>613</v>
      </c>
      <c r="B6">
        <v>1</v>
      </c>
      <c r="C6">
        <v>4</v>
      </c>
      <c r="D6">
        <v>5</v>
      </c>
    </row>
    <row r="7" spans="1:4" x14ac:dyDescent="0.25">
      <c r="A7" s="3" t="s">
        <v>596</v>
      </c>
      <c r="B7">
        <v>2</v>
      </c>
      <c r="C7">
        <v>3</v>
      </c>
      <c r="D7">
        <v>5</v>
      </c>
    </row>
    <row r="8" spans="1:4" x14ac:dyDescent="0.25">
      <c r="A8" s="3" t="s">
        <v>582</v>
      </c>
      <c r="B8">
        <v>4</v>
      </c>
      <c r="C8">
        <v>2</v>
      </c>
      <c r="D8">
        <v>6</v>
      </c>
    </row>
    <row r="9" spans="1:4" x14ac:dyDescent="0.25">
      <c r="A9" s="3" t="s">
        <v>520</v>
      </c>
      <c r="C9">
        <v>7</v>
      </c>
      <c r="D9">
        <v>7</v>
      </c>
    </row>
    <row r="10" spans="1:4" x14ac:dyDescent="0.25">
      <c r="A10" s="3" t="s">
        <v>574</v>
      </c>
      <c r="B10">
        <v>1</v>
      </c>
      <c r="C10">
        <v>6</v>
      </c>
      <c r="D10">
        <v>7</v>
      </c>
    </row>
    <row r="11" spans="1:4" x14ac:dyDescent="0.25">
      <c r="A11" s="3" t="s">
        <v>581</v>
      </c>
      <c r="B11">
        <v>3</v>
      </c>
      <c r="C11">
        <v>4</v>
      </c>
      <c r="D11">
        <v>7</v>
      </c>
    </row>
    <row r="12" spans="1:4" x14ac:dyDescent="0.25">
      <c r="A12" s="3" t="s">
        <v>583</v>
      </c>
      <c r="C12">
        <v>7</v>
      </c>
      <c r="D12">
        <v>7</v>
      </c>
    </row>
    <row r="13" spans="1:4" x14ac:dyDescent="0.25">
      <c r="A13" s="3" t="s">
        <v>527</v>
      </c>
      <c r="B13">
        <v>2</v>
      </c>
      <c r="C13">
        <v>6</v>
      </c>
      <c r="D13">
        <v>8</v>
      </c>
    </row>
    <row r="14" spans="1:4" x14ac:dyDescent="0.25">
      <c r="A14" s="3" t="s">
        <v>519</v>
      </c>
      <c r="B14">
        <v>3</v>
      </c>
      <c r="C14">
        <v>6</v>
      </c>
      <c r="D14">
        <v>9</v>
      </c>
    </row>
    <row r="15" spans="1:4" x14ac:dyDescent="0.25">
      <c r="A15" s="3" t="s">
        <v>647</v>
      </c>
      <c r="B15">
        <v>16</v>
      </c>
      <c r="C15">
        <v>50</v>
      </c>
      <c r="D15">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15D22-CE8D-42CA-A004-E730F363E793}">
  <dimension ref="B3:C14"/>
  <sheetViews>
    <sheetView workbookViewId="0">
      <selection activeCell="C8" sqref="C8"/>
    </sheetView>
  </sheetViews>
  <sheetFormatPr defaultRowHeight="15" x14ac:dyDescent="0.25"/>
  <cols>
    <col min="1" max="1" width="6.7109375" customWidth="1"/>
    <col min="2" max="2" width="16.42578125" bestFit="1" customWidth="1"/>
    <col min="3" max="3" width="24.28515625" bestFit="1" customWidth="1"/>
    <col min="4" max="4" width="5.140625" bestFit="1" customWidth="1"/>
    <col min="5" max="5" width="21.7109375" customWidth="1"/>
    <col min="6" max="6" width="13.5703125" customWidth="1"/>
  </cols>
  <sheetData>
    <row r="3" spans="2:3" x14ac:dyDescent="0.25">
      <c r="B3" s="2" t="s">
        <v>646</v>
      </c>
      <c r="C3" t="s">
        <v>652</v>
      </c>
    </row>
    <row r="4" spans="2:3" x14ac:dyDescent="0.25">
      <c r="B4" s="3" t="s">
        <v>622</v>
      </c>
      <c r="C4">
        <v>3</v>
      </c>
    </row>
    <row r="5" spans="2:3" x14ac:dyDescent="0.25">
      <c r="B5" s="3" t="s">
        <v>327</v>
      </c>
      <c r="C5">
        <v>3</v>
      </c>
    </row>
    <row r="6" spans="2:3" x14ac:dyDescent="0.25">
      <c r="B6" s="3" t="s">
        <v>552</v>
      </c>
      <c r="C6">
        <v>3</v>
      </c>
    </row>
    <row r="7" spans="2:3" x14ac:dyDescent="0.25">
      <c r="B7" s="3" t="s">
        <v>407</v>
      </c>
      <c r="C7">
        <v>2</v>
      </c>
    </row>
    <row r="8" spans="2:3" x14ac:dyDescent="0.25">
      <c r="B8" s="3" t="s">
        <v>513</v>
      </c>
      <c r="C8">
        <v>2</v>
      </c>
    </row>
    <row r="9" spans="2:3" x14ac:dyDescent="0.25">
      <c r="B9" s="3" t="s">
        <v>438</v>
      </c>
      <c r="C9">
        <v>2</v>
      </c>
    </row>
    <row r="10" spans="2:3" x14ac:dyDescent="0.25">
      <c r="B10" s="3" t="s">
        <v>405</v>
      </c>
      <c r="C10">
        <v>2</v>
      </c>
    </row>
    <row r="11" spans="2:3" x14ac:dyDescent="0.25">
      <c r="B11" s="3" t="s">
        <v>460</v>
      </c>
      <c r="C11">
        <v>2</v>
      </c>
    </row>
    <row r="12" spans="2:3" x14ac:dyDescent="0.25">
      <c r="B12" s="3" t="s">
        <v>486</v>
      </c>
      <c r="C12">
        <v>2</v>
      </c>
    </row>
    <row r="13" spans="2:3" x14ac:dyDescent="0.25">
      <c r="B13" s="3" t="s">
        <v>454</v>
      </c>
      <c r="C13">
        <v>2</v>
      </c>
    </row>
    <row r="14" spans="2:3" x14ac:dyDescent="0.25">
      <c r="B14" s="3" t="s">
        <v>647</v>
      </c>
      <c r="C1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634C-E0A1-4A22-BDCE-26A0C3C0E5A7}">
  <dimension ref="A3:E11"/>
  <sheetViews>
    <sheetView workbookViewId="0">
      <selection activeCell="E11" sqref="E11"/>
    </sheetView>
  </sheetViews>
  <sheetFormatPr defaultRowHeight="15" x14ac:dyDescent="0.25"/>
  <cols>
    <col min="1" max="1" width="20" bestFit="1" customWidth="1"/>
    <col min="2" max="2" width="21.42578125" bestFit="1" customWidth="1"/>
    <col min="4" max="4" width="22.7109375" customWidth="1"/>
  </cols>
  <sheetData>
    <row r="3" spans="1:5" x14ac:dyDescent="0.25">
      <c r="A3" s="2" t="s">
        <v>646</v>
      </c>
      <c r="B3" t="s">
        <v>655</v>
      </c>
      <c r="D3" t="s">
        <v>654</v>
      </c>
      <c r="E3" t="s">
        <v>656</v>
      </c>
    </row>
    <row r="4" spans="1:5" x14ac:dyDescent="0.25">
      <c r="A4" s="3" t="s">
        <v>39</v>
      </c>
      <c r="B4">
        <v>5</v>
      </c>
      <c r="D4" t="str">
        <f>A4</f>
        <v>Chennai Super Kings</v>
      </c>
      <c r="E4">
        <f>GETPIVOTDATA("[Measures].[Count of Winner Team]",$A$3,"[Table2].[Winner Team]","[Table2].[Winner Team].&amp;[Chennai Super Kings]")</f>
        <v>5</v>
      </c>
    </row>
    <row r="5" spans="1:5" x14ac:dyDescent="0.25">
      <c r="A5" s="3" t="s">
        <v>56</v>
      </c>
      <c r="B5">
        <v>5</v>
      </c>
      <c r="D5" t="str">
        <f t="shared" ref="D5:D10" si="0">A5</f>
        <v>Mumbai Indians</v>
      </c>
      <c r="E5">
        <f>GETPIVOTDATA("[Measures].[Count of Winner Team]",$A$3,"[Table2].[Winner Team]","[Table2].[Winner Team].&amp;[Mumbai Indians]")</f>
        <v>5</v>
      </c>
    </row>
    <row r="6" spans="1:5" x14ac:dyDescent="0.25">
      <c r="A6" s="3" t="s">
        <v>27</v>
      </c>
      <c r="B6">
        <v>3</v>
      </c>
      <c r="D6" t="str">
        <f t="shared" si="0"/>
        <v>Kolkata Knight Riders</v>
      </c>
      <c r="E6">
        <f>GETPIVOTDATA("[Measures].[Count of Winner Team]",$A$3,"[Table2].[Winner Team]","[Table2].[Winner Team].&amp;[Kolkata Knight Riders]")</f>
        <v>3</v>
      </c>
    </row>
    <row r="7" spans="1:5" x14ac:dyDescent="0.25">
      <c r="A7" s="3" t="s">
        <v>344</v>
      </c>
      <c r="B7">
        <v>1</v>
      </c>
      <c r="D7" t="str">
        <f t="shared" si="0"/>
        <v>Sunrisers Hyderabad</v>
      </c>
      <c r="E7">
        <f>GETPIVOTDATA("[Measures].[Count of Winner Team]",$A$3,"[Table2].[Winner Team]","[Table2].[Winner Team].&amp;[Sunrisers Hyderabad]")</f>
        <v>1</v>
      </c>
    </row>
    <row r="8" spans="1:5" x14ac:dyDescent="0.25">
      <c r="A8" s="3" t="s">
        <v>48</v>
      </c>
      <c r="B8">
        <v>1</v>
      </c>
      <c r="D8" t="str">
        <f t="shared" si="0"/>
        <v>Rajasthan Royals</v>
      </c>
      <c r="E8">
        <f>GETPIVOTDATA("[Measures].[Count of Winner Team]",$A$3,"[Table2].[Winner Team]","[Table2].[Winner Team].&amp;[Rajasthan Royals]")</f>
        <v>1</v>
      </c>
    </row>
    <row r="9" spans="1:5" x14ac:dyDescent="0.25">
      <c r="A9" s="3" t="s">
        <v>63</v>
      </c>
      <c r="B9">
        <v>1</v>
      </c>
      <c r="D9" t="str">
        <f t="shared" si="0"/>
        <v>Deccan Chargers</v>
      </c>
      <c r="E9">
        <f>GETPIVOTDATA("[Measures].[Count of Winner Team]",$A$3,"[Table2].[Winner Team]","[Table2].[Winner Team].&amp;[Deccan Chargers]")</f>
        <v>1</v>
      </c>
    </row>
    <row r="10" spans="1:5" x14ac:dyDescent="0.25">
      <c r="A10" s="3" t="s">
        <v>546</v>
      </c>
      <c r="B10">
        <v>1</v>
      </c>
      <c r="D10" t="str">
        <f t="shared" si="0"/>
        <v>Gujarat Titans</v>
      </c>
      <c r="E10">
        <f>GETPIVOTDATA("[Measures].[Count of Winner Team]",$A$3,"[Table2].[Winner Team]","[Table2].[Winner Team].&amp;[Gujarat Titans]")</f>
        <v>1</v>
      </c>
    </row>
    <row r="11" spans="1:5" x14ac:dyDescent="0.25">
      <c r="A11" s="3" t="s">
        <v>647</v>
      </c>
      <c r="B11">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C6493-266C-463C-85E6-B62B1F428621}">
  <dimension ref="B2:K36"/>
  <sheetViews>
    <sheetView workbookViewId="0">
      <selection activeCell="G13" sqref="G13"/>
    </sheetView>
  </sheetViews>
  <sheetFormatPr defaultRowHeight="15" x14ac:dyDescent="0.25"/>
  <cols>
    <col min="1" max="1" width="5.28515625" customWidth="1"/>
    <col min="2" max="2" width="13.140625" bestFit="1" customWidth="1"/>
    <col min="7" max="7" width="11" customWidth="1"/>
    <col min="8" max="8" width="22.42578125" customWidth="1"/>
    <col min="9" max="9" width="29.5703125" customWidth="1"/>
    <col min="10" max="10" width="20.28515625" customWidth="1"/>
    <col min="11" max="11" width="25.28515625" customWidth="1"/>
  </cols>
  <sheetData>
    <row r="2" spans="2:11" x14ac:dyDescent="0.25">
      <c r="G2" s="9" t="s">
        <v>692</v>
      </c>
      <c r="H2" s="10" t="s">
        <v>657</v>
      </c>
      <c r="I2" s="10" t="s">
        <v>658</v>
      </c>
      <c r="J2" s="10" t="s">
        <v>659</v>
      </c>
      <c r="K2" s="11" t="s">
        <v>660</v>
      </c>
    </row>
    <row r="3" spans="2:11" x14ac:dyDescent="0.25">
      <c r="B3" s="2" t="s">
        <v>646</v>
      </c>
      <c r="G3" t="str">
        <f>B4</f>
        <v>IPL-2024</v>
      </c>
      <c r="H3" t="str">
        <f>VLOOKUP(G3,Table3[],2,0)</f>
        <v>Kolkata Knight Riders</v>
      </c>
      <c r="I3" t="str">
        <f>VLOOKUP($G$3,Table3[],3,0)</f>
        <v>Sunrisers Hyderabad</v>
      </c>
      <c r="J3" t="str">
        <f>VLOOKUP($G$3,Table3[],4,0)</f>
        <v>Sunil Narine</v>
      </c>
      <c r="K3" t="str">
        <f>VLOOKUP($G$3,Table3[],5,0)</f>
        <v>Mitchell Starc</v>
      </c>
    </row>
    <row r="4" spans="2:11" x14ac:dyDescent="0.25">
      <c r="B4" s="3" t="s">
        <v>645</v>
      </c>
    </row>
    <row r="5" spans="2:11" x14ac:dyDescent="0.25">
      <c r="B5" s="3" t="s">
        <v>647</v>
      </c>
    </row>
    <row r="19" spans="5:11" x14ac:dyDescent="0.25">
      <c r="G19" s="7" t="s">
        <v>653</v>
      </c>
      <c r="H19" s="7" t="s">
        <v>657</v>
      </c>
      <c r="I19" s="7" t="s">
        <v>658</v>
      </c>
      <c r="J19" s="7" t="s">
        <v>659</v>
      </c>
      <c r="K19" s="7" t="s">
        <v>660</v>
      </c>
    </row>
    <row r="20" spans="5:11" x14ac:dyDescent="0.25">
      <c r="E20" s="3" t="s">
        <v>629</v>
      </c>
      <c r="G20" t="str">
        <f>E36</f>
        <v>IPL-2024</v>
      </c>
      <c r="H20" t="s">
        <v>27</v>
      </c>
      <c r="I20" t="s">
        <v>344</v>
      </c>
      <c r="J20" t="s">
        <v>674</v>
      </c>
      <c r="K20" t="s">
        <v>691</v>
      </c>
    </row>
    <row r="21" spans="5:11" x14ac:dyDescent="0.25">
      <c r="E21" s="3" t="s">
        <v>630</v>
      </c>
      <c r="G21" t="str">
        <f>E35</f>
        <v>IPL-2023</v>
      </c>
      <c r="H21" t="s">
        <v>39</v>
      </c>
      <c r="I21" t="s">
        <v>661</v>
      </c>
      <c r="J21" t="s">
        <v>662</v>
      </c>
      <c r="K21" t="s">
        <v>663</v>
      </c>
    </row>
    <row r="22" spans="5:11" x14ac:dyDescent="0.25">
      <c r="E22" s="3" t="s">
        <v>631</v>
      </c>
      <c r="G22" t="str">
        <f>E34</f>
        <v>IPL-2022</v>
      </c>
      <c r="H22" t="s">
        <v>546</v>
      </c>
      <c r="I22" t="s">
        <v>664</v>
      </c>
      <c r="J22" t="s">
        <v>666</v>
      </c>
      <c r="K22" t="s">
        <v>665</v>
      </c>
    </row>
    <row r="23" spans="5:11" x14ac:dyDescent="0.25">
      <c r="E23" s="3" t="s">
        <v>632</v>
      </c>
      <c r="G23" t="str">
        <f>E33</f>
        <v>IPL-2021</v>
      </c>
      <c r="H23" t="s">
        <v>39</v>
      </c>
      <c r="I23" t="s">
        <v>27</v>
      </c>
      <c r="J23" t="s">
        <v>667</v>
      </c>
      <c r="K23" t="s">
        <v>668</v>
      </c>
    </row>
    <row r="24" spans="5:11" x14ac:dyDescent="0.25">
      <c r="E24" s="3" t="s">
        <v>633</v>
      </c>
      <c r="G24" t="str">
        <f>E32</f>
        <v>IPL-2020</v>
      </c>
      <c r="H24" t="s">
        <v>56</v>
      </c>
      <c r="I24" t="s">
        <v>490</v>
      </c>
      <c r="J24" t="s">
        <v>670</v>
      </c>
      <c r="K24" t="s">
        <v>671</v>
      </c>
    </row>
    <row r="25" spans="5:11" x14ac:dyDescent="0.25">
      <c r="E25" s="3" t="s">
        <v>634</v>
      </c>
      <c r="G25" t="str">
        <f>E31</f>
        <v>IPL-2019</v>
      </c>
      <c r="H25" t="s">
        <v>56</v>
      </c>
      <c r="I25" t="s">
        <v>39</v>
      </c>
      <c r="J25" t="s">
        <v>672</v>
      </c>
      <c r="K25" t="s">
        <v>673</v>
      </c>
    </row>
    <row r="26" spans="5:11" x14ac:dyDescent="0.25">
      <c r="E26" s="3" t="s">
        <v>635</v>
      </c>
      <c r="G26" t="str">
        <f>E30</f>
        <v>IPL-2018</v>
      </c>
      <c r="H26" t="s">
        <v>39</v>
      </c>
      <c r="I26" t="s">
        <v>344</v>
      </c>
      <c r="J26" t="s">
        <v>674</v>
      </c>
      <c r="K26" t="s">
        <v>675</v>
      </c>
    </row>
    <row r="27" spans="5:11" x14ac:dyDescent="0.25">
      <c r="E27" s="3" t="s">
        <v>636</v>
      </c>
      <c r="G27" t="str">
        <f>E29</f>
        <v>IPL-2017</v>
      </c>
      <c r="H27" t="s">
        <v>56</v>
      </c>
      <c r="I27" t="s">
        <v>420</v>
      </c>
      <c r="J27" t="s">
        <v>676</v>
      </c>
      <c r="K27" t="s">
        <v>677</v>
      </c>
    </row>
    <row r="28" spans="5:11" x14ac:dyDescent="0.25">
      <c r="E28" s="3" t="s">
        <v>637</v>
      </c>
      <c r="G28" t="str">
        <f>E28</f>
        <v>IPL-2016</v>
      </c>
      <c r="H28" t="s">
        <v>344</v>
      </c>
      <c r="I28" t="s">
        <v>26</v>
      </c>
      <c r="J28" t="s">
        <v>678</v>
      </c>
      <c r="K28" t="s">
        <v>679</v>
      </c>
    </row>
    <row r="29" spans="5:11" x14ac:dyDescent="0.25">
      <c r="E29" s="3" t="s">
        <v>638</v>
      </c>
      <c r="G29" t="str">
        <f>E27</f>
        <v>IPL-2015</v>
      </c>
      <c r="H29" t="s">
        <v>56</v>
      </c>
      <c r="I29" t="s">
        <v>39</v>
      </c>
      <c r="J29" t="s">
        <v>672</v>
      </c>
      <c r="K29" t="s">
        <v>669</v>
      </c>
    </row>
    <row r="30" spans="5:11" x14ac:dyDescent="0.25">
      <c r="E30" s="3" t="s">
        <v>639</v>
      </c>
      <c r="G30" t="str">
        <f>E26</f>
        <v>IPL-2014</v>
      </c>
      <c r="H30" t="s">
        <v>27</v>
      </c>
      <c r="I30" t="s">
        <v>38</v>
      </c>
      <c r="J30" t="s">
        <v>680</v>
      </c>
      <c r="K30" t="s">
        <v>681</v>
      </c>
    </row>
    <row r="31" spans="5:11" x14ac:dyDescent="0.25">
      <c r="E31" s="3" t="s">
        <v>640</v>
      </c>
      <c r="G31" t="str">
        <f>E25</f>
        <v>IPL-2013</v>
      </c>
      <c r="H31" t="s">
        <v>56</v>
      </c>
      <c r="I31" t="s">
        <v>39</v>
      </c>
      <c r="J31" t="s">
        <v>675</v>
      </c>
      <c r="K31" t="s">
        <v>682</v>
      </c>
    </row>
    <row r="32" spans="5:11" x14ac:dyDescent="0.25">
      <c r="E32" s="3" t="s">
        <v>641</v>
      </c>
      <c r="G32" t="str">
        <f>E24</f>
        <v>IPL-2012</v>
      </c>
      <c r="H32" t="s">
        <v>27</v>
      </c>
      <c r="I32" t="s">
        <v>39</v>
      </c>
      <c r="J32" t="s">
        <v>674</v>
      </c>
      <c r="K32" t="s">
        <v>683</v>
      </c>
    </row>
    <row r="33" spans="5:11" x14ac:dyDescent="0.25">
      <c r="E33" s="3" t="s">
        <v>642</v>
      </c>
      <c r="G33" t="str">
        <f>E23</f>
        <v>IPL-2011</v>
      </c>
      <c r="H33" t="s">
        <v>39</v>
      </c>
      <c r="I33" t="s">
        <v>26</v>
      </c>
      <c r="J33" t="s">
        <v>684</v>
      </c>
      <c r="K33" t="s">
        <v>685</v>
      </c>
    </row>
    <row r="34" spans="5:11" x14ac:dyDescent="0.25">
      <c r="E34" s="3" t="s">
        <v>643</v>
      </c>
      <c r="G34" t="str">
        <f>E22</f>
        <v>IPL-2010</v>
      </c>
      <c r="H34" t="s">
        <v>39</v>
      </c>
      <c r="I34" t="s">
        <v>56</v>
      </c>
      <c r="J34" t="s">
        <v>686</v>
      </c>
      <c r="K34" t="s">
        <v>687</v>
      </c>
    </row>
    <row r="35" spans="5:11" x14ac:dyDescent="0.25">
      <c r="E35" s="3" t="s">
        <v>644</v>
      </c>
      <c r="G35" t="str">
        <f>E21</f>
        <v>IPL-2009</v>
      </c>
      <c r="H35" t="s">
        <v>63</v>
      </c>
      <c r="I35" t="s">
        <v>26</v>
      </c>
      <c r="J35" t="s">
        <v>688</v>
      </c>
      <c r="K35" t="s">
        <v>689</v>
      </c>
    </row>
    <row r="36" spans="5:11" x14ac:dyDescent="0.25">
      <c r="E36" s="3" t="s">
        <v>645</v>
      </c>
      <c r="G36" t="str">
        <f>E20</f>
        <v>IPL-2008</v>
      </c>
      <c r="H36" t="s">
        <v>48</v>
      </c>
      <c r="I36" t="s">
        <v>39</v>
      </c>
      <c r="J36" t="s">
        <v>675</v>
      </c>
      <c r="K36" t="s">
        <v>690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EBAC2-3E59-4964-A1CB-E4868E432A01}">
  <sheetPr>
    <tabColor theme="4" tint="-0.249977111117893"/>
  </sheetPr>
  <dimension ref="A1"/>
  <sheetViews>
    <sheetView showGridLines="0" tabSelected="1" zoomScale="90" zoomScaleNormal="90" workbookViewId="0">
      <selection activeCell="AI5" sqref="AI5"/>
    </sheetView>
  </sheetViews>
  <sheetFormatPr defaultRowHeight="15" x14ac:dyDescent="0.25"/>
  <cols>
    <col min="1" max="1" width="3.7109375" customWidth="1"/>
  </cols>
  <sheetData>
    <row r="1" ht="9" customHeight="1" x14ac:dyDescent="0.25"/>
  </sheetData>
  <sheetProtection algorithmName="SHA-512" hashValue="kzPqDRKZAHi+Is8ywBiuakWVV1m8rukx7Dg+Pr1KDZuUuwrmGW2+L2zBUp4SdOH2O9qIkzstoYYLmEkD5V/oVw==" saltValue="nyc8RCghV3jb4bWtNjK2D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V X Q u W e j x I 8 e l A A A A 9 g A A A B I A H A B D b 2 5 m a W c v U G F j a 2 F n Z S 5 4 b W w g o h g A K K A U A A A A A A A A A A A A A A A A A A A A A A A A A A A A h Y + x D o I w G I R f h X S n L W U h 5 K c O T i Z i T E y M a w M V G u H H 0 G J 5 N w c f y V c Q o 6 i b 4 9 1 9 l 9 z d r z d Y j G 0 T X H R v T Y c Z i S g n g c a i K w 1 W G R n c M U z I Q s J W F S d V 6 W C C 0 a a j N R m p n T u n j H n v q Y 9 p 1 1 d M c B 6 x Q 7 7 e F b V u V W j Q O o W F J p 9 W + b 9 F J O x f Y 6 S g U S x o L B L K g c 0 m 5 A a / g J j 2 P t M f E 5 Z D 4 4 Z e S 4 3 h a g N s l s D e H + Q D U E s D B B Q A A g A I A F V 0 L 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d C 5 Z e g 8 j R 5 U B A A B 7 A w A A E w A c A E Z v c m 1 1 b G F z L 1 N l Y 3 R p b 2 4 x L m 0 g o h g A K K A U A A A A A A A A A A A A A A A A A A A A A A A A A A A A d Z J N a 9 t A E I b v B v + H R b 3 I s I j a p D k 0 6 B D k l g R K 4 2 L 3 F B W x W U 2 s h f 0 w O 7 N K j c l / 7 + q j p E W K L l o 9 7 8 z o n V d C k K S c Z f v h v r 5 Z L p Y L b I S H m h l B s g F k O d N A y w W L 1 9 4 F L y G S A t t s 6 2 Q w Y C n 9 q j R k h b M U H z B N i s / l T w S P 5 b f b 3 e F h V 2 7 d i 9 V O 1 F g K L x v V A k u v V + U 4 P Z P Y J i v + u A W t j C L w e c I T z g q n g 7 G Y b z 5 y 9 s V K V y t 7 z N e b T x v O f g R H s K e z h v z t m H 1 3 F n 6 t + G D z Q 7 L z z k S t Z n c g 6 u g l i Z 4 P 4 i k W j s r I 0 2 E j z h 5 H f q v 1 X g o t P O b k w 7 8 j i 0 b Y Y 5 x 4 O J / g b d z B C 4 v P z p v B c S d i O v N + f r k k q o 6 b 3 V u 6 v s q 6 u l f O L g m C Q G c j p 0 g Y w W / q s V R 0 n s B a E P y F 3 b m H f Y 5 V x y b 1 J y 3 O 4 C v 3 X P V F E 7 0 F G 6 Z d B M K s Z + l m S h 1 i 9 a K s B T + v 1 S A V q p k F 3 2 n y g E H T O z i u 4 Y 9 q O o s i B q p 8 s D g N e B R d 2 3 + F o d M G 8 w R + y D + c u o j a G S 8 G q H H 1 B A d z U h 6 m C Q 3 8 / 4 x e V 8 u F s r N / 0 M 0 f U E s B A i 0 A F A A C A A g A V X Q u W e j x I 8 e l A A A A 9 g A A A B I A A A A A A A A A A A A A A A A A A A A A A E N v b m Z p Z y 9 Q Y W N r Y W d l L n h t b F B L A Q I t A B Q A A g A I A F V 0 L l k P y u m r p A A A A O k A A A A T A A A A A A A A A A A A A A A A A P E A A A B b Q 2 9 u d G V u d F 9 U e X B l c 1 0 u e G 1 s U E s B A i 0 A F A A C A A g A V X Q u W X o P I 0 e V A Q A A e w M A A B M A A A A A A A A A A A A A A A A A 4 g E A A E Z v c m 1 1 b G F z L 1 N l Y 3 R p b 2 4 x L m 1 Q S w U G A A A A A A M A A w D C A A A A x 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h M A A A A A A A A I 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h d G N o Z X M 8 L 0 l 0 Z W 1 Q Y X R o P j w v S X R l b U x v Y 2 F 0 a W 9 u P j x T d G F i b G V F b n R y a W V z P j x F b n R y e S B U e X B l P S J J c 1 B y a X Z h d G U i I F Z h b H V l P S J s M C I g L z 4 8 R W 5 0 c n k g V H l w Z T 0 i U X V l c n l J R C I g V m F s d W U 9 I n N h Z G J m O T B j M y 1 i Z W U x L T Q 2 Y W Q t Y j J h N y 0 2 O D N i N 2 Q 1 Y z J j Y j 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1 h d G N o Z 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w O T U i I C 8 + P E V u d H J 5 I F R 5 c G U 9 I k Z p b G x F c n J v c k N v Z G U i I F Z h b H V l P S J z V W 5 r b m 9 3 b i I g L z 4 8 R W 5 0 c n k g V H l w Z T 0 i R m l s b E V y c m 9 y Q 2 9 1 b n Q i I F Z h b H V l P S J s M y I g L z 4 8 R W 5 0 c n k g V H l w Z T 0 i R m l s b E x h c 3 R V c G R h d G V k I i B W Y W x 1 Z T 0 i Z D I w M j Q t M D k t M T R U M D k 6 M D Q 6 N D M u N z M 1 M D k 1 M V o i I C 8 + P E V u d H J 5 I F R 5 c G U 9 I k Z p b G x D b 2 x 1 b W 5 U e X B l c y I g V m F s d W U 9 I n N B d 1 l H Q 1 F Z R 0 J n W U d C Z 1 l H Q m d Z R E J R W U d C Z 1 k 9 I i A v P j x F b n R y e S B U e X B l P S J G a W x s Q 2 9 s d W 1 u T m F t Z X M i I F Z h b H V l P S J z W y Z x d W 9 0 O 2 l k J n F 1 b 3 Q 7 L C Z x d W 9 0 O 3 N l Y X N v b i Z x d W 9 0 O y w m c X V v d D t j a X R 5 J n F 1 b 3 Q 7 L C Z x d W 9 0 O 2 R h d G U m c X V v d D s s J n F 1 b 3 Q 7 b W F 0 Y 2 h f d H l w Z S Z x d W 9 0 O y w m c X V v d D t w b G F 5 Z X J f b 2 Z f b W F 0 Y 2 g m c X V v d D s s J n F 1 b 3 Q 7 d m V u d W U m c X V v d D s s J n F 1 b 3 Q 7 d G V h b T E m c X V v d D s s J n F 1 b 3 Q 7 d G V h b T I m c X V v d D s s J n F 1 b 3 Q 7 d G 9 z c 1 9 3 a W 5 u Z X I m c X V v d D s s J n F 1 b 3 Q 7 d G 9 z c 1 9 k Z W N p c 2 l v b i Z x d W 9 0 O y w m c X V v d D t 3 a W 5 u Z X I m c X V v d D s s J n F 1 b 3 Q 7 c m V z d W x 0 J n F 1 b 3 Q 7 L C Z x d W 9 0 O 3 J l c 3 V s d F 9 t Y X J n a W 4 m c X V v d D s s J n F 1 b 3 Q 7 d G F y Z 2 V 0 X 3 J 1 b n M m c X V v d D s s J n F 1 b 3 Q 7 d G F y Z 2 V 0 X 2 9 2 Z X J z J n F 1 b 3 Q 7 L C Z x d W 9 0 O 3 N 1 c G V y X 2 9 2 Z X I m c X V v d D s s J n F 1 b 3 Q 7 b W V 0 a G 9 k J n F 1 b 3 Q 7 L C Z x d W 9 0 O 3 V t c G l y Z T E m c X V v d D s s J n F 1 b 3 Q 7 d W 1 w a X J l M i 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Y X R j a G V z L 0 N o Y W 5 n Z W Q g V H l w Z S 5 7 a W Q s M H 0 m c X V v d D s s J n F 1 b 3 Q 7 U 2 V j d G l v b j E v b W F 0 Y 2 h l c y 9 D a G F u Z 2 V k I F R 5 c G U u e 3 N l Y X N v b i w x f S Z x d W 9 0 O y w m c X V v d D t T Z W N 0 a W 9 u M S 9 t Y X R j a G V z L 0 N o Y W 5 n Z W Q g V H l w Z S 5 7 Y 2 l 0 e S w y f S Z x d W 9 0 O y w m c X V v d D t T Z W N 0 a W 9 u M S 9 t Y X R j a G V z L 0 N o Y W 5 n Z W Q g V H l w Z S 5 7 Z G F 0 Z S w z f S Z x d W 9 0 O y w m c X V v d D t T Z W N 0 a W 9 u M S 9 t Y X R j a G V z L 0 N o Y W 5 n Z W Q g V H l w Z S 5 7 b W F 0 Y 2 h f d H l w Z S w 0 f S Z x d W 9 0 O y w m c X V v d D t T Z W N 0 a W 9 u M S 9 t Y X R j a G V z L 0 N o Y W 5 n Z W Q g V H l w Z S 5 7 c G x h e W V y X 2 9 m X 2 1 h d G N o L D V 9 J n F 1 b 3 Q 7 L C Z x d W 9 0 O 1 N l Y 3 R p b 2 4 x L 2 1 h d G N o Z X M v Q 2 h h b m d l Z C B U e X B l L n t 2 Z W 5 1 Z S w 2 f S Z x d W 9 0 O y w m c X V v d D t T Z W N 0 a W 9 u M S 9 t Y X R j a G V z L 0 N o Y W 5 n Z W Q g V H l w Z S 5 7 d G V h b T E s N 3 0 m c X V v d D s s J n F 1 b 3 Q 7 U 2 V j d G l v b j E v b W F 0 Y 2 h l c y 9 D a G F u Z 2 V k I F R 5 c G U u e 3 R l Y W 0 y L D h 9 J n F 1 b 3 Q 7 L C Z x d W 9 0 O 1 N l Y 3 R p b 2 4 x L 2 1 h d G N o Z X M v Q 2 h h b m d l Z C B U e X B l L n t 0 b 3 N z X 3 d p b m 5 l c i w 5 f S Z x d W 9 0 O y w m c X V v d D t T Z W N 0 a W 9 u M S 9 t Y X R j a G V z L 0 N o Y W 5 n Z W Q g V H l w Z S 5 7 d G 9 z c 1 9 k Z W N p c 2 l v b i w x M H 0 m c X V v d D s s J n F 1 b 3 Q 7 U 2 V j d G l v b j E v b W F 0 Y 2 h l c y 9 D a G F u Z 2 V k I F R 5 c G U u e 3 d p b m 5 l c i w x M X 0 m c X V v d D s s J n F 1 b 3 Q 7 U 2 V j d G l v b j E v b W F 0 Y 2 h l c y 9 D a G F u Z 2 V k I F R 5 c G U u e 3 J l c 3 V s d C w x M n 0 m c X V v d D s s J n F 1 b 3 Q 7 U 2 V j d G l v b j E v b W F 0 Y 2 h l c y 9 D a G F u Z 2 V k I F R 5 c G U u e 3 J l c 3 V s d F 9 t Y X J n a W 4 s M T N 9 J n F 1 b 3 Q 7 L C Z x d W 9 0 O 1 N l Y 3 R p b 2 4 x L 2 1 h d G N o Z X M v Q 2 h h b m d l Z C B U e X B l L n t 0 Y X J n Z X R f c n V u c y w x N H 0 m c X V v d D s s J n F 1 b 3 Q 7 U 2 V j d G l v b j E v b W F 0 Y 2 h l c y 9 D a G F u Z 2 V k I F R 5 c G U u e 3 R h c m d l d F 9 v d m V y c y w x N X 0 m c X V v d D s s J n F 1 b 3 Q 7 U 2 V j d G l v b j E v b W F 0 Y 2 h l c y 9 D a G F u Z 2 V k I F R 5 c G U u e 3 N 1 c G V y X 2 9 2 Z X I s M T Z 9 J n F 1 b 3 Q 7 L C Z x d W 9 0 O 1 N l Y 3 R p b 2 4 x L 2 1 h d G N o Z X M v Q 2 h h b m d l Z C B U e X B l L n t t Z X R o b 2 Q s M T d 9 J n F 1 b 3 Q 7 L C Z x d W 9 0 O 1 N l Y 3 R p b 2 4 x L 2 1 h d G N o Z X M v Q 2 h h b m d l Z C B U e X B l L n t 1 b X B p c m U x L D E 4 f S Z x d W 9 0 O y w m c X V v d D t T Z W N 0 a W 9 u M S 9 t Y X R j a G V z L 0 N o Y W 5 n Z W Q g V H l w Z S 5 7 d W 1 w a X J l M i w x O X 0 m c X V v d D t d L C Z x d W 9 0 O 0 N v b H V t b k N v d W 5 0 J n F 1 b 3 Q 7 O j I w L C Z x d W 9 0 O 0 t l e U N v b H V t b k 5 h b W V z J n F 1 b 3 Q 7 O l t d L C Z x d W 9 0 O 0 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Q 2 h h b m d l Z C B U e X B l L n t t Y X R j a F 9 0 e X B l L D R 9 J n F 1 b 3 Q 7 L C Z x d W 9 0 O 1 N l Y 3 R p b 2 4 x L 2 1 h d G N o Z X M v Q 2 h h b m d l Z C B U e X B l L n t w b G F 5 Z X J f b 2 Z f b W F 0 Y 2 g s N X 0 m c X V v d D s s J n F 1 b 3 Q 7 U 2 V j d G l v b j E v b W F 0 Y 2 h l c y 9 D a G F u Z 2 V k I F R 5 c G U u e 3 Z l b n V l L D Z 9 J n F 1 b 3 Q 7 L C Z x d W 9 0 O 1 N l Y 3 R p b 2 4 x L 2 1 h d G N o Z X M v Q 2 h h b m d l Z C B U e X B l L n t 0 Z W F t M S w 3 f S Z x d W 9 0 O y w m c X V v d D t T Z W N 0 a W 9 u M S 9 t Y X R j a G V z L 0 N o Y W 5 n Z W Q g V H l w Z S 5 7 d G V h b T I s O H 0 m c X V v d D s s J n F 1 b 3 Q 7 U 2 V j d G l v b j E v b W F 0 Y 2 h l c y 9 D a G F u Z 2 V k I F R 5 c G U u e 3 R v c 3 N f d 2 l u b m V y L D l 9 J n F 1 b 3 Q 7 L C Z x d W 9 0 O 1 N l Y 3 R p b 2 4 x L 2 1 h d G N o Z X M v Q 2 h h b m d l Z C B U e X B l L n t 0 b 3 N z X 2 R l Y 2 l z a W 9 u L D E w f S Z x d W 9 0 O y w m c X V v d D t T Z W N 0 a W 9 u M S 9 t Y X R j a G V z L 0 N o Y W 5 n Z W Q g V H l w Z S 5 7 d 2 l u b m V y L D E x f S Z x d W 9 0 O y w m c X V v d D t T Z W N 0 a W 9 u M S 9 t Y X R j a G V z L 0 N o Y W 5 n Z W Q g V H l w Z S 5 7 c m V z d W x 0 L D E y f S Z x d W 9 0 O y w m c X V v d D t T Z W N 0 a W 9 u M S 9 t Y X R j a G V z L 0 N o Y W 5 n Z W Q g V H l w Z S 5 7 c m V z d W x 0 X 2 1 h c m d p b i w x M 3 0 m c X V v d D s s J n F 1 b 3 Q 7 U 2 V j d G l v b j E v b W F 0 Y 2 h l c y 9 D a G F u Z 2 V k I F R 5 c G U u e 3 R h c m d l d F 9 y d W 5 z L D E 0 f S Z x d W 9 0 O y w m c X V v d D t T Z W N 0 a W 9 u M S 9 t Y X R j a G V z L 0 N o Y W 5 n Z W Q g V H l w Z S 5 7 d G F y Z 2 V 0 X 2 9 2 Z X J z L D E 1 f S Z x d W 9 0 O y w m c X V v d D t T Z W N 0 a W 9 u M S 9 t Y X R j a G V z L 0 N o Y W 5 n Z W Q g V H l w Z S 5 7 c 3 V w Z X J f b 3 Z l c i w x N n 0 m c X V v d D s s J n F 1 b 3 Q 7 U 2 V j d G l v b j E v b W F 0 Y 2 h l c y 9 D a G F u Z 2 V k I F R 5 c G U u e 2 1 l d G h v Z C w x N 3 0 m c X V v d D s s J n F 1 b 3 Q 7 U 2 V j d G l v b j E v b W F 0 Y 2 h l c y 9 D a G F u Z 2 V k I F R 5 c G U u e 3 V t c G l y Z T E s M T h 9 J n F 1 b 3 Q 7 L C Z x d W 9 0 O 1 N l Y 3 R p b 2 4 x L 2 1 h d G N o Z X M v Q 2 h h b m d l Z C B U e X B l L n t 1 b X B p c m U y L D E 5 f S Z x d W 9 0 O 1 0 s J n F 1 b 3 Q 7 U m V s Y X R p b 2 5 z a G l w S W 5 m b y Z x d W 9 0 O z p b X X 0 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w v S X R l b X M + P C 9 M b 2 N h b F B h Y 2 t h Z 2 V N Z X R h Z G F 0 Y U Z p b G U + F g A A A F B L B Q Y A A A A A A A A A A A A A A A A A A A A A A A A m A Q A A A Q A A A N C M n d 8 B F d E R j H o A w E / C l + s B A A A A d q 2 T A m r f f U i R U P C 3 W B r B j w A A A A A C A A A A A A A Q Z g A A A A E A A C A A A A C 7 b z 7 L 9 Q 2 8 g k 1 C L o e h P M 4 b W I 9 B 1 C I Z n g W f 2 3 q f 5 O X R 0 Q A A A A A O g A A A A A I A A C A A A A B j h P k b n A y 6 f L A 2 t y H b u B t A V q I O d X P P f 6 d j a E m K q f + n x F A A A A B x K c q 8 S q j c k g 9 R 1 t h v i d R v p K p e d W S 4 m P l q 9 P Z Z N F t e q t 9 V l h g f I / O l / c Y U W F X T K P 5 9 j W U h N 4 J f s z t 4 8 d u x 2 W w r a 2 j o 7 B N R U 7 l 1 W 6 0 t 3 q / h B k A A A A B w U z R m Z b x e c 1 l t 7 j x P a g S F P T d O V N i C m H Q a C C X C 4 s w i y 4 P q s 6 q 6 f + T 9 s V T c 1 D 5 e E 3 E 5 w B S n f L V B C c r x S 7 l X y Q Z y < / D a t a M a s h u p > 
</file>

<file path=customXml/itemProps1.xml><?xml version="1.0" encoding="utf-8"?>
<ds:datastoreItem xmlns:ds="http://schemas.openxmlformats.org/officeDocument/2006/customXml" ds:itemID="{32C73E32-2EC5-433F-BEC8-27102FEFA7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SHEET</vt:lpstr>
      <vt:lpstr>WINNERS</vt:lpstr>
      <vt:lpstr>Matches win byTeams</vt:lpstr>
      <vt:lpstr>TOSS WINNINGS</vt:lpstr>
      <vt:lpstr>Top 10 Venues</vt:lpstr>
      <vt:lpstr>Man of the Matches</vt:lpstr>
      <vt:lpstr>Title Winners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NEETI</cp:lastModifiedBy>
  <dcterms:created xsi:type="dcterms:W3CDTF">2015-06-05T18:17:20Z</dcterms:created>
  <dcterms:modified xsi:type="dcterms:W3CDTF">2024-09-15T09:47:58Z</dcterms:modified>
</cp:coreProperties>
</file>